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App_Ref_Data" sheetId="4" r:id="rId2"/>
    <sheet name="Sheet2" sheetId="2" r:id="rId3"/>
    <sheet name="Sheet3" sheetId="3" r:id="rId4"/>
  </sheets>
  <definedNames>
    <definedName name="AVAILABILITY_TITLE">App_Ref_Data!$C$11:$C$14</definedName>
    <definedName name="CONFIGURATION_TITLE">App_Ref_Data!$C$84:$C$90</definedName>
    <definedName name="PROPERTY_AGE_TITLE">App_Ref_Data!$C$35:$C$40</definedName>
    <definedName name="PROPERTY_TYPE_GROUP_TITLE">App_Ref_Data!$C$2:$C$3</definedName>
    <definedName name="PROPERTY_TYPE_TITLE">App_Ref_Data!$C$4:$C$10</definedName>
    <definedName name="TRANSACTION_TYPE_TITLE">App_Ref_Data!$C$97:$C$99</definedName>
  </definedNames>
  <calcPr calcId="125725"/>
</workbook>
</file>

<file path=xl/calcChain.xml><?xml version="1.0" encoding="utf-8"?>
<calcChain xmlns="http://schemas.openxmlformats.org/spreadsheetml/2006/main">
  <c r="X3" i="1"/>
  <c r="X4" s="1"/>
  <c r="X5" s="1"/>
  <c r="X6" s="1"/>
  <c r="X7" s="1"/>
  <c r="X8" s="1"/>
  <c r="X9" s="1"/>
  <c r="X10" s="1"/>
  <c r="X11" s="1"/>
  <c r="X12" s="1"/>
  <c r="X13" s="1"/>
  <c r="X14" s="1"/>
  <c r="X15" s="1"/>
  <c r="X16" s="1"/>
  <c r="X17" s="1"/>
  <c r="X18" s="1"/>
  <c r="X19" s="1"/>
  <c r="X20" s="1"/>
  <c r="X21" s="1"/>
  <c r="X22" s="1"/>
  <c r="X23" s="1"/>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2"/>
  <c r="W3"/>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W2"/>
  <c r="V2"/>
  <c r="Q16"/>
  <c r="Q17"/>
  <c r="Q18"/>
  <c r="Q19"/>
  <c r="Q20"/>
  <c r="Q21"/>
  <c r="Q22"/>
  <c r="Q23"/>
  <c r="Q24"/>
  <c r="Q25"/>
  <c r="Q26"/>
  <c r="Q27"/>
  <c r="Q28"/>
  <c r="Q29"/>
  <c r="Q30"/>
  <c r="Q31"/>
  <c r="Q32"/>
  <c r="Q33"/>
  <c r="Q34"/>
  <c r="Q35"/>
  <c r="Q36"/>
  <c r="Q37"/>
  <c r="Q38"/>
  <c r="Q39"/>
  <c r="Q40"/>
  <c r="Q41"/>
  <c r="Q42"/>
  <c r="Q43"/>
  <c r="Q44"/>
  <c r="Q45"/>
  <c r="Q46"/>
  <c r="Q47"/>
  <c r="Q48"/>
  <c r="Q49"/>
  <c r="Q50"/>
  <c r="Q51"/>
  <c r="O16"/>
  <c r="O17"/>
  <c r="O18"/>
  <c r="O19"/>
  <c r="O20"/>
  <c r="O21"/>
  <c r="O22"/>
  <c r="O23"/>
  <c r="O24"/>
  <c r="O25"/>
  <c r="O26"/>
  <c r="O27"/>
  <c r="O28"/>
  <c r="O29"/>
  <c r="O30"/>
  <c r="O31"/>
  <c r="O32"/>
  <c r="O33"/>
  <c r="O34"/>
  <c r="O35"/>
  <c r="O36"/>
  <c r="O37"/>
  <c r="O38"/>
  <c r="O39"/>
  <c r="O40"/>
  <c r="O41"/>
  <c r="O42"/>
  <c r="O43"/>
  <c r="O44"/>
  <c r="O45"/>
  <c r="O46"/>
  <c r="O47"/>
  <c r="O48"/>
  <c r="O49"/>
  <c r="O50"/>
  <c r="O51"/>
  <c r="Q5"/>
  <c r="Q6"/>
  <c r="Q7"/>
  <c r="Q8"/>
  <c r="Q9"/>
  <c r="Q10"/>
  <c r="Q11"/>
  <c r="Q12"/>
  <c r="Q13"/>
  <c r="Q14"/>
  <c r="Q15"/>
  <c r="O5"/>
  <c r="O6"/>
  <c r="O7"/>
  <c r="O8"/>
  <c r="O9"/>
  <c r="O10"/>
  <c r="O11"/>
  <c r="O12"/>
  <c r="O13"/>
  <c r="O14"/>
  <c r="O15"/>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I18"/>
  <c r="I19"/>
  <c r="I20"/>
  <c r="I21"/>
  <c r="I22"/>
  <c r="I23"/>
  <c r="I24"/>
  <c r="I25"/>
  <c r="I26"/>
  <c r="I27"/>
  <c r="I28"/>
  <c r="I29"/>
  <c r="I30"/>
  <c r="I31"/>
  <c r="I32"/>
  <c r="I33"/>
  <c r="I34"/>
  <c r="I35"/>
  <c r="I36"/>
  <c r="I37"/>
  <c r="I38"/>
  <c r="I39"/>
  <c r="I40"/>
  <c r="I41"/>
  <c r="I42"/>
  <c r="I43"/>
  <c r="I44"/>
  <c r="I45"/>
  <c r="I46"/>
  <c r="I47"/>
  <c r="I48"/>
  <c r="I49"/>
  <c r="I50"/>
  <c r="I51"/>
  <c r="I12"/>
  <c r="I13"/>
  <c r="I14"/>
  <c r="I15"/>
  <c r="I16"/>
  <c r="I17"/>
  <c r="I5"/>
  <c r="I6"/>
  <c r="I7"/>
  <c r="I8"/>
  <c r="I9"/>
  <c r="I10"/>
  <c r="I11"/>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Q3"/>
  <c r="Q4"/>
  <c r="Q2"/>
  <c r="O3"/>
  <c r="O4"/>
  <c r="O2"/>
  <c r="K6"/>
  <c r="K3"/>
  <c r="K4"/>
  <c r="K5"/>
  <c r="K2"/>
  <c r="I3"/>
  <c r="I4"/>
  <c r="I2"/>
  <c r="E3"/>
  <c r="E4"/>
  <c r="E5"/>
  <c r="E6"/>
  <c r="E7"/>
  <c r="E2"/>
  <c r="C4"/>
  <c r="C5"/>
  <c r="C6"/>
  <c r="C7"/>
  <c r="C3"/>
  <c r="C2"/>
  <c r="N117" i="4"/>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6"/>
  <c r="N15"/>
  <c r="N14"/>
  <c r="N13"/>
  <c r="N12"/>
  <c r="N11"/>
  <c r="N10"/>
  <c r="N9"/>
  <c r="N8"/>
  <c r="N7"/>
  <c r="N6"/>
  <c r="N5"/>
  <c r="N4"/>
  <c r="N3"/>
  <c r="N2"/>
</calcChain>
</file>

<file path=xl/sharedStrings.xml><?xml version="1.0" encoding="utf-8"?>
<sst xmlns="http://schemas.openxmlformats.org/spreadsheetml/2006/main" count="1666" uniqueCount="325">
  <si>
    <t>PROJECT_NAME</t>
  </si>
  <si>
    <t>PROPERTY_TYPE_ID</t>
  </si>
  <si>
    <t>PROPERTY_TYPE_TITLE</t>
  </si>
  <si>
    <t>PROPERTY_TYPE_GROUP_ID</t>
  </si>
  <si>
    <t>PROPERTY_TYPE_GROUP_TITLE</t>
  </si>
  <si>
    <t>BUILDING_NAME</t>
  </si>
  <si>
    <t>BUILDER_NAME</t>
  </si>
  <si>
    <t>TRANSACTION_TYPE_ID</t>
  </si>
  <si>
    <t>TRANSACTION_TYPE_TITLE</t>
  </si>
  <si>
    <t>CONFIGURATION_ID</t>
  </si>
  <si>
    <t>CONFIGURATION_TITLE</t>
  </si>
  <si>
    <t>ADDRESS_LINE_1</t>
  </si>
  <si>
    <t>CITY_NAME</t>
  </si>
  <si>
    <t>AVAILABILITY_TITLE</t>
  </si>
  <si>
    <t>AVAILABILITY_ID</t>
  </si>
  <si>
    <t>PROPERTY_AGE_TITLE</t>
  </si>
  <si>
    <t>PROPERTY_AGE_ID</t>
  </si>
  <si>
    <t>CREATED_BY</t>
  </si>
  <si>
    <t>UPDATED_BY</t>
  </si>
  <si>
    <t>Residential</t>
  </si>
  <si>
    <t>Admin</t>
  </si>
  <si>
    <t>DATA_TYPE</t>
  </si>
  <si>
    <t>DATA_KEY</t>
  </si>
  <si>
    <t>DATA_VALUE</t>
  </si>
  <si>
    <t>GROUP_NAME</t>
  </si>
  <si>
    <t>SUB_GROUP_NAME</t>
  </si>
  <si>
    <t>APP_NAME</t>
  </si>
  <si>
    <t>MODULE_NAME</t>
  </si>
  <si>
    <t>STATUS_ID</t>
  </si>
  <si>
    <t>STATUS_TITLE</t>
  </si>
  <si>
    <t>CREATED_TS</t>
  </si>
  <si>
    <t>UPDATED_TS</t>
  </si>
  <si>
    <t>Script</t>
  </si>
  <si>
    <t>PROPERTY_TYPE_GROUP</t>
  </si>
  <si>
    <t>1</t>
  </si>
  <si>
    <t>DEFAULT</t>
  </si>
  <si>
    <t>REALTY</t>
  </si>
  <si>
    <t>PROPERTY</t>
  </si>
  <si>
    <t>Active</t>
  </si>
  <si>
    <t>System-User</t>
  </si>
  <si>
    <t>2</t>
  </si>
  <si>
    <t>Commercial</t>
  </si>
  <si>
    <t>PROPERTY_TYPE</t>
  </si>
  <si>
    <t>Apartment</t>
  </si>
  <si>
    <t>RESIDENTIAL</t>
  </si>
  <si>
    <t>Independent Builder</t>
  </si>
  <si>
    <t>Villa</t>
  </si>
  <si>
    <t>Residential Land</t>
  </si>
  <si>
    <t>Studio Apartment</t>
  </si>
  <si>
    <t>Farm House</t>
  </si>
  <si>
    <t>Serviced Apartments</t>
  </si>
  <si>
    <t>PROPERTY_AVAILABLE_TYPE</t>
  </si>
  <si>
    <t>Under Construction</t>
  </si>
  <si>
    <t>Ready To Move</t>
  </si>
  <si>
    <t>RENT</t>
  </si>
  <si>
    <t>Date</t>
  </si>
  <si>
    <t>PROPERTY_FURNISH_TYPE</t>
  </si>
  <si>
    <t>No Data</t>
  </si>
  <si>
    <t>Furnished</t>
  </si>
  <si>
    <t>Semi Furnished</t>
  </si>
  <si>
    <t>Unfurnished</t>
  </si>
  <si>
    <t>PROPERTY_FACE_TYPE</t>
  </si>
  <si>
    <t>East</t>
  </si>
  <si>
    <t>North East</t>
  </si>
  <si>
    <t>North</t>
  </si>
  <si>
    <t>North West</t>
  </si>
  <si>
    <t>South</t>
  </si>
  <si>
    <t>South East</t>
  </si>
  <si>
    <t>South West</t>
  </si>
  <si>
    <t>West</t>
  </si>
  <si>
    <t>PROPERTY_OVERLOOK_TYPE</t>
  </si>
  <si>
    <t>None</t>
  </si>
  <si>
    <t>Park/Garden</t>
  </si>
  <si>
    <t>Main Road</t>
  </si>
  <si>
    <t>Club</t>
  </si>
  <si>
    <t>Pools</t>
  </si>
  <si>
    <t>Others</t>
  </si>
  <si>
    <t>PROPERTY_AGE_TYPE</t>
  </si>
  <si>
    <t>New Construction</t>
  </si>
  <si>
    <t>Less than 5 Years</t>
  </si>
  <si>
    <t>5 to 10 Years</t>
  </si>
  <si>
    <t>10 to 15 Years</t>
  </si>
  <si>
    <t>Above 15 Years</t>
  </si>
  <si>
    <t>WEEKDAYS_MEETING_TIME_TYPE</t>
  </si>
  <si>
    <t>COMMON</t>
  </si>
  <si>
    <t>08 AM to 12 PM</t>
  </si>
  <si>
    <t>12 PM to 6 PM</t>
  </si>
  <si>
    <t>WEEKEND_MEETING_TIME_TYPE</t>
  </si>
  <si>
    <t>USER_PROFILE_STATUS</t>
  </si>
  <si>
    <t>Inactive</t>
  </si>
  <si>
    <t>3</t>
  </si>
  <si>
    <t>Pending Verification</t>
  </si>
  <si>
    <t>4</t>
  </si>
  <si>
    <t>Delated</t>
  </si>
  <si>
    <t>5</t>
  </si>
  <si>
    <t>Blocked</t>
  </si>
  <si>
    <t>COMMON_STATUS</t>
  </si>
  <si>
    <t>PROPERTY_PROFILE_TYPE</t>
  </si>
  <si>
    <t>User</t>
  </si>
  <si>
    <t>Broker</t>
  </si>
  <si>
    <t>Builder</t>
  </si>
  <si>
    <t>Support</t>
  </si>
  <si>
    <t>CONTACT_TYPE</t>
  </si>
  <si>
    <t>Mobile</t>
  </si>
  <si>
    <t>Work</t>
  </si>
  <si>
    <t>Home</t>
  </si>
  <si>
    <t>INCOME_RANGE_TYPE</t>
  </si>
  <si>
    <t>Not specified</t>
  </si>
  <si>
    <t>Less Than 5 Lakhs</t>
  </si>
  <si>
    <t>5 to 10 Lakhs</t>
  </si>
  <si>
    <t>Above 10 Lakhs</t>
  </si>
  <si>
    <t>FLOOR_NO_TYPE</t>
  </si>
  <si>
    <t>No</t>
  </si>
  <si>
    <t>Higher</t>
  </si>
  <si>
    <t>Middle</t>
  </si>
  <si>
    <t>Lower</t>
  </si>
  <si>
    <t>Top</t>
  </si>
  <si>
    <t>Ground</t>
  </si>
  <si>
    <t>Basement</t>
  </si>
  <si>
    <t>PREFERRED_TENANT_TYPE</t>
  </si>
  <si>
    <t>Any</t>
  </si>
  <si>
    <t>Family</t>
  </si>
  <si>
    <t>Bachelor</t>
  </si>
  <si>
    <t>Boys only</t>
  </si>
  <si>
    <t>Girls only</t>
  </si>
  <si>
    <t>PROPERTY_CONFIGURATION_TYPE</t>
  </si>
  <si>
    <t>1 RK</t>
  </si>
  <si>
    <t>1 BHK</t>
  </si>
  <si>
    <t>1.5 BHK</t>
  </si>
  <si>
    <t>2 BHK</t>
  </si>
  <si>
    <t>2.5 BHK</t>
  </si>
  <si>
    <t>3 BHK</t>
  </si>
  <si>
    <t>&gt;3 BHK</t>
  </si>
  <si>
    <t>GENDER</t>
  </si>
  <si>
    <t>Male</t>
  </si>
  <si>
    <t>Female</t>
  </si>
  <si>
    <t>PROPERTY_AREA_UNIT</t>
  </si>
  <si>
    <t>sq. ft.</t>
  </si>
  <si>
    <t>sq. m.</t>
  </si>
  <si>
    <t>PROPERTY_TRANSACTION_TYPE</t>
  </si>
  <si>
    <t>Sell</t>
  </si>
  <si>
    <t>Rent</t>
  </si>
  <si>
    <t>PG</t>
  </si>
  <si>
    <t>PROPERTY_FLOORING_TYPE</t>
  </si>
  <si>
    <t>Vitrified Tiles</t>
  </si>
  <si>
    <t>Tiles</t>
  </si>
  <si>
    <t>Marble</t>
  </si>
  <si>
    <t>YES_NO_NO_DATA_TYPE</t>
  </si>
  <si>
    <t>Yes</t>
  </si>
  <si>
    <t>PROPERTY_MAINTENANCE_PERIOD_TYPE</t>
  </si>
  <si>
    <t>Monthly</t>
  </si>
  <si>
    <t>Quarterly</t>
  </si>
  <si>
    <t>Yearly</t>
  </si>
  <si>
    <t>POST_PROPERTY_STATUS</t>
  </si>
  <si>
    <t>PROPERTY_AREA_TYPE</t>
  </si>
  <si>
    <t>Carpet</t>
  </si>
  <si>
    <t>Built Up</t>
  </si>
  <si>
    <t>Super Built Up</t>
  </si>
  <si>
    <t>Immediately</t>
  </si>
  <si>
    <t>TENANT_TYPE_TITLE</t>
  </si>
  <si>
    <t>Vinay</t>
  </si>
  <si>
    <t>POSTED_BY</t>
  </si>
  <si>
    <t>Priyadarshini Hati</t>
  </si>
  <si>
    <t>sajad Amin</t>
  </si>
  <si>
    <t>Deepali</t>
  </si>
  <si>
    <t>Aatish Phansekar</t>
  </si>
  <si>
    <t>Nanda Kumar  Nair</t>
  </si>
  <si>
    <t>Shruti Khan</t>
  </si>
  <si>
    <t>Anish Mehta</t>
  </si>
  <si>
    <t>Santosh Jha</t>
  </si>
  <si>
    <t>Anil</t>
  </si>
  <si>
    <t>S K Mishra</t>
  </si>
  <si>
    <t>Jeevan Nilve</t>
  </si>
  <si>
    <t>Suresh Kashyap</t>
  </si>
  <si>
    <t>Rhea</t>
  </si>
  <si>
    <t>Shahbaz</t>
  </si>
  <si>
    <t>Noel Dsouza</t>
  </si>
  <si>
    <t>prashant</t>
  </si>
  <si>
    <t>Shraddha</t>
  </si>
  <si>
    <t>Rajendra Patil</t>
  </si>
  <si>
    <t>Prasad Dere</t>
  </si>
  <si>
    <t>Ashwin</t>
  </si>
  <si>
    <t>Jignesh Chavda</t>
  </si>
  <si>
    <t>Neema Vyas</t>
  </si>
  <si>
    <t xml:space="preserve">Purshottam Moolya </t>
  </si>
  <si>
    <t xml:space="preserve">Preetam Singh Rawat </t>
  </si>
  <si>
    <t>Nagesh rai</t>
  </si>
  <si>
    <t>Ketan Sagawekar</t>
  </si>
  <si>
    <t>Chetan Makhija</t>
  </si>
  <si>
    <t>VINAY MOHAN SUNIL</t>
  </si>
  <si>
    <t>Pawan</t>
  </si>
  <si>
    <t>Junaid Shaikh</t>
  </si>
  <si>
    <t>Kartik</t>
  </si>
  <si>
    <t>Vineet</t>
  </si>
  <si>
    <t>Ganesh Nair</t>
  </si>
  <si>
    <t>Ambar Parab</t>
  </si>
  <si>
    <t>Arvind Gupta</t>
  </si>
  <si>
    <t>Shahvez</t>
  </si>
  <si>
    <t>Nitesh</t>
  </si>
  <si>
    <t>Yasmin</t>
  </si>
  <si>
    <t>Heena</t>
  </si>
  <si>
    <t>Nurie</t>
  </si>
  <si>
    <t>ravi bhanushali</t>
  </si>
  <si>
    <t>Mahapule</t>
  </si>
  <si>
    <t>Mushtaq Shaikh</t>
  </si>
  <si>
    <t>Arif Shaikh</t>
  </si>
  <si>
    <t>Deepali Vijay Sonawane</t>
  </si>
  <si>
    <t>Sukanta</t>
  </si>
  <si>
    <t>Shahzebuddin</t>
  </si>
  <si>
    <t>Shahid</t>
  </si>
  <si>
    <t>Dhiraj</t>
  </si>
  <si>
    <t>Preetam Kumar</t>
  </si>
  <si>
    <t>EXPECTED_AMOUNT</t>
  </si>
  <si>
    <t>Vinay Tower</t>
  </si>
  <si>
    <t>Vaishali Apartment, Poonam Sagar</t>
  </si>
  <si>
    <t>New Lifestyle, Mira Road</t>
  </si>
  <si>
    <t>Accord Crystal, Poonam Gardans</t>
  </si>
  <si>
    <t>Flora, sanghvi Park Chs Ltd</t>
  </si>
  <si>
    <t>Shree Sharanam Chs , Unique Gardens, Beverly Park</t>
  </si>
  <si>
    <t xml:space="preserve">Rna Broadway Avenue, Near Jangid Complex </t>
  </si>
  <si>
    <t>Sungrace Tower, Mira Road East, Near Kanakia Police Station</t>
  </si>
  <si>
    <t>Kinzah, Beverly Park Road, Near Kanakia Police Station</t>
  </si>
  <si>
    <t>Jangid Complex, Mira Road East</t>
  </si>
  <si>
    <t>Mandir Complex, Mira Bhyander Road, Hatkesh</t>
  </si>
  <si>
    <t>Rna Ng Estate Housing Society, Geeta Nagar</t>
  </si>
  <si>
    <t>Kd Avenue, Near S.V.P.V.</t>
  </si>
  <si>
    <t>Ostval Orbit, Mira Bhayandar Rd Near Mcdonald's</t>
  </si>
  <si>
    <t>Hiral Homes Green, Siddhi Vinayak Nagar</t>
  </si>
  <si>
    <t>Sawali Chs, Srishti Complex, Near Bhaktivedanta Hospital</t>
  </si>
  <si>
    <t>Ostwal Oasis, Mira Road East , Near Siv Sena Durga Temple</t>
  </si>
  <si>
    <t>Harsh Enclave A Wing, Ramdev Park, Near Seven Square Academy</t>
  </si>
  <si>
    <t>Mahaveer Arcade, Near GCC Club, Mira Road</t>
  </si>
  <si>
    <t>Orchid A, Gaurav Valley, Mira Road, Near GCC Club</t>
  </si>
  <si>
    <t>Manali Village, Kashigaon, near St. Xavier</t>
  </si>
  <si>
    <t>Shalibhadra Tower, Kashimira, Mira Road</t>
  </si>
  <si>
    <t>Sheetal Nagar k paas, New Shivangi CHS, Mira Road East</t>
  </si>
  <si>
    <t xml:space="preserve">Shanti Nagar, Sector-9 Shanti Nagar </t>
  </si>
  <si>
    <t>Hubtown Gardenia, Mira Road</t>
  </si>
  <si>
    <t>Heena Avenue, Naya Nagar, Mira Road</t>
  </si>
  <si>
    <t>Ramdev Park, Mira Road East,</t>
  </si>
  <si>
    <t>Evergreen City Phase 1, GCC k bagal wale bldg. Hatkesh Udhog Nagar, Mira Road</t>
  </si>
  <si>
    <t>Sunder Sarovar, Mira Road, Mira Road</t>
  </si>
  <si>
    <t> Orange Hospital k paas, Ideal Park, Mira Road</t>
  </si>
  <si>
    <t>Snehal Garden CHS, Near Jarimari Mandir, Kashimira, Mira Road</t>
  </si>
  <si>
    <t>Chandresh Manor, Puja Nagar, Mira Road</t>
  </si>
  <si>
    <t>N G Shelter, Bevarly Park, Mira Road</t>
  </si>
  <si>
    <t>Near Tata docomo gallery. C Wing, Shakti Tower, Mira Road East</t>
  </si>
  <si>
    <t>Near Ratnagiri Hotel, Cosmos Apt., Near Vardhman Park, Mira Road</t>
  </si>
  <si>
    <t>Lodha road, mira road</t>
  </si>
  <si>
    <t>Mahajan Wadi, Mira Road</t>
  </si>
  <si>
    <t>Chandresh Chhaya, Phase-7 Geeta Nagar, Mira Road</t>
  </si>
  <si>
    <t>Govind Nagar Co Oprative Housing Society, Govind Nagar, Mira Road</t>
  </si>
  <si>
    <t>Basha Manor, Naya Nagar, Mira Road </t>
  </si>
  <si>
    <t>Shri Ambika Complex, Opp. Seven Square Academy, Mira Road East</t>
  </si>
  <si>
    <t>Mira abid chs, Mira Gaon, Mira Road</t>
  </si>
  <si>
    <t>Near Ganga Complex,  Puja Nagar, Mira Road</t>
  </si>
  <si>
    <t>Haji Yusuf Manzil CHS, Mira Road East</t>
  </si>
  <si>
    <t>Evergreen City Phase 1, Hatkesh Udhog Nagar, Mira Road </t>
  </si>
  <si>
    <t>Hatkesh Udhog Nagar, Mira Road</t>
  </si>
  <si>
    <t>Mira Road</t>
  </si>
  <si>
    <t>Mira, Bhy</t>
  </si>
  <si>
    <t>Vaisahli</t>
  </si>
  <si>
    <t>oxygen</t>
  </si>
  <si>
    <t>Shyam</t>
  </si>
  <si>
    <t>ADMIN</t>
  </si>
  <si>
    <t>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t>
  </si>
  <si>
    <t>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 'Apartment', '1'Residential1CSell11 RK1Vinay TowerMira RoadImmediately35 to 10 Years3Priyadarshini Hati5000000ADMINADMIN</t>
  </si>
  <si>
    <t>Kanika</t>
  </si>
  <si>
    <t>vastu</t>
  </si>
  <si>
    <t>Kajaria</t>
  </si>
  <si>
    <t>Magic</t>
  </si>
  <si>
    <t>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 'Kanika', 'Sell', '1', '1 RK', 1, 'Vinay Tower', 'Mira Road', 'Immediately', 3, '5 to 10 Years', 3, 'Priyadarshini Hati', '5000000', 'ADMIN', 'ADMIN')</t>
  </si>
  <si>
    <t>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 'Kanika', 'Sell', '1', '1 RK', 1, 'Vinay Tower', 'Mira Road', 'Immediately', 3, '5 to 10 Years', 3, 'Priyadarshini Hati', '5000000', 'ADMIN', 'ADMIN'</t>
  </si>
  <si>
    <t>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 'Kanika', 'Sell', 1, '1 RK', 1, 'Vinay Tower', 'Mira Road', 'Immediately', 3, '5 to 10 Years', 3, 'Priyadarshini Hati', '5000000', 'ADMIN', 'ADMIN'</t>
  </si>
  <si>
    <t>shanti niketan</t>
  </si>
  <si>
    <t>govind vihar</t>
  </si>
  <si>
    <t>majestic</t>
  </si>
  <si>
    <t>galaxy</t>
  </si>
  <si>
    <t>tara</t>
  </si>
  <si>
    <t>tamara</t>
  </si>
  <si>
    <t>phase1</t>
  </si>
  <si>
    <t>phase2</t>
  </si>
  <si>
    <t>phase3</t>
  </si>
  <si>
    <t>phase4</t>
  </si>
  <si>
    <t>phase5</t>
  </si>
  <si>
    <t>phase6</t>
  </si>
  <si>
    <t>phase7</t>
  </si>
  <si>
    <t>phase8</t>
  </si>
  <si>
    <t>phase9</t>
  </si>
  <si>
    <t>phase10</t>
  </si>
  <si>
    <t>phase11</t>
  </si>
  <si>
    <t>phase12</t>
  </si>
  <si>
    <t>phase13</t>
  </si>
  <si>
    <t>phase14</t>
  </si>
  <si>
    <t>phase15</t>
  </si>
  <si>
    <t>phase16</t>
  </si>
  <si>
    <t>phase17</t>
  </si>
  <si>
    <t>phase18</t>
  </si>
  <si>
    <t>phase19</t>
  </si>
  <si>
    <t>phase20</t>
  </si>
  <si>
    <t>phase21</t>
  </si>
  <si>
    <t>phase22</t>
  </si>
  <si>
    <t>phase23</t>
  </si>
  <si>
    <t>phase24</t>
  </si>
  <si>
    <t>phase25</t>
  </si>
  <si>
    <t>phase26</t>
  </si>
  <si>
    <t>phase27</t>
  </si>
  <si>
    <t>phase28</t>
  </si>
  <si>
    <t>phase29</t>
  </si>
  <si>
    <t>phase30</t>
  </si>
  <si>
    <t>phase31</t>
  </si>
  <si>
    <t>phase32</t>
  </si>
  <si>
    <t>phase33</t>
  </si>
  <si>
    <t>phase34</t>
  </si>
  <si>
    <t>phase35</t>
  </si>
  <si>
    <t>phase36</t>
  </si>
  <si>
    <t>phase37</t>
  </si>
  <si>
    <t>phase38</t>
  </si>
  <si>
    <t>phase39</t>
  </si>
  <si>
    <t>phase40</t>
  </si>
  <si>
    <t>phase41</t>
  </si>
  <si>
    <t>phase42</t>
  </si>
  <si>
    <t>phase43</t>
  </si>
  <si>
    <t>phase44</t>
  </si>
  <si>
    <t>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t>
  </si>
</sst>
</file>

<file path=xl/styles.xml><?xml version="1.0" encoding="utf-8"?>
<styleSheet xmlns="http://schemas.openxmlformats.org/spreadsheetml/2006/main">
  <numFmts count="1">
    <numFmt numFmtId="44" formatCode="_ &quot;₹&quot;\ * #,##0.00_ ;_ &quot;₹&quot;\ * \-#,##0.00_ ;_ &quot;₹&quot;\ * &quot;-&quot;??_ ;_ @_ "/>
  </numFmts>
  <fonts count="8">
    <font>
      <sz val="11"/>
      <color theme="1"/>
      <name val="Calibri"/>
      <family val="2"/>
      <scheme val="minor"/>
    </font>
    <font>
      <sz val="9"/>
      <color theme="1"/>
      <name val="Calibri"/>
      <family val="2"/>
      <scheme val="minor"/>
    </font>
    <font>
      <sz val="10"/>
      <color indexed="8"/>
      <name val="Helvetica Neue"/>
    </font>
    <font>
      <sz val="11"/>
      <color indexed="8"/>
      <name val="Calibri"/>
    </font>
    <font>
      <sz val="10"/>
      <color indexed="8"/>
      <name val="Helvetica Neue Medium"/>
    </font>
    <font>
      <sz val="10"/>
      <color indexed="8"/>
      <name val="Times New Roman"/>
    </font>
    <font>
      <sz val="11"/>
      <color indexed="15"/>
      <name val="Arial"/>
    </font>
    <font>
      <sz val="9"/>
      <name val="Calibri"/>
      <family val="2"/>
      <scheme val="minor"/>
    </font>
  </fonts>
  <fills count="3">
    <fill>
      <patternFill patternType="none"/>
    </fill>
    <fill>
      <patternFill patternType="gray125"/>
    </fill>
    <fill>
      <patternFill patternType="solid">
        <fgColor indexed="9"/>
        <bgColor auto="1"/>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1"/>
      </top>
      <bottom style="thin">
        <color indexed="11"/>
      </bottom>
      <diagonal/>
    </border>
    <border>
      <left style="thin">
        <color indexed="12"/>
      </left>
      <right style="thin">
        <color indexed="13"/>
      </right>
      <top style="thin">
        <color indexed="11"/>
      </top>
      <bottom style="thin">
        <color indexed="10"/>
      </bottom>
      <diagonal/>
    </border>
    <border>
      <left style="thin">
        <color indexed="13"/>
      </left>
      <right style="thin">
        <color indexed="10"/>
      </right>
      <top style="thin">
        <color indexed="10"/>
      </top>
      <bottom style="thin">
        <color indexed="10"/>
      </bottom>
      <diagonal/>
    </border>
    <border>
      <left style="thin">
        <color indexed="12"/>
      </left>
      <right style="thin">
        <color indexed="13"/>
      </right>
      <top style="thin">
        <color indexed="11"/>
      </top>
      <bottom style="thin">
        <color indexed="11"/>
      </bottom>
      <diagonal/>
    </border>
    <border>
      <left style="thin">
        <color indexed="12"/>
      </left>
      <right style="thin">
        <color indexed="13"/>
      </right>
      <top style="thin">
        <color indexed="10"/>
      </top>
      <bottom style="thin">
        <color indexed="11"/>
      </bottom>
      <diagonal/>
    </border>
    <border>
      <left style="thin">
        <color indexed="13"/>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3"/>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1"/>
      </bottom>
      <diagonal/>
    </border>
    <border>
      <left style="thin">
        <color indexed="11"/>
      </left>
      <right style="thin">
        <color indexed="11"/>
      </right>
      <top style="thin">
        <color indexed="10"/>
      </top>
      <bottom style="thin">
        <color indexed="14"/>
      </bottom>
      <diagonal/>
    </border>
    <border>
      <left style="thin">
        <color indexed="11"/>
      </left>
      <right style="thin">
        <color indexed="10"/>
      </right>
      <top style="thin">
        <color indexed="10"/>
      </top>
      <bottom style="thin">
        <color indexed="10"/>
      </bottom>
      <diagonal/>
    </border>
    <border>
      <left style="thin">
        <color indexed="11"/>
      </left>
      <right style="thin">
        <color indexed="11"/>
      </right>
      <top style="thin">
        <color indexed="14"/>
      </top>
      <bottom style="thin">
        <color indexed="14"/>
      </bottom>
      <diagonal/>
    </border>
    <border>
      <left style="thin">
        <color indexed="11"/>
      </left>
      <right style="thin">
        <color indexed="11"/>
      </right>
      <top style="thin">
        <color indexed="14"/>
      </top>
      <bottom style="thin">
        <color indexed="11"/>
      </bottom>
      <diagonal/>
    </border>
    <border>
      <left style="thin">
        <color indexed="11"/>
      </left>
      <right style="thin">
        <color indexed="11"/>
      </right>
      <top style="thin">
        <color indexed="11"/>
      </top>
      <bottom style="thin">
        <color indexed="11"/>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1"/>
      </bottom>
      <diagonal/>
    </border>
  </borders>
  <cellStyleXfs count="2">
    <xf numFmtId="0" fontId="0" fillId="0" borderId="0"/>
    <xf numFmtId="0" fontId="2" fillId="0" borderId="0" applyNumberFormat="0" applyFill="0" applyBorder="0" applyProtection="0">
      <alignment vertical="top" wrapText="1"/>
    </xf>
  </cellStyleXfs>
  <cellXfs count="35">
    <xf numFmtId="0" fontId="0" fillId="0" borderId="0" xfId="0"/>
    <xf numFmtId="0" fontId="0" fillId="0" borderId="0" xfId="0"/>
    <xf numFmtId="0" fontId="1" fillId="0" borderId="0" xfId="0" applyFont="1" applyAlignment="1">
      <alignment vertical="center"/>
    </xf>
    <xf numFmtId="0" fontId="0" fillId="0" borderId="0" xfId="0" applyFill="1"/>
    <xf numFmtId="49" fontId="2" fillId="2" borderId="1" xfId="1" applyNumberFormat="1" applyFont="1" applyFill="1" applyBorder="1" applyAlignment="1">
      <alignment vertical="top" wrapText="1"/>
    </xf>
    <xf numFmtId="49" fontId="2" fillId="2" borderId="2" xfId="1" applyNumberFormat="1" applyFont="1" applyFill="1" applyBorder="1" applyAlignment="1">
      <alignment vertical="top" wrapText="1"/>
    </xf>
    <xf numFmtId="0" fontId="2" fillId="0" borderId="0" xfId="1" applyNumberFormat="1" applyFont="1" applyAlignment="1">
      <alignment vertical="top" wrapText="1"/>
    </xf>
    <xf numFmtId="49" fontId="3" fillId="2" borderId="3" xfId="1" applyNumberFormat="1" applyFont="1" applyFill="1" applyBorder="1" applyAlignment="1">
      <alignment horizontal="left" vertical="center" wrapText="1" readingOrder="1"/>
    </xf>
    <xf numFmtId="49" fontId="3" fillId="2" borderId="3" xfId="1" applyNumberFormat="1" applyFont="1" applyFill="1" applyBorder="1" applyAlignment="1">
      <alignment horizontal="center" vertical="top" wrapText="1"/>
    </xf>
    <xf numFmtId="49" fontId="3" fillId="2" borderId="4" xfId="1" applyNumberFormat="1" applyFont="1" applyFill="1" applyBorder="1" applyAlignment="1">
      <alignment horizontal="left" vertical="center" wrapText="1" readingOrder="1"/>
    </xf>
    <xf numFmtId="49" fontId="2" fillId="2" borderId="5" xfId="1" applyNumberFormat="1" applyFont="1" applyFill="1" applyBorder="1" applyAlignment="1">
      <alignment vertical="top" wrapText="1"/>
    </xf>
    <xf numFmtId="0" fontId="2" fillId="2" borderId="2" xfId="1" applyFont="1" applyFill="1" applyBorder="1" applyAlignment="1">
      <alignment vertical="top" wrapText="1"/>
    </xf>
    <xf numFmtId="0" fontId="2" fillId="2" borderId="2" xfId="1" applyNumberFormat="1" applyFont="1" applyFill="1" applyBorder="1" applyAlignment="1">
      <alignment vertical="top" wrapText="1"/>
    </xf>
    <xf numFmtId="49" fontId="3" fillId="2" borderId="6" xfId="1" applyNumberFormat="1" applyFont="1" applyFill="1" applyBorder="1" applyAlignment="1">
      <alignment horizontal="center" vertical="top" wrapText="1"/>
    </xf>
    <xf numFmtId="49" fontId="3" fillId="2" borderId="7" xfId="1" applyNumberFormat="1" applyFont="1" applyFill="1" applyBorder="1" applyAlignment="1">
      <alignment horizontal="left" vertical="center" wrapText="1" readingOrder="1"/>
    </xf>
    <xf numFmtId="49" fontId="3" fillId="2" borderId="6" xfId="1" applyNumberFormat="1" applyFont="1" applyFill="1" applyBorder="1" applyAlignment="1">
      <alignment horizontal="left" vertical="center" wrapText="1" readingOrder="1"/>
    </xf>
    <xf numFmtId="0" fontId="2" fillId="2" borderId="8" xfId="1" applyNumberFormat="1" applyFont="1" applyFill="1" applyBorder="1" applyAlignment="1">
      <alignment vertical="top" wrapText="1"/>
    </xf>
    <xf numFmtId="49" fontId="2" fillId="2" borderId="9" xfId="1" applyNumberFormat="1" applyFont="1" applyFill="1" applyBorder="1" applyAlignment="1">
      <alignment vertical="top" wrapText="1"/>
    </xf>
    <xf numFmtId="0" fontId="2" fillId="2" borderId="5" xfId="1" applyNumberFormat="1" applyFont="1" applyFill="1" applyBorder="1" applyAlignment="1">
      <alignment vertical="top" wrapText="1"/>
    </xf>
    <xf numFmtId="0" fontId="2" fillId="2" borderId="10" xfId="1" applyNumberFormat="1" applyFont="1" applyFill="1" applyBorder="1" applyAlignment="1">
      <alignment vertical="top" wrapText="1"/>
    </xf>
    <xf numFmtId="49" fontId="4" fillId="2" borderId="6" xfId="1" applyNumberFormat="1" applyFont="1" applyFill="1" applyBorder="1" applyAlignment="1">
      <alignment vertical="top" wrapText="1"/>
    </xf>
    <xf numFmtId="49" fontId="2" fillId="2" borderId="11" xfId="1" applyNumberFormat="1" applyFont="1" applyFill="1" applyBorder="1" applyAlignment="1">
      <alignment vertical="top" wrapText="1"/>
    </xf>
    <xf numFmtId="49" fontId="5" fillId="2" borderId="2" xfId="1" applyNumberFormat="1" applyFont="1" applyFill="1" applyBorder="1" applyAlignment="1">
      <alignment vertical="top" wrapText="1"/>
    </xf>
    <xf numFmtId="49" fontId="3" fillId="2" borderId="12" xfId="1" applyNumberFormat="1" applyFont="1" applyFill="1" applyBorder="1" applyAlignment="1">
      <alignment horizontal="left" vertical="center" wrapText="1" readingOrder="1"/>
    </xf>
    <xf numFmtId="0" fontId="2" fillId="2" borderId="13" xfId="1" applyNumberFormat="1" applyFont="1" applyFill="1" applyBorder="1" applyAlignment="1">
      <alignment vertical="top" wrapText="1"/>
    </xf>
    <xf numFmtId="49" fontId="3" fillId="2" borderId="14" xfId="1" applyNumberFormat="1" applyFont="1" applyFill="1" applyBorder="1" applyAlignment="1">
      <alignment horizontal="left" vertical="center" wrapText="1" readingOrder="1"/>
    </xf>
    <xf numFmtId="49" fontId="3" fillId="2" borderId="15" xfId="1" applyNumberFormat="1" applyFont="1" applyFill="1" applyBorder="1" applyAlignment="1">
      <alignment horizontal="left" vertical="center" wrapText="1" readingOrder="1"/>
    </xf>
    <xf numFmtId="49" fontId="3" fillId="2" borderId="16" xfId="1" applyNumberFormat="1" applyFont="1" applyFill="1" applyBorder="1" applyAlignment="1">
      <alignment horizontal="left" vertical="center" wrapText="1" readingOrder="1"/>
    </xf>
    <xf numFmtId="0" fontId="2" fillId="2" borderId="17" xfId="1" applyNumberFormat="1" applyFont="1" applyFill="1" applyBorder="1" applyAlignment="1">
      <alignment vertical="top" wrapText="1"/>
    </xf>
    <xf numFmtId="49" fontId="3" fillId="2" borderId="18" xfId="1" applyNumberFormat="1" applyFont="1" applyFill="1" applyBorder="1" applyAlignment="1">
      <alignment horizontal="left" vertical="center" wrapText="1" readingOrder="1"/>
    </xf>
    <xf numFmtId="49" fontId="2" fillId="2" borderId="13" xfId="1" applyNumberFormat="1" applyFont="1" applyFill="1" applyBorder="1" applyAlignment="1">
      <alignment vertical="top" wrapText="1"/>
    </xf>
    <xf numFmtId="49" fontId="6" fillId="2" borderId="2" xfId="1" applyNumberFormat="1" applyFont="1" applyFill="1" applyBorder="1" applyAlignment="1">
      <alignment vertical="top" wrapText="1"/>
    </xf>
    <xf numFmtId="0" fontId="7" fillId="0" borderId="0" xfId="0" applyFont="1" applyAlignment="1">
      <alignment vertical="center"/>
    </xf>
    <xf numFmtId="0" fontId="0" fillId="0" borderId="0" xfId="0" applyNumberFormat="1"/>
    <xf numFmtId="44" fontId="0" fillId="0" borderId="0" xfId="0" applyNumberFormat="1" applyAlignment="1">
      <alignment wrapText="1"/>
    </xf>
  </cellXfs>
  <cellStyles count="2">
    <cellStyle name="Normal" xfId="0" builtinId="0"/>
    <cellStyle name="Normal 2" xfId="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51"/>
  <sheetViews>
    <sheetView tabSelected="1" topLeftCell="U1" workbookViewId="0">
      <selection activeCell="Y2" sqref="Y2"/>
    </sheetView>
  </sheetViews>
  <sheetFormatPr defaultRowHeight="15"/>
  <cols>
    <col min="1" max="1" width="15.140625" bestFit="1" customWidth="1"/>
    <col min="2" max="2" width="20.85546875" bestFit="1" customWidth="1"/>
    <col min="3" max="3" width="18.28515625" bestFit="1" customWidth="1"/>
    <col min="4" max="4" width="28.42578125" bestFit="1" customWidth="1"/>
    <col min="6" max="6" width="16" bestFit="1" customWidth="1"/>
    <col min="7" max="7" width="14.85546875" bestFit="1" customWidth="1"/>
    <col min="14" max="14" width="18.42578125" bestFit="1" customWidth="1"/>
    <col min="17" max="17" width="17.7109375" bestFit="1" customWidth="1"/>
    <col min="18" max="19" width="17.7109375" style="1" customWidth="1"/>
    <col min="20" max="20" width="12" bestFit="1" customWidth="1"/>
    <col min="23" max="23" width="9.140625" style="1"/>
    <col min="24" max="24" width="150.7109375" customWidth="1"/>
  </cols>
  <sheetData>
    <row r="1" spans="1:24">
      <c r="A1" t="s">
        <v>0</v>
      </c>
      <c r="B1" t="s">
        <v>2</v>
      </c>
      <c r="C1" t="s">
        <v>1</v>
      </c>
      <c r="D1" s="1" t="s">
        <v>4</v>
      </c>
      <c r="E1" t="s">
        <v>3</v>
      </c>
      <c r="F1" t="s">
        <v>5</v>
      </c>
      <c r="G1" t="s">
        <v>6</v>
      </c>
      <c r="H1" s="1" t="s">
        <v>8</v>
      </c>
      <c r="I1" s="1" t="s">
        <v>7</v>
      </c>
      <c r="J1" t="s">
        <v>10</v>
      </c>
      <c r="K1" t="s">
        <v>9</v>
      </c>
      <c r="L1" t="s">
        <v>11</v>
      </c>
      <c r="M1" t="s">
        <v>12</v>
      </c>
      <c r="N1" s="3" t="s">
        <v>13</v>
      </c>
      <c r="O1" s="3" t="s">
        <v>14</v>
      </c>
      <c r="P1" s="1" t="s">
        <v>15</v>
      </c>
      <c r="Q1" t="s">
        <v>16</v>
      </c>
      <c r="R1" s="1" t="s">
        <v>161</v>
      </c>
      <c r="S1" s="1" t="s">
        <v>212</v>
      </c>
      <c r="T1" t="s">
        <v>17</v>
      </c>
      <c r="U1" t="s">
        <v>18</v>
      </c>
      <c r="X1" s="33" t="s">
        <v>265</v>
      </c>
    </row>
    <row r="2" spans="1:24" ht="63.75" customHeight="1">
      <c r="A2" s="2" t="s">
        <v>160</v>
      </c>
      <c r="B2" s="1" t="s">
        <v>43</v>
      </c>
      <c r="C2">
        <f t="shared" ref="C2:C51" si="0">IF(B2="Apartment",1,IF(B2="Independent Builder",2,IF(B2="Villa",3,IF(B2="Residential Land",4,IF(B2="Studio Apartment",5,IF(B2="Farm House",6,IF(B2="Serviced Apartments",7)))))))</f>
        <v>1</v>
      </c>
      <c r="D2" s="1" t="s">
        <v>19</v>
      </c>
      <c r="E2">
        <f t="shared" ref="E2:E51" si="1">IF(D2="Residential",1,IF(D2="Commercial",2))</f>
        <v>1</v>
      </c>
      <c r="F2" s="1" t="s">
        <v>274</v>
      </c>
      <c r="G2" s="1" t="s">
        <v>267</v>
      </c>
      <c r="H2" t="s">
        <v>140</v>
      </c>
      <c r="I2">
        <f>IF(H2="Sell",1,IF(H2="Rent",2,IF(H2="PG",3)))</f>
        <v>1</v>
      </c>
      <c r="J2" s="1" t="s">
        <v>126</v>
      </c>
      <c r="K2">
        <f>IF(J2="1 RK",1,IF(J2="1 BHK",2,IF(J2="1.5 BHK",3,IF(J2="2 BHK",4,IF(J2="2.5 BHK",5,IF(J2="3 BHK",6,IF(J2="&gt;3 BHK",7)))))))</f>
        <v>1</v>
      </c>
      <c r="L2" s="2" t="s">
        <v>213</v>
      </c>
      <c r="M2" s="2" t="s">
        <v>259</v>
      </c>
      <c r="N2" s="1" t="s">
        <v>158</v>
      </c>
      <c r="O2">
        <f>IF(N2="Under Construction",1,IF(N2="Ready To Move",2,IF(N2="Immediately",3,IF(N2="Date",4))))</f>
        <v>3</v>
      </c>
      <c r="P2" t="s">
        <v>80</v>
      </c>
      <c r="Q2">
        <f>IF(P2="No Data",-1,IF(P2="New Construction",1,IF(P2="Less than 5 Years",2,IF(P2="5 to 10 Years",3,IF(P2="10 to 15 Years",4,IF(P2="Above 15 Years",5))))))</f>
        <v>3</v>
      </c>
      <c r="R2" s="32" t="s">
        <v>162</v>
      </c>
      <c r="S2" s="1">
        <v>5000000</v>
      </c>
      <c r="T2" s="1" t="s">
        <v>264</v>
      </c>
      <c r="U2" s="1" t="s">
        <v>264</v>
      </c>
      <c r="V2" s="1" t="str">
        <f>"'"</f>
        <v>'</v>
      </c>
      <c r="W2" s="1" t="str">
        <f>", "</f>
        <v xml:space="preserve">, </v>
      </c>
      <c r="X2" s="34" t="str">
        <f>CONCATENATE(X1,V2,A2,V2,W2,V2,B2,V2,W2,C2,W2,V2,D2,V2,W2,E2,W2,V2,F2,V2,W2,V2,G2,V2,W2,V2,H2,V2,W2,I2,W2,V2,J2,V2,W2,K2,W2,V2,L2,V2,W2,V2,M2,V2,W2,V2,N2,V2,W2,O2,W2,V2,P2,V2,W2,Q2,W2,V2,R2,V2,W2,V2,S2,V2,W2,V2,T2,V2,W2,V2,U2,V2&amp;")")</f>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
      </c>
    </row>
    <row r="3" spans="1:24">
      <c r="A3" s="2" t="s">
        <v>261</v>
      </c>
      <c r="B3" s="1" t="s">
        <v>43</v>
      </c>
      <c r="C3" s="1">
        <f t="shared" si="0"/>
        <v>1</v>
      </c>
      <c r="D3" s="1" t="s">
        <v>19</v>
      </c>
      <c r="E3" s="1">
        <f t="shared" si="1"/>
        <v>1</v>
      </c>
      <c r="F3" s="1" t="s">
        <v>275</v>
      </c>
      <c r="G3" s="1" t="s">
        <v>267</v>
      </c>
      <c r="H3" t="s">
        <v>142</v>
      </c>
      <c r="I3" s="1">
        <f>IF(H3="Sell",1,IF(H3="Rent",2,IF(H3="PG",3)))</f>
        <v>3</v>
      </c>
      <c r="J3" t="s">
        <v>127</v>
      </c>
      <c r="K3" s="1">
        <f t="shared" ref="K3:K51" si="2">IF(J3="1 RK",1,IF(J3="1 BHK",2,IF(J3="1.5 BHK",3,IF(J3="2 BHK",4,IF(J3="2.5 BHK",5,IF(J3="3 BHK",6,IF(J3="&gt;3 BHK",7)))))))</f>
        <v>2</v>
      </c>
      <c r="L3" s="2" t="s">
        <v>214</v>
      </c>
      <c r="M3" s="2" t="s">
        <v>259</v>
      </c>
      <c r="N3" t="s">
        <v>158</v>
      </c>
      <c r="O3" s="1">
        <f t="shared" ref="O3:O51" si="3">IF(N3="Under Construction",1,IF(N3="Ready To Move",2,IF(N3="Immediately",3,IF(N3="Date",4))))</f>
        <v>3</v>
      </c>
      <c r="P3" s="1" t="s">
        <v>78</v>
      </c>
      <c r="Q3" s="1">
        <f t="shared" ref="Q3:Q51" si="4">IF(P3="No Data",-1,IF(P3="New Construction",1,IF(P3="Less than 5 Years",2,IF(P3="5 to 10 Years",3,IF(P3="10 to 15 Years",4,IF(P3="Above 15 Years",5))))))</f>
        <v>1</v>
      </c>
      <c r="R3" s="32" t="s">
        <v>163</v>
      </c>
      <c r="S3" s="1">
        <v>4700000</v>
      </c>
      <c r="T3" s="1" t="s">
        <v>264</v>
      </c>
      <c r="U3" s="1" t="s">
        <v>264</v>
      </c>
      <c r="V3" s="1" t="str">
        <f t="shared" ref="V3:V51" si="5">"'"</f>
        <v>'</v>
      </c>
      <c r="W3" s="1" t="str">
        <f t="shared" ref="W3:W51" si="6">", "</f>
        <v xml:space="preserve">, </v>
      </c>
      <c r="X3" s="34" t="str">
        <f t="shared" ref="X3:X51" si="7">CONCATENATE(X2,V3,A3,V3,W3,V3,B3,V3,W3,C3,W3,V3,D3,V3,W3,E3,W3,V3,F3,V3,W3,V3,G3,V3,W3,V3,H3,V3,W3,I3,W3,V3,J3,V3,W3,K3,W3,V3,L3,V3,W3,V3,M3,V3,W3,V3,N3,V3,W3,O3,W3,V3,P3,V3,W3,Q3,W3,V3,R3,V3,W3,V3,S3,V3,W3,V3,T3,V3,W3,V3,U3,V3&amp;")")</f>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v>
      </c>
    </row>
    <row r="4" spans="1:24">
      <c r="A4" s="2" t="s">
        <v>262</v>
      </c>
      <c r="B4" s="1" t="s">
        <v>43</v>
      </c>
      <c r="C4" s="1">
        <f t="shared" si="0"/>
        <v>1</v>
      </c>
      <c r="D4" s="1" t="s">
        <v>19</v>
      </c>
      <c r="E4" s="1">
        <f t="shared" si="1"/>
        <v>1</v>
      </c>
      <c r="F4" s="1" t="s">
        <v>276</v>
      </c>
      <c r="G4" s="1" t="s">
        <v>267</v>
      </c>
      <c r="H4" t="s">
        <v>141</v>
      </c>
      <c r="I4" s="1">
        <f>IF(H4="Sell",1,IF(H4="Rent",2,IF(H4="PG",3)))</f>
        <v>2</v>
      </c>
      <c r="J4" s="1" t="s">
        <v>127</v>
      </c>
      <c r="K4" s="1">
        <f t="shared" si="2"/>
        <v>2</v>
      </c>
      <c r="L4" s="2" t="s">
        <v>215</v>
      </c>
      <c r="M4" s="2" t="s">
        <v>259</v>
      </c>
      <c r="N4" t="s">
        <v>53</v>
      </c>
      <c r="O4" s="1">
        <f t="shared" si="3"/>
        <v>2</v>
      </c>
      <c r="P4" s="1" t="s">
        <v>78</v>
      </c>
      <c r="Q4" s="1">
        <f t="shared" si="4"/>
        <v>1</v>
      </c>
      <c r="R4" s="32" t="s">
        <v>164</v>
      </c>
      <c r="S4" s="1">
        <v>5000000</v>
      </c>
      <c r="T4" s="1" t="s">
        <v>264</v>
      </c>
      <c r="U4" s="1" t="s">
        <v>264</v>
      </c>
      <c r="V4" s="1" t="str">
        <f t="shared" si="5"/>
        <v>'</v>
      </c>
      <c r="W4" s="1" t="str">
        <f t="shared" si="6"/>
        <v xml:space="preserve">, </v>
      </c>
      <c r="X4"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v>
      </c>
    </row>
    <row r="5" spans="1:24">
      <c r="A5" s="2" t="s">
        <v>262</v>
      </c>
      <c r="B5" s="1" t="s">
        <v>43</v>
      </c>
      <c r="C5" s="1">
        <f t="shared" si="0"/>
        <v>1</v>
      </c>
      <c r="D5" s="1" t="s">
        <v>19</v>
      </c>
      <c r="E5" s="1">
        <f t="shared" si="1"/>
        <v>1</v>
      </c>
      <c r="F5" s="1" t="s">
        <v>277</v>
      </c>
      <c r="G5" s="1" t="s">
        <v>267</v>
      </c>
      <c r="H5" s="1" t="s">
        <v>141</v>
      </c>
      <c r="I5" s="1">
        <f t="shared" ref="I5:I51" si="8">IF(H5="Sell",1,IF(H5="Rent",2,IF(H5="PG",3)))</f>
        <v>2</v>
      </c>
      <c r="J5" s="1" t="s">
        <v>127</v>
      </c>
      <c r="K5" s="1">
        <f t="shared" si="2"/>
        <v>2</v>
      </c>
      <c r="L5" s="2" t="s">
        <v>216</v>
      </c>
      <c r="M5" s="2" t="s">
        <v>259</v>
      </c>
      <c r="N5" s="1" t="s">
        <v>53</v>
      </c>
      <c r="O5" s="1">
        <f t="shared" si="3"/>
        <v>2</v>
      </c>
      <c r="P5" s="1" t="s">
        <v>78</v>
      </c>
      <c r="Q5" s="1">
        <f t="shared" si="4"/>
        <v>1</v>
      </c>
      <c r="R5" s="32" t="s">
        <v>165</v>
      </c>
      <c r="S5" s="1">
        <v>5100000</v>
      </c>
      <c r="T5" s="1" t="s">
        <v>264</v>
      </c>
      <c r="U5" s="1" t="s">
        <v>264</v>
      </c>
      <c r="V5" s="1" t="str">
        <f t="shared" si="5"/>
        <v>'</v>
      </c>
      <c r="W5" s="1" t="str">
        <f t="shared" si="6"/>
        <v xml:space="preserve">, </v>
      </c>
      <c r="X5"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v>
      </c>
    </row>
    <row r="6" spans="1:24">
      <c r="A6" s="2" t="s">
        <v>262</v>
      </c>
      <c r="B6" s="1" t="s">
        <v>43</v>
      </c>
      <c r="C6" s="1">
        <f t="shared" si="0"/>
        <v>1</v>
      </c>
      <c r="D6" s="1" t="s">
        <v>19</v>
      </c>
      <c r="E6" s="1">
        <f t="shared" si="1"/>
        <v>1</v>
      </c>
      <c r="F6" s="1" t="s">
        <v>278</v>
      </c>
      <c r="G6" s="1" t="s">
        <v>267</v>
      </c>
      <c r="H6" s="1" t="s">
        <v>141</v>
      </c>
      <c r="I6" s="1">
        <f t="shared" si="8"/>
        <v>2</v>
      </c>
      <c r="J6" s="1" t="s">
        <v>127</v>
      </c>
      <c r="K6" s="1">
        <f t="shared" si="2"/>
        <v>2</v>
      </c>
      <c r="L6" s="2" t="s">
        <v>217</v>
      </c>
      <c r="M6" s="2" t="s">
        <v>259</v>
      </c>
      <c r="N6" s="1" t="s">
        <v>53</v>
      </c>
      <c r="O6" s="1">
        <f t="shared" si="3"/>
        <v>2</v>
      </c>
      <c r="P6" s="1" t="s">
        <v>78</v>
      </c>
      <c r="Q6" s="1">
        <f t="shared" si="4"/>
        <v>1</v>
      </c>
      <c r="R6" s="32" t="s">
        <v>166</v>
      </c>
      <c r="S6" s="1">
        <v>5400000</v>
      </c>
      <c r="T6" s="1" t="s">
        <v>264</v>
      </c>
      <c r="U6" s="1" t="s">
        <v>264</v>
      </c>
      <c r="V6" s="1" t="str">
        <f t="shared" si="5"/>
        <v>'</v>
      </c>
      <c r="W6" s="1" t="str">
        <f t="shared" si="6"/>
        <v xml:space="preserve">, </v>
      </c>
      <c r="X6"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v>
      </c>
    </row>
    <row r="7" spans="1:24">
      <c r="A7" s="2" t="s">
        <v>262</v>
      </c>
      <c r="B7" s="1" t="s">
        <v>43</v>
      </c>
      <c r="C7" s="1">
        <f t="shared" si="0"/>
        <v>1</v>
      </c>
      <c r="D7" s="1" t="s">
        <v>19</v>
      </c>
      <c r="E7" s="1">
        <f t="shared" si="1"/>
        <v>1</v>
      </c>
      <c r="F7" s="1" t="s">
        <v>279</v>
      </c>
      <c r="G7" s="1" t="s">
        <v>267</v>
      </c>
      <c r="H7" s="1" t="s">
        <v>141</v>
      </c>
      <c r="I7" s="1">
        <f t="shared" si="8"/>
        <v>2</v>
      </c>
      <c r="J7" s="1" t="s">
        <v>127</v>
      </c>
      <c r="K7" s="1">
        <f t="shared" si="2"/>
        <v>2</v>
      </c>
      <c r="L7" s="2" t="s">
        <v>218</v>
      </c>
      <c r="M7" s="2" t="s">
        <v>259</v>
      </c>
      <c r="N7" s="1" t="s">
        <v>53</v>
      </c>
      <c r="O7" s="1">
        <f t="shared" si="3"/>
        <v>2</v>
      </c>
      <c r="P7" s="1" t="s">
        <v>78</v>
      </c>
      <c r="Q7" s="1">
        <f t="shared" si="4"/>
        <v>1</v>
      </c>
      <c r="R7" s="32" t="s">
        <v>167</v>
      </c>
      <c r="S7" s="1">
        <v>5500000</v>
      </c>
      <c r="T7" s="1" t="s">
        <v>264</v>
      </c>
      <c r="U7" s="1" t="s">
        <v>264</v>
      </c>
      <c r="V7" s="1" t="str">
        <f t="shared" si="5"/>
        <v>'</v>
      </c>
      <c r="W7" s="1" t="str">
        <f t="shared" si="6"/>
        <v xml:space="preserve">, </v>
      </c>
      <c r="X7"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v>
      </c>
    </row>
    <row r="8" spans="1:24">
      <c r="A8" s="2" t="s">
        <v>262</v>
      </c>
      <c r="B8" s="1" t="s">
        <v>43</v>
      </c>
      <c r="C8" s="1">
        <f t="shared" si="0"/>
        <v>1</v>
      </c>
      <c r="D8" s="1" t="s">
        <v>19</v>
      </c>
      <c r="E8" s="1">
        <f t="shared" si="1"/>
        <v>1</v>
      </c>
      <c r="F8" s="1" t="s">
        <v>280</v>
      </c>
      <c r="G8" s="1" t="s">
        <v>267</v>
      </c>
      <c r="H8" s="1" t="s">
        <v>141</v>
      </c>
      <c r="I8" s="1">
        <f t="shared" si="8"/>
        <v>2</v>
      </c>
      <c r="J8" s="1" t="s">
        <v>127</v>
      </c>
      <c r="K8" s="1">
        <f t="shared" si="2"/>
        <v>2</v>
      </c>
      <c r="L8" s="2" t="s">
        <v>219</v>
      </c>
      <c r="M8" s="2" t="s">
        <v>259</v>
      </c>
      <c r="N8" s="1" t="s">
        <v>53</v>
      </c>
      <c r="O8" s="1">
        <f t="shared" si="3"/>
        <v>2</v>
      </c>
      <c r="P8" s="1" t="s">
        <v>78</v>
      </c>
      <c r="Q8" s="1">
        <f t="shared" si="4"/>
        <v>1</v>
      </c>
      <c r="R8" s="32" t="s">
        <v>168</v>
      </c>
      <c r="S8" s="1">
        <v>4800000</v>
      </c>
      <c r="T8" s="1" t="s">
        <v>264</v>
      </c>
      <c r="U8" s="1" t="s">
        <v>264</v>
      </c>
      <c r="V8" s="1" t="str">
        <f t="shared" si="5"/>
        <v>'</v>
      </c>
      <c r="W8" s="1" t="str">
        <f t="shared" si="6"/>
        <v xml:space="preserve">, </v>
      </c>
      <c r="X8"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v>
      </c>
    </row>
    <row r="9" spans="1:24">
      <c r="A9" s="2" t="s">
        <v>262</v>
      </c>
      <c r="B9" s="1" t="s">
        <v>43</v>
      </c>
      <c r="C9" s="1">
        <f t="shared" si="0"/>
        <v>1</v>
      </c>
      <c r="D9" s="1" t="s">
        <v>19</v>
      </c>
      <c r="E9" s="1">
        <f t="shared" si="1"/>
        <v>1</v>
      </c>
      <c r="F9" s="1" t="s">
        <v>281</v>
      </c>
      <c r="G9" s="1" t="s">
        <v>267</v>
      </c>
      <c r="H9" s="1" t="s">
        <v>141</v>
      </c>
      <c r="I9" s="1">
        <f t="shared" si="8"/>
        <v>2</v>
      </c>
      <c r="J9" s="1" t="s">
        <v>127</v>
      </c>
      <c r="K9" s="1">
        <f t="shared" si="2"/>
        <v>2</v>
      </c>
      <c r="L9" s="2" t="s">
        <v>220</v>
      </c>
      <c r="M9" s="2" t="s">
        <v>259</v>
      </c>
      <c r="N9" s="1" t="s">
        <v>53</v>
      </c>
      <c r="O9" s="1">
        <f t="shared" si="3"/>
        <v>2</v>
      </c>
      <c r="P9" s="1" t="s">
        <v>78</v>
      </c>
      <c r="Q9" s="1">
        <f t="shared" si="4"/>
        <v>1</v>
      </c>
      <c r="R9" s="32" t="s">
        <v>169</v>
      </c>
      <c r="S9" s="1">
        <v>5000000</v>
      </c>
      <c r="T9" s="1" t="s">
        <v>264</v>
      </c>
      <c r="U9" s="1" t="s">
        <v>264</v>
      </c>
      <c r="V9" s="1" t="str">
        <f t="shared" si="5"/>
        <v>'</v>
      </c>
      <c r="W9" s="1" t="str">
        <f t="shared" si="6"/>
        <v xml:space="preserve">, </v>
      </c>
      <c r="X9"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v>
      </c>
    </row>
    <row r="10" spans="1:24">
      <c r="A10" s="2" t="s">
        <v>262</v>
      </c>
      <c r="B10" s="1" t="s">
        <v>43</v>
      </c>
      <c r="C10" s="1">
        <f t="shared" si="0"/>
        <v>1</v>
      </c>
      <c r="D10" s="1" t="s">
        <v>19</v>
      </c>
      <c r="E10" s="1">
        <f t="shared" si="1"/>
        <v>1</v>
      </c>
      <c r="F10" s="1" t="s">
        <v>282</v>
      </c>
      <c r="G10" s="1" t="s">
        <v>267</v>
      </c>
      <c r="H10" s="1" t="s">
        <v>141</v>
      </c>
      <c r="I10" s="1">
        <f t="shared" si="8"/>
        <v>2</v>
      </c>
      <c r="J10" s="1" t="s">
        <v>127</v>
      </c>
      <c r="K10" s="1">
        <f t="shared" si="2"/>
        <v>2</v>
      </c>
      <c r="L10" s="2" t="s">
        <v>221</v>
      </c>
      <c r="M10" s="2" t="s">
        <v>259</v>
      </c>
      <c r="N10" s="1" t="s">
        <v>53</v>
      </c>
      <c r="O10" s="1">
        <f t="shared" si="3"/>
        <v>2</v>
      </c>
      <c r="P10" s="1" t="s">
        <v>78</v>
      </c>
      <c r="Q10" s="1">
        <f t="shared" si="4"/>
        <v>1</v>
      </c>
      <c r="R10" s="32" t="s">
        <v>170</v>
      </c>
      <c r="S10" s="1">
        <v>4500000</v>
      </c>
      <c r="T10" s="1" t="s">
        <v>264</v>
      </c>
      <c r="U10" s="1" t="s">
        <v>264</v>
      </c>
      <c r="V10" s="1" t="str">
        <f t="shared" si="5"/>
        <v>'</v>
      </c>
      <c r="W10" s="1" t="str">
        <f t="shared" si="6"/>
        <v xml:space="preserve">, </v>
      </c>
      <c r="X10"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v>
      </c>
    </row>
    <row r="11" spans="1:24">
      <c r="A11" s="2" t="s">
        <v>262</v>
      </c>
      <c r="B11" s="1" t="s">
        <v>43</v>
      </c>
      <c r="C11" s="1">
        <f t="shared" si="0"/>
        <v>1</v>
      </c>
      <c r="D11" s="1" t="s">
        <v>19</v>
      </c>
      <c r="E11" s="1">
        <f t="shared" si="1"/>
        <v>1</v>
      </c>
      <c r="F11" s="1" t="s">
        <v>283</v>
      </c>
      <c r="G11" s="1" t="s">
        <v>267</v>
      </c>
      <c r="H11" s="1" t="s">
        <v>141</v>
      </c>
      <c r="I11" s="1">
        <f t="shared" si="8"/>
        <v>2</v>
      </c>
      <c r="J11" s="1" t="s">
        <v>127</v>
      </c>
      <c r="K11" s="1">
        <f t="shared" si="2"/>
        <v>2</v>
      </c>
      <c r="L11" s="2" t="s">
        <v>222</v>
      </c>
      <c r="M11" s="2" t="s">
        <v>259</v>
      </c>
      <c r="N11" s="1" t="s">
        <v>53</v>
      </c>
      <c r="O11" s="1">
        <f t="shared" si="3"/>
        <v>2</v>
      </c>
      <c r="P11" s="1" t="s">
        <v>78</v>
      </c>
      <c r="Q11" s="1">
        <f t="shared" si="4"/>
        <v>1</v>
      </c>
      <c r="R11" s="32" t="s">
        <v>171</v>
      </c>
      <c r="S11" s="1">
        <v>5200000</v>
      </c>
      <c r="T11" s="1" t="s">
        <v>264</v>
      </c>
      <c r="U11" s="1" t="s">
        <v>264</v>
      </c>
      <c r="V11" s="1" t="str">
        <f t="shared" si="5"/>
        <v>'</v>
      </c>
      <c r="W11" s="1" t="str">
        <f t="shared" si="6"/>
        <v xml:space="preserve">, </v>
      </c>
      <c r="X11"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v>
      </c>
    </row>
    <row r="12" spans="1:24">
      <c r="A12" s="2" t="s">
        <v>262</v>
      </c>
      <c r="B12" s="1" t="s">
        <v>43</v>
      </c>
      <c r="C12" s="1">
        <f t="shared" si="0"/>
        <v>1</v>
      </c>
      <c r="D12" s="1" t="s">
        <v>19</v>
      </c>
      <c r="E12" s="1">
        <f t="shared" si="1"/>
        <v>1</v>
      </c>
      <c r="F12" s="1" t="s">
        <v>284</v>
      </c>
      <c r="G12" s="1" t="s">
        <v>267</v>
      </c>
      <c r="H12" s="1" t="s">
        <v>141</v>
      </c>
      <c r="I12" s="1">
        <f>IF(H12="Sell",1,IF(H12="Rent",2,IF(H12="PG",3)))</f>
        <v>2</v>
      </c>
      <c r="J12" s="1" t="s">
        <v>127</v>
      </c>
      <c r="K12" s="1">
        <f t="shared" si="2"/>
        <v>2</v>
      </c>
      <c r="L12" s="2" t="s">
        <v>223</v>
      </c>
      <c r="M12" s="2" t="s">
        <v>259</v>
      </c>
      <c r="N12" s="1" t="s">
        <v>53</v>
      </c>
      <c r="O12" s="1">
        <f t="shared" si="3"/>
        <v>2</v>
      </c>
      <c r="P12" s="1" t="s">
        <v>78</v>
      </c>
      <c r="Q12" s="1">
        <f t="shared" si="4"/>
        <v>1</v>
      </c>
      <c r="R12" s="32" t="s">
        <v>172</v>
      </c>
      <c r="S12" s="1">
        <v>4400000</v>
      </c>
      <c r="T12" s="1" t="s">
        <v>264</v>
      </c>
      <c r="U12" s="1" t="s">
        <v>264</v>
      </c>
      <c r="V12" s="1" t="str">
        <f t="shared" si="5"/>
        <v>'</v>
      </c>
      <c r="W12" s="1" t="str">
        <f t="shared" si="6"/>
        <v xml:space="preserve">, </v>
      </c>
      <c r="X12"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v>
      </c>
    </row>
    <row r="13" spans="1:24">
      <c r="A13" s="2" t="s">
        <v>262</v>
      </c>
      <c r="B13" s="1" t="s">
        <v>43</v>
      </c>
      <c r="C13" s="1">
        <f t="shared" si="0"/>
        <v>1</v>
      </c>
      <c r="D13" s="1" t="s">
        <v>19</v>
      </c>
      <c r="E13" s="1">
        <f t="shared" si="1"/>
        <v>1</v>
      </c>
      <c r="F13" s="1" t="s">
        <v>285</v>
      </c>
      <c r="G13" s="1" t="s">
        <v>267</v>
      </c>
      <c r="H13" s="1" t="s">
        <v>141</v>
      </c>
      <c r="I13" s="1">
        <f t="shared" si="8"/>
        <v>2</v>
      </c>
      <c r="J13" s="1" t="s">
        <v>127</v>
      </c>
      <c r="K13" s="1">
        <f t="shared" si="2"/>
        <v>2</v>
      </c>
      <c r="L13" s="2" t="s">
        <v>224</v>
      </c>
      <c r="M13" s="2" t="s">
        <v>259</v>
      </c>
      <c r="N13" s="1" t="s">
        <v>53</v>
      </c>
      <c r="O13" s="1">
        <f t="shared" si="3"/>
        <v>2</v>
      </c>
      <c r="P13" s="1" t="s">
        <v>78</v>
      </c>
      <c r="Q13" s="1">
        <f t="shared" si="4"/>
        <v>1</v>
      </c>
      <c r="R13" s="32" t="s">
        <v>173</v>
      </c>
      <c r="S13" s="1">
        <v>4500000</v>
      </c>
      <c r="T13" s="1" t="s">
        <v>264</v>
      </c>
      <c r="U13" s="1" t="s">
        <v>264</v>
      </c>
      <c r="V13" s="1" t="str">
        <f t="shared" si="5"/>
        <v>'</v>
      </c>
      <c r="W13" s="1" t="str">
        <f t="shared" si="6"/>
        <v xml:space="preserve">, </v>
      </c>
      <c r="X13"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v>
      </c>
    </row>
    <row r="14" spans="1:24">
      <c r="A14" s="2" t="s">
        <v>262</v>
      </c>
      <c r="B14" s="1" t="s">
        <v>43</v>
      </c>
      <c r="C14" s="1">
        <f t="shared" si="0"/>
        <v>1</v>
      </c>
      <c r="D14" s="1" t="s">
        <v>19</v>
      </c>
      <c r="E14" s="1">
        <f t="shared" si="1"/>
        <v>1</v>
      </c>
      <c r="F14" s="1" t="s">
        <v>286</v>
      </c>
      <c r="G14" s="1" t="s">
        <v>267</v>
      </c>
      <c r="H14" s="1" t="s">
        <v>141</v>
      </c>
      <c r="I14" s="1">
        <f t="shared" si="8"/>
        <v>2</v>
      </c>
      <c r="J14" s="1" t="s">
        <v>127</v>
      </c>
      <c r="K14" s="1">
        <f t="shared" si="2"/>
        <v>2</v>
      </c>
      <c r="L14" s="2" t="s">
        <v>225</v>
      </c>
      <c r="M14" s="2" t="s">
        <v>259</v>
      </c>
      <c r="N14" s="1" t="s">
        <v>53</v>
      </c>
      <c r="O14" s="1">
        <f t="shared" si="3"/>
        <v>2</v>
      </c>
      <c r="P14" s="1" t="s">
        <v>78</v>
      </c>
      <c r="Q14" s="1">
        <f t="shared" si="4"/>
        <v>1</v>
      </c>
      <c r="R14" s="32" t="s">
        <v>174</v>
      </c>
      <c r="S14" s="1">
        <v>4000000</v>
      </c>
      <c r="T14" s="1" t="s">
        <v>264</v>
      </c>
      <c r="U14" s="1" t="s">
        <v>264</v>
      </c>
      <c r="V14" s="1" t="str">
        <f t="shared" si="5"/>
        <v>'</v>
      </c>
      <c r="W14" s="1" t="str">
        <f t="shared" si="6"/>
        <v xml:space="preserve">, </v>
      </c>
      <c r="X14"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v>
      </c>
    </row>
    <row r="15" spans="1:24">
      <c r="A15" s="2" t="s">
        <v>262</v>
      </c>
      <c r="B15" s="1" t="s">
        <v>43</v>
      </c>
      <c r="C15" s="1">
        <f t="shared" si="0"/>
        <v>1</v>
      </c>
      <c r="D15" s="1" t="s">
        <v>19</v>
      </c>
      <c r="E15" s="1">
        <f t="shared" si="1"/>
        <v>1</v>
      </c>
      <c r="F15" s="1" t="s">
        <v>287</v>
      </c>
      <c r="G15" s="1" t="s">
        <v>267</v>
      </c>
      <c r="H15" s="1" t="s">
        <v>141</v>
      </c>
      <c r="I15" s="1">
        <f t="shared" si="8"/>
        <v>2</v>
      </c>
      <c r="J15" s="1" t="s">
        <v>127</v>
      </c>
      <c r="K15" s="1">
        <f t="shared" si="2"/>
        <v>2</v>
      </c>
      <c r="L15" s="2" t="s">
        <v>226</v>
      </c>
      <c r="M15" s="2" t="s">
        <v>260</v>
      </c>
      <c r="N15" s="1" t="s">
        <v>53</v>
      </c>
      <c r="O15" s="1">
        <f t="shared" si="3"/>
        <v>2</v>
      </c>
      <c r="P15" s="1" t="s">
        <v>78</v>
      </c>
      <c r="Q15" s="1">
        <f t="shared" si="4"/>
        <v>1</v>
      </c>
      <c r="R15" s="32" t="s">
        <v>175</v>
      </c>
      <c r="S15" s="1">
        <v>4800000</v>
      </c>
      <c r="T15" s="1" t="s">
        <v>264</v>
      </c>
      <c r="U15" s="1" t="s">
        <v>264</v>
      </c>
      <c r="V15" s="1" t="str">
        <f t="shared" si="5"/>
        <v>'</v>
      </c>
      <c r="W15" s="1" t="str">
        <f t="shared" si="6"/>
        <v xml:space="preserve">, </v>
      </c>
      <c r="X15"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v>
      </c>
    </row>
    <row r="16" spans="1:24">
      <c r="A16" s="2" t="s">
        <v>262</v>
      </c>
      <c r="B16" s="1" t="s">
        <v>43</v>
      </c>
      <c r="C16" s="1">
        <f t="shared" si="0"/>
        <v>1</v>
      </c>
      <c r="D16" s="1" t="s">
        <v>19</v>
      </c>
      <c r="E16" s="1">
        <f t="shared" si="1"/>
        <v>1</v>
      </c>
      <c r="F16" s="1" t="s">
        <v>288</v>
      </c>
      <c r="G16" s="1" t="s">
        <v>268</v>
      </c>
      <c r="H16" s="1" t="s">
        <v>141</v>
      </c>
      <c r="I16" s="1">
        <f t="shared" si="8"/>
        <v>2</v>
      </c>
      <c r="J16" s="1" t="s">
        <v>127</v>
      </c>
      <c r="K16" s="1">
        <f t="shared" si="2"/>
        <v>2</v>
      </c>
      <c r="L16" s="2" t="s">
        <v>227</v>
      </c>
      <c r="M16" s="2"/>
      <c r="N16" s="1" t="s">
        <v>53</v>
      </c>
      <c r="O16" s="1">
        <f t="shared" si="3"/>
        <v>2</v>
      </c>
      <c r="P16" s="1" t="s">
        <v>78</v>
      </c>
      <c r="Q16" s="1">
        <f t="shared" si="4"/>
        <v>1</v>
      </c>
      <c r="R16" s="32" t="s">
        <v>176</v>
      </c>
      <c r="S16" s="1">
        <v>5600000</v>
      </c>
      <c r="T16" s="1" t="s">
        <v>264</v>
      </c>
      <c r="U16" s="1" t="s">
        <v>264</v>
      </c>
      <c r="V16" s="1" t="str">
        <f t="shared" si="5"/>
        <v>'</v>
      </c>
      <c r="W16" s="1" t="str">
        <f t="shared" si="6"/>
        <v xml:space="preserve">, </v>
      </c>
      <c r="X16"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v>
      </c>
    </row>
    <row r="17" spans="1:24">
      <c r="A17" s="2" t="s">
        <v>262</v>
      </c>
      <c r="B17" s="1" t="s">
        <v>43</v>
      </c>
      <c r="C17" s="1">
        <f t="shared" si="0"/>
        <v>1</v>
      </c>
      <c r="D17" s="1" t="s">
        <v>19</v>
      </c>
      <c r="E17" s="1">
        <f t="shared" si="1"/>
        <v>1</v>
      </c>
      <c r="F17" s="1" t="s">
        <v>289</v>
      </c>
      <c r="G17" s="1" t="s">
        <v>268</v>
      </c>
      <c r="H17" s="1" t="s">
        <v>141</v>
      </c>
      <c r="I17" s="1">
        <f t="shared" si="8"/>
        <v>2</v>
      </c>
      <c r="J17" s="1" t="s">
        <v>127</v>
      </c>
      <c r="K17" s="1">
        <f t="shared" si="2"/>
        <v>2</v>
      </c>
      <c r="L17" s="2" t="s">
        <v>228</v>
      </c>
      <c r="M17" s="2"/>
      <c r="N17" s="1" t="s">
        <v>53</v>
      </c>
      <c r="O17" s="1">
        <f t="shared" si="3"/>
        <v>2</v>
      </c>
      <c r="P17" s="1" t="s">
        <v>78</v>
      </c>
      <c r="Q17" s="1">
        <f t="shared" si="4"/>
        <v>1</v>
      </c>
      <c r="R17" s="32" t="s">
        <v>177</v>
      </c>
      <c r="S17" s="1">
        <v>4800000</v>
      </c>
      <c r="T17" s="1" t="s">
        <v>264</v>
      </c>
      <c r="U17" s="1" t="s">
        <v>264</v>
      </c>
      <c r="V17" s="1" t="str">
        <f t="shared" si="5"/>
        <v>'</v>
      </c>
      <c r="W17" s="1" t="str">
        <f t="shared" si="6"/>
        <v xml:space="preserve">, </v>
      </c>
      <c r="X17"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v>
      </c>
    </row>
    <row r="18" spans="1:24">
      <c r="A18" s="2" t="s">
        <v>262</v>
      </c>
      <c r="B18" s="1" t="s">
        <v>43</v>
      </c>
      <c r="C18" s="1">
        <f t="shared" si="0"/>
        <v>1</v>
      </c>
      <c r="D18" s="1" t="s">
        <v>19</v>
      </c>
      <c r="E18" s="1">
        <f t="shared" si="1"/>
        <v>1</v>
      </c>
      <c r="F18" s="1" t="s">
        <v>290</v>
      </c>
      <c r="G18" s="1" t="s">
        <v>268</v>
      </c>
      <c r="H18" s="1" t="s">
        <v>141</v>
      </c>
      <c r="I18" s="1">
        <f t="shared" si="8"/>
        <v>2</v>
      </c>
      <c r="J18" s="1" t="s">
        <v>127</v>
      </c>
      <c r="K18" s="1">
        <f t="shared" si="2"/>
        <v>2</v>
      </c>
      <c r="L18" s="2" t="s">
        <v>229</v>
      </c>
      <c r="M18" s="2"/>
      <c r="N18" s="1" t="s">
        <v>158</v>
      </c>
      <c r="O18" s="1">
        <f t="shared" si="3"/>
        <v>3</v>
      </c>
      <c r="P18" s="1" t="s">
        <v>78</v>
      </c>
      <c r="Q18" s="1">
        <f t="shared" si="4"/>
        <v>1</v>
      </c>
      <c r="R18" s="32" t="s">
        <v>178</v>
      </c>
      <c r="S18" s="1">
        <v>5500000</v>
      </c>
      <c r="T18" s="1" t="s">
        <v>264</v>
      </c>
      <c r="U18" s="1" t="s">
        <v>264</v>
      </c>
      <c r="V18" s="1" t="str">
        <f t="shared" si="5"/>
        <v>'</v>
      </c>
      <c r="W18" s="1" t="str">
        <f t="shared" si="6"/>
        <v xml:space="preserve">, </v>
      </c>
      <c r="X18"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v>
      </c>
    </row>
    <row r="19" spans="1:24">
      <c r="A19" s="2" t="s">
        <v>262</v>
      </c>
      <c r="B19" s="1" t="s">
        <v>43</v>
      </c>
      <c r="C19" s="1">
        <f t="shared" si="0"/>
        <v>1</v>
      </c>
      <c r="D19" s="1" t="s">
        <v>19</v>
      </c>
      <c r="E19" s="1">
        <f t="shared" si="1"/>
        <v>1</v>
      </c>
      <c r="F19" s="1" t="s">
        <v>291</v>
      </c>
      <c r="G19" s="1" t="s">
        <v>268</v>
      </c>
      <c r="H19" s="1" t="s">
        <v>141</v>
      </c>
      <c r="I19" s="1">
        <f t="shared" si="8"/>
        <v>2</v>
      </c>
      <c r="J19" s="1" t="s">
        <v>127</v>
      </c>
      <c r="K19" s="1">
        <f t="shared" si="2"/>
        <v>2</v>
      </c>
      <c r="L19" s="2" t="s">
        <v>230</v>
      </c>
      <c r="M19" s="2"/>
      <c r="N19" s="1" t="s">
        <v>53</v>
      </c>
      <c r="O19" s="1">
        <f t="shared" si="3"/>
        <v>2</v>
      </c>
      <c r="P19" s="1" t="s">
        <v>78</v>
      </c>
      <c r="Q19" s="1">
        <f t="shared" si="4"/>
        <v>1</v>
      </c>
      <c r="R19" s="32" t="s">
        <v>179</v>
      </c>
      <c r="S19" s="1">
        <v>3700000</v>
      </c>
      <c r="T19" s="1" t="s">
        <v>264</v>
      </c>
      <c r="U19" s="1" t="s">
        <v>264</v>
      </c>
      <c r="V19" s="1" t="str">
        <f t="shared" si="5"/>
        <v>'</v>
      </c>
      <c r="W19" s="1" t="str">
        <f t="shared" si="6"/>
        <v xml:space="preserve">, </v>
      </c>
      <c r="X19"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v>
      </c>
    </row>
    <row r="20" spans="1:24">
      <c r="A20" s="2" t="s">
        <v>262</v>
      </c>
      <c r="B20" s="1" t="s">
        <v>43</v>
      </c>
      <c r="C20" s="1">
        <f t="shared" si="0"/>
        <v>1</v>
      </c>
      <c r="D20" s="1" t="s">
        <v>19</v>
      </c>
      <c r="E20" s="1">
        <f t="shared" si="1"/>
        <v>1</v>
      </c>
      <c r="F20" s="1" t="s">
        <v>292</v>
      </c>
      <c r="G20" s="1" t="s">
        <v>268</v>
      </c>
      <c r="H20" s="1" t="s">
        <v>141</v>
      </c>
      <c r="I20" s="1">
        <f t="shared" si="8"/>
        <v>2</v>
      </c>
      <c r="J20" s="1" t="s">
        <v>127</v>
      </c>
      <c r="K20" s="1">
        <f t="shared" si="2"/>
        <v>2</v>
      </c>
      <c r="L20" s="2" t="s">
        <v>231</v>
      </c>
      <c r="M20" s="2"/>
      <c r="N20" s="1" t="s">
        <v>53</v>
      </c>
      <c r="O20" s="1">
        <f t="shared" si="3"/>
        <v>2</v>
      </c>
      <c r="P20" s="1" t="s">
        <v>78</v>
      </c>
      <c r="Q20" s="1">
        <f t="shared" si="4"/>
        <v>1</v>
      </c>
      <c r="R20" s="32" t="s">
        <v>180</v>
      </c>
      <c r="S20" s="1">
        <v>4100000</v>
      </c>
      <c r="T20" s="1" t="s">
        <v>264</v>
      </c>
      <c r="U20" s="1" t="s">
        <v>264</v>
      </c>
      <c r="V20" s="1" t="str">
        <f t="shared" si="5"/>
        <v>'</v>
      </c>
      <c r="W20" s="1" t="str">
        <f t="shared" si="6"/>
        <v xml:space="preserve">, </v>
      </c>
      <c r="X20"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v>
      </c>
    </row>
    <row r="21" spans="1:24">
      <c r="A21" s="2" t="s">
        <v>262</v>
      </c>
      <c r="B21" s="1" t="s">
        <v>43</v>
      </c>
      <c r="C21" s="1">
        <f t="shared" si="0"/>
        <v>1</v>
      </c>
      <c r="D21" s="1" t="s">
        <v>19</v>
      </c>
      <c r="E21" s="1">
        <f t="shared" si="1"/>
        <v>1</v>
      </c>
      <c r="F21" s="1" t="s">
        <v>293</v>
      </c>
      <c r="G21" s="1" t="s">
        <v>268</v>
      </c>
      <c r="H21" s="1" t="s">
        <v>141</v>
      </c>
      <c r="I21" s="1">
        <f t="shared" si="8"/>
        <v>2</v>
      </c>
      <c r="J21" s="1" t="s">
        <v>127</v>
      </c>
      <c r="K21" s="1">
        <f t="shared" si="2"/>
        <v>2</v>
      </c>
      <c r="L21" s="2" t="s">
        <v>232</v>
      </c>
      <c r="M21" s="2" t="s">
        <v>259</v>
      </c>
      <c r="N21" s="1" t="s">
        <v>53</v>
      </c>
      <c r="O21" s="1">
        <f t="shared" si="3"/>
        <v>2</v>
      </c>
      <c r="P21" s="1" t="s">
        <v>78</v>
      </c>
      <c r="Q21" s="1">
        <f t="shared" si="4"/>
        <v>1</v>
      </c>
      <c r="R21" s="32" t="s">
        <v>181</v>
      </c>
      <c r="S21" s="1">
        <v>4400000</v>
      </c>
      <c r="T21" s="1" t="s">
        <v>264</v>
      </c>
      <c r="U21" s="1" t="s">
        <v>264</v>
      </c>
      <c r="V21" s="1" t="str">
        <f t="shared" si="5"/>
        <v>'</v>
      </c>
      <c r="W21" s="1" t="str">
        <f t="shared" si="6"/>
        <v xml:space="preserve">, </v>
      </c>
      <c r="X21"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v>
      </c>
    </row>
    <row r="22" spans="1:24">
      <c r="A22" s="2" t="s">
        <v>262</v>
      </c>
      <c r="B22" s="1" t="s">
        <v>43</v>
      </c>
      <c r="C22" s="1">
        <f t="shared" si="0"/>
        <v>1</v>
      </c>
      <c r="D22" s="1" t="s">
        <v>19</v>
      </c>
      <c r="E22" s="1">
        <f t="shared" si="1"/>
        <v>1</v>
      </c>
      <c r="F22" s="1" t="s">
        <v>294</v>
      </c>
      <c r="G22" s="1" t="s">
        <v>268</v>
      </c>
      <c r="H22" s="1" t="s">
        <v>141</v>
      </c>
      <c r="I22" s="1">
        <f t="shared" si="8"/>
        <v>2</v>
      </c>
      <c r="J22" s="1" t="s">
        <v>132</v>
      </c>
      <c r="K22" s="1">
        <f t="shared" si="2"/>
        <v>7</v>
      </c>
      <c r="L22" s="2" t="s">
        <v>233</v>
      </c>
      <c r="M22" s="2"/>
      <c r="N22" s="1" t="s">
        <v>53</v>
      </c>
      <c r="O22" s="1">
        <f t="shared" si="3"/>
        <v>2</v>
      </c>
      <c r="P22" s="1" t="s">
        <v>78</v>
      </c>
      <c r="Q22" s="1">
        <f t="shared" si="4"/>
        <v>1</v>
      </c>
      <c r="R22" s="32" t="s">
        <v>182</v>
      </c>
      <c r="S22" s="1">
        <v>3900000</v>
      </c>
      <c r="T22" s="1" t="s">
        <v>264</v>
      </c>
      <c r="U22" s="1" t="s">
        <v>264</v>
      </c>
      <c r="V22" s="1" t="str">
        <f t="shared" si="5"/>
        <v>'</v>
      </c>
      <c r="W22" s="1" t="str">
        <f t="shared" si="6"/>
        <v xml:space="preserve">, </v>
      </c>
      <c r="X22"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
      </c>
    </row>
    <row r="23" spans="1:24">
      <c r="A23" s="2" t="s">
        <v>261</v>
      </c>
      <c r="B23" s="1" t="s">
        <v>43</v>
      </c>
      <c r="C23" s="1">
        <f t="shared" si="0"/>
        <v>1</v>
      </c>
      <c r="D23" s="1" t="s">
        <v>19</v>
      </c>
      <c r="E23" s="1">
        <f t="shared" si="1"/>
        <v>1</v>
      </c>
      <c r="F23" s="1" t="s">
        <v>295</v>
      </c>
      <c r="G23" s="1" t="s">
        <v>268</v>
      </c>
      <c r="H23" s="1" t="s">
        <v>141</v>
      </c>
      <c r="I23" s="1">
        <f t="shared" si="8"/>
        <v>2</v>
      </c>
      <c r="J23" s="1" t="s">
        <v>132</v>
      </c>
      <c r="K23" s="1">
        <f t="shared" si="2"/>
        <v>7</v>
      </c>
      <c r="L23" s="2" t="s">
        <v>234</v>
      </c>
      <c r="M23" s="2"/>
      <c r="N23" s="1" t="s">
        <v>53</v>
      </c>
      <c r="O23" s="1">
        <f t="shared" si="3"/>
        <v>2</v>
      </c>
      <c r="P23" s="1" t="s">
        <v>78</v>
      </c>
      <c r="Q23" s="1">
        <f t="shared" si="4"/>
        <v>1</v>
      </c>
      <c r="R23" s="32" t="s">
        <v>183</v>
      </c>
      <c r="S23" s="1">
        <v>2800000</v>
      </c>
      <c r="T23" s="1" t="s">
        <v>264</v>
      </c>
      <c r="U23" s="1" t="s">
        <v>264</v>
      </c>
      <c r="V23" s="1" t="str">
        <f t="shared" si="5"/>
        <v>'</v>
      </c>
      <c r="W23" s="1" t="str">
        <f t="shared" si="6"/>
        <v xml:space="preserve">, </v>
      </c>
      <c r="X23"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
      </c>
    </row>
    <row r="24" spans="1:24">
      <c r="A24" s="2" t="s">
        <v>261</v>
      </c>
      <c r="B24" s="1" t="s">
        <v>45</v>
      </c>
      <c r="C24" s="1">
        <f t="shared" si="0"/>
        <v>2</v>
      </c>
      <c r="D24" s="1" t="s">
        <v>19</v>
      </c>
      <c r="E24" s="1">
        <f t="shared" si="1"/>
        <v>1</v>
      </c>
      <c r="F24" s="1" t="s">
        <v>296</v>
      </c>
      <c r="G24" s="1" t="s">
        <v>268</v>
      </c>
      <c r="H24" s="1" t="s">
        <v>141</v>
      </c>
      <c r="I24" s="1">
        <f t="shared" si="8"/>
        <v>2</v>
      </c>
      <c r="J24" s="1" t="s">
        <v>132</v>
      </c>
      <c r="K24" s="1">
        <f t="shared" si="2"/>
        <v>7</v>
      </c>
      <c r="L24" s="2" t="s">
        <v>235</v>
      </c>
      <c r="M24" s="2" t="s">
        <v>259</v>
      </c>
      <c r="N24" s="1" t="s">
        <v>53</v>
      </c>
      <c r="O24" s="1">
        <f t="shared" si="3"/>
        <v>2</v>
      </c>
      <c r="P24" s="1" t="s">
        <v>78</v>
      </c>
      <c r="Q24" s="1">
        <f t="shared" si="4"/>
        <v>1</v>
      </c>
      <c r="R24" s="32" t="s">
        <v>184</v>
      </c>
      <c r="S24" s="1">
        <v>2900000</v>
      </c>
      <c r="T24" s="1" t="s">
        <v>264</v>
      </c>
      <c r="U24" s="1" t="s">
        <v>264</v>
      </c>
      <c r="V24" s="1" t="str">
        <f t="shared" si="5"/>
        <v>'</v>
      </c>
      <c r="W24" s="1" t="str">
        <f t="shared" si="6"/>
        <v xml:space="preserve">, </v>
      </c>
      <c r="X24"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
      </c>
    </row>
    <row r="25" spans="1:24">
      <c r="A25" s="2" t="s">
        <v>261</v>
      </c>
      <c r="B25" s="1" t="s">
        <v>45</v>
      </c>
      <c r="C25" s="1">
        <f t="shared" si="0"/>
        <v>2</v>
      </c>
      <c r="D25" s="1" t="s">
        <v>19</v>
      </c>
      <c r="E25" s="1">
        <f t="shared" si="1"/>
        <v>1</v>
      </c>
      <c r="F25" s="1" t="s">
        <v>297</v>
      </c>
      <c r="G25" s="1" t="s">
        <v>268</v>
      </c>
      <c r="H25" s="1" t="s">
        <v>141</v>
      </c>
      <c r="I25" s="1">
        <f t="shared" si="8"/>
        <v>2</v>
      </c>
      <c r="J25" s="1" t="s">
        <v>132</v>
      </c>
      <c r="K25" s="1">
        <f t="shared" si="2"/>
        <v>7</v>
      </c>
      <c r="L25" s="2" t="s">
        <v>236</v>
      </c>
      <c r="M25" s="2" t="s">
        <v>259</v>
      </c>
      <c r="N25" s="1" t="s">
        <v>53</v>
      </c>
      <c r="O25" s="1">
        <f t="shared" si="3"/>
        <v>2</v>
      </c>
      <c r="P25" s="1" t="s">
        <v>78</v>
      </c>
      <c r="Q25" s="1">
        <f t="shared" si="4"/>
        <v>1</v>
      </c>
      <c r="R25" s="32" t="s">
        <v>185</v>
      </c>
      <c r="S25" s="1">
        <v>2850000</v>
      </c>
      <c r="T25" s="1" t="s">
        <v>264</v>
      </c>
      <c r="U25" s="1" t="s">
        <v>264</v>
      </c>
      <c r="V25" s="1" t="str">
        <f t="shared" si="5"/>
        <v>'</v>
      </c>
      <c r="W25" s="1" t="str">
        <f t="shared" si="6"/>
        <v xml:space="preserve">, </v>
      </c>
      <c r="X25"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
      </c>
    </row>
    <row r="26" spans="1:24">
      <c r="A26" s="2" t="s">
        <v>261</v>
      </c>
      <c r="B26" s="1" t="s">
        <v>45</v>
      </c>
      <c r="C26" s="1">
        <f t="shared" si="0"/>
        <v>2</v>
      </c>
      <c r="D26" s="1" t="s">
        <v>19</v>
      </c>
      <c r="E26" s="1">
        <f t="shared" si="1"/>
        <v>1</v>
      </c>
      <c r="F26" s="1" t="s">
        <v>298</v>
      </c>
      <c r="G26" s="1" t="s">
        <v>268</v>
      </c>
      <c r="H26" s="1" t="s">
        <v>141</v>
      </c>
      <c r="I26" s="1">
        <f t="shared" si="8"/>
        <v>2</v>
      </c>
      <c r="J26" s="1" t="s">
        <v>132</v>
      </c>
      <c r="K26" s="1">
        <f t="shared" si="2"/>
        <v>7</v>
      </c>
      <c r="L26" s="32" t="s">
        <v>237</v>
      </c>
      <c r="M26" s="32"/>
      <c r="N26" s="1" t="s">
        <v>53</v>
      </c>
      <c r="O26" s="1">
        <f t="shared" si="3"/>
        <v>2</v>
      </c>
      <c r="P26" s="1" t="s">
        <v>78</v>
      </c>
      <c r="Q26" s="1">
        <f t="shared" si="4"/>
        <v>1</v>
      </c>
      <c r="R26" s="32" t="s">
        <v>186</v>
      </c>
      <c r="S26" s="1">
        <v>7300000</v>
      </c>
      <c r="T26" s="1" t="s">
        <v>264</v>
      </c>
      <c r="U26" s="1" t="s">
        <v>264</v>
      </c>
      <c r="V26" s="1" t="str">
        <f t="shared" si="5"/>
        <v>'</v>
      </c>
      <c r="W26" s="1" t="str">
        <f t="shared" si="6"/>
        <v xml:space="preserve">, </v>
      </c>
      <c r="X26"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
      </c>
    </row>
    <row r="27" spans="1:24">
      <c r="A27" s="2" t="s">
        <v>261</v>
      </c>
      <c r="B27" s="1" t="s">
        <v>45</v>
      </c>
      <c r="C27" s="1">
        <f t="shared" si="0"/>
        <v>2</v>
      </c>
      <c r="D27" s="1" t="s">
        <v>19</v>
      </c>
      <c r="E27" s="1">
        <f t="shared" si="1"/>
        <v>1</v>
      </c>
      <c r="F27" s="1" t="s">
        <v>299</v>
      </c>
      <c r="G27" s="1" t="s">
        <v>268</v>
      </c>
      <c r="H27" s="1" t="s">
        <v>141</v>
      </c>
      <c r="I27" s="1">
        <f t="shared" si="8"/>
        <v>2</v>
      </c>
      <c r="J27" s="1" t="s">
        <v>132</v>
      </c>
      <c r="K27" s="1">
        <f t="shared" si="2"/>
        <v>7</v>
      </c>
      <c r="L27" s="32" t="s">
        <v>237</v>
      </c>
      <c r="M27" s="32"/>
      <c r="N27" s="1" t="s">
        <v>53</v>
      </c>
      <c r="O27" s="1">
        <f t="shared" si="3"/>
        <v>2</v>
      </c>
      <c r="P27" s="1" t="s">
        <v>78</v>
      </c>
      <c r="Q27" s="1">
        <f t="shared" si="4"/>
        <v>1</v>
      </c>
      <c r="R27" s="32" t="s">
        <v>187</v>
      </c>
      <c r="S27" s="1">
        <v>7000000</v>
      </c>
      <c r="T27" s="1" t="s">
        <v>264</v>
      </c>
      <c r="U27" s="1" t="s">
        <v>264</v>
      </c>
      <c r="V27" s="1" t="str">
        <f t="shared" si="5"/>
        <v>'</v>
      </c>
      <c r="W27" s="1" t="str">
        <f t="shared" si="6"/>
        <v xml:space="preserve">, </v>
      </c>
      <c r="X27"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
      </c>
    </row>
    <row r="28" spans="1:24">
      <c r="A28" s="2" t="s">
        <v>261</v>
      </c>
      <c r="B28" s="1" t="s">
        <v>45</v>
      </c>
      <c r="C28" s="1">
        <f t="shared" si="0"/>
        <v>2</v>
      </c>
      <c r="D28" s="1" t="s">
        <v>19</v>
      </c>
      <c r="E28" s="1">
        <f t="shared" si="1"/>
        <v>1</v>
      </c>
      <c r="F28" s="1" t="s">
        <v>300</v>
      </c>
      <c r="G28" s="1" t="s">
        <v>268</v>
      </c>
      <c r="H28" s="1" t="s">
        <v>141</v>
      </c>
      <c r="I28" s="1">
        <f t="shared" si="8"/>
        <v>2</v>
      </c>
      <c r="J28" s="1" t="s">
        <v>129</v>
      </c>
      <c r="K28" s="1">
        <f t="shared" si="2"/>
        <v>4</v>
      </c>
      <c r="L28" s="32" t="s">
        <v>237</v>
      </c>
      <c r="M28" s="32" t="s">
        <v>259</v>
      </c>
      <c r="N28" s="1" t="s">
        <v>53</v>
      </c>
      <c r="O28" s="1">
        <f t="shared" si="3"/>
        <v>2</v>
      </c>
      <c r="P28" s="1" t="s">
        <v>78</v>
      </c>
      <c r="Q28" s="1">
        <f t="shared" si="4"/>
        <v>1</v>
      </c>
      <c r="R28" s="32" t="s">
        <v>188</v>
      </c>
      <c r="S28" s="1">
        <v>10800000</v>
      </c>
      <c r="T28" s="1" t="s">
        <v>264</v>
      </c>
      <c r="U28" s="1" t="s">
        <v>264</v>
      </c>
      <c r="V28" s="1" t="str">
        <f t="shared" si="5"/>
        <v>'</v>
      </c>
      <c r="W28" s="1" t="str">
        <f t="shared" si="6"/>
        <v xml:space="preserve">, </v>
      </c>
      <c r="X28"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
      </c>
    </row>
    <row r="29" spans="1:24">
      <c r="A29" s="2" t="s">
        <v>261</v>
      </c>
      <c r="B29" s="1" t="s">
        <v>45</v>
      </c>
      <c r="C29" s="1">
        <f t="shared" si="0"/>
        <v>2</v>
      </c>
      <c r="D29" s="1" t="s">
        <v>19</v>
      </c>
      <c r="E29" s="1">
        <f t="shared" si="1"/>
        <v>1</v>
      </c>
      <c r="F29" s="1" t="s">
        <v>301</v>
      </c>
      <c r="G29" s="1" t="s">
        <v>268</v>
      </c>
      <c r="H29" s="1" t="s">
        <v>141</v>
      </c>
      <c r="I29" s="1">
        <f t="shared" si="8"/>
        <v>2</v>
      </c>
      <c r="J29" s="1" t="s">
        <v>129</v>
      </c>
      <c r="K29" s="1">
        <f t="shared" si="2"/>
        <v>4</v>
      </c>
      <c r="L29" s="32" t="s">
        <v>237</v>
      </c>
      <c r="M29" s="32" t="s">
        <v>259</v>
      </c>
      <c r="N29" s="1" t="s">
        <v>53</v>
      </c>
      <c r="O29" s="1">
        <f t="shared" si="3"/>
        <v>2</v>
      </c>
      <c r="P29" s="1" t="s">
        <v>78</v>
      </c>
      <c r="Q29" s="1">
        <f t="shared" si="4"/>
        <v>1</v>
      </c>
      <c r="R29" s="32" t="s">
        <v>189</v>
      </c>
      <c r="S29" s="1">
        <v>10500000</v>
      </c>
      <c r="T29" s="1" t="s">
        <v>264</v>
      </c>
      <c r="U29" s="1" t="s">
        <v>264</v>
      </c>
      <c r="V29" s="1" t="str">
        <f t="shared" si="5"/>
        <v>'</v>
      </c>
      <c r="W29" s="1" t="str">
        <f t="shared" si="6"/>
        <v xml:space="preserve">, </v>
      </c>
      <c r="X29"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
      </c>
    </row>
    <row r="30" spans="1:24">
      <c r="A30" s="2" t="s">
        <v>261</v>
      </c>
      <c r="B30" s="1" t="s">
        <v>45</v>
      </c>
      <c r="C30" s="1">
        <f t="shared" si="0"/>
        <v>2</v>
      </c>
      <c r="D30" s="1" t="s">
        <v>19</v>
      </c>
      <c r="E30" s="1">
        <f t="shared" si="1"/>
        <v>1</v>
      </c>
      <c r="F30" s="1" t="s">
        <v>302</v>
      </c>
      <c r="G30" s="1" t="s">
        <v>269</v>
      </c>
      <c r="H30" s="1" t="s">
        <v>141</v>
      </c>
      <c r="I30" s="1">
        <f t="shared" si="8"/>
        <v>2</v>
      </c>
      <c r="J30" s="1" t="s">
        <v>129</v>
      </c>
      <c r="K30" s="1">
        <f t="shared" si="2"/>
        <v>4</v>
      </c>
      <c r="L30" s="32" t="s">
        <v>237</v>
      </c>
      <c r="M30" s="32"/>
      <c r="N30" s="1" t="s">
        <v>53</v>
      </c>
      <c r="O30" s="1">
        <f t="shared" si="3"/>
        <v>2</v>
      </c>
      <c r="P30" s="1" t="s">
        <v>78</v>
      </c>
      <c r="Q30" s="1">
        <f t="shared" si="4"/>
        <v>1</v>
      </c>
      <c r="R30" s="32" t="s">
        <v>190</v>
      </c>
      <c r="S30" s="1">
        <v>7800000</v>
      </c>
      <c r="T30" s="1" t="s">
        <v>264</v>
      </c>
      <c r="U30" s="1" t="s">
        <v>264</v>
      </c>
      <c r="V30" s="1" t="str">
        <f t="shared" si="5"/>
        <v>'</v>
      </c>
      <c r="W30" s="1" t="str">
        <f t="shared" si="6"/>
        <v xml:space="preserve">, </v>
      </c>
      <c r="X30"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
      </c>
    </row>
    <row r="31" spans="1:24">
      <c r="A31" s="2" t="s">
        <v>261</v>
      </c>
      <c r="B31" s="1" t="s">
        <v>45</v>
      </c>
      <c r="C31" s="1">
        <f t="shared" si="0"/>
        <v>2</v>
      </c>
      <c r="D31" s="1" t="s">
        <v>19</v>
      </c>
      <c r="E31" s="1">
        <f t="shared" si="1"/>
        <v>1</v>
      </c>
      <c r="F31" s="1" t="s">
        <v>303</v>
      </c>
      <c r="G31" s="1" t="s">
        <v>269</v>
      </c>
      <c r="H31" s="1" t="s">
        <v>141</v>
      </c>
      <c r="I31" s="1">
        <f t="shared" si="8"/>
        <v>2</v>
      </c>
      <c r="J31" s="1" t="s">
        <v>129</v>
      </c>
      <c r="K31" s="1">
        <f t="shared" si="2"/>
        <v>4</v>
      </c>
      <c r="L31" s="32" t="s">
        <v>238</v>
      </c>
      <c r="M31" s="32" t="s">
        <v>259</v>
      </c>
      <c r="N31" s="1" t="s">
        <v>53</v>
      </c>
      <c r="O31" s="1">
        <f t="shared" si="3"/>
        <v>2</v>
      </c>
      <c r="P31" s="1" t="s">
        <v>78</v>
      </c>
      <c r="Q31" s="1">
        <f t="shared" si="4"/>
        <v>1</v>
      </c>
      <c r="R31" s="32" t="s">
        <v>191</v>
      </c>
      <c r="S31" s="1">
        <v>3500000</v>
      </c>
      <c r="T31" s="1" t="s">
        <v>264</v>
      </c>
      <c r="U31" s="1" t="s">
        <v>264</v>
      </c>
      <c r="V31" s="1" t="str">
        <f t="shared" si="5"/>
        <v>'</v>
      </c>
      <c r="W31" s="1" t="str">
        <f t="shared" si="6"/>
        <v xml:space="preserve">, </v>
      </c>
      <c r="X31"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
      </c>
    </row>
    <row r="32" spans="1:24">
      <c r="A32" s="2" t="s">
        <v>261</v>
      </c>
      <c r="B32" s="1" t="s">
        <v>45</v>
      </c>
      <c r="C32" s="1">
        <f t="shared" si="0"/>
        <v>2</v>
      </c>
      <c r="D32" s="1" t="s">
        <v>19</v>
      </c>
      <c r="E32" s="1">
        <f t="shared" si="1"/>
        <v>1</v>
      </c>
      <c r="F32" s="1" t="s">
        <v>304</v>
      </c>
      <c r="G32" s="1" t="s">
        <v>269</v>
      </c>
      <c r="H32" s="1" t="s">
        <v>141</v>
      </c>
      <c r="I32" s="1">
        <f t="shared" si="8"/>
        <v>2</v>
      </c>
      <c r="J32" s="1" t="s">
        <v>129</v>
      </c>
      <c r="K32" s="1">
        <f t="shared" si="2"/>
        <v>4</v>
      </c>
      <c r="L32" s="32" t="s">
        <v>239</v>
      </c>
      <c r="M32" s="32"/>
      <c r="N32" s="1" t="s">
        <v>53</v>
      </c>
      <c r="O32" s="1">
        <f t="shared" si="3"/>
        <v>2</v>
      </c>
      <c r="P32" s="1" t="s">
        <v>78</v>
      </c>
      <c r="Q32" s="1">
        <f t="shared" si="4"/>
        <v>1</v>
      </c>
      <c r="R32" s="32" t="s">
        <v>192</v>
      </c>
      <c r="S32" s="1">
        <v>3700000</v>
      </c>
      <c r="T32" s="1" t="s">
        <v>264</v>
      </c>
      <c r="U32" s="1" t="s">
        <v>264</v>
      </c>
      <c r="V32" s="1" t="str">
        <f t="shared" si="5"/>
        <v>'</v>
      </c>
      <c r="W32" s="1" t="str">
        <f t="shared" si="6"/>
        <v xml:space="preserve">, </v>
      </c>
      <c r="X32"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
      </c>
    </row>
    <row r="33" spans="1:24">
      <c r="A33" s="2" t="s">
        <v>261</v>
      </c>
      <c r="B33" s="1" t="s">
        <v>45</v>
      </c>
      <c r="C33" s="1">
        <f t="shared" si="0"/>
        <v>2</v>
      </c>
      <c r="D33" s="1" t="s">
        <v>19</v>
      </c>
      <c r="E33" s="1">
        <f t="shared" si="1"/>
        <v>1</v>
      </c>
      <c r="F33" s="1" t="s">
        <v>305</v>
      </c>
      <c r="G33" s="1" t="s">
        <v>269</v>
      </c>
      <c r="H33" s="1" t="s">
        <v>141</v>
      </c>
      <c r="I33" s="1">
        <f t="shared" si="8"/>
        <v>2</v>
      </c>
      <c r="J33" s="1" t="s">
        <v>132</v>
      </c>
      <c r="K33" s="1">
        <f t="shared" si="2"/>
        <v>7</v>
      </c>
      <c r="L33" s="32" t="s">
        <v>240</v>
      </c>
      <c r="M33" s="32" t="s">
        <v>259</v>
      </c>
      <c r="N33" s="1" t="s">
        <v>53</v>
      </c>
      <c r="O33" s="1">
        <f t="shared" si="3"/>
        <v>2</v>
      </c>
      <c r="P33" s="1" t="s">
        <v>78</v>
      </c>
      <c r="Q33" s="1">
        <f t="shared" si="4"/>
        <v>1</v>
      </c>
      <c r="R33" s="32" t="s">
        <v>193</v>
      </c>
      <c r="S33" s="1">
        <v>2950000</v>
      </c>
      <c r="T33" s="1" t="s">
        <v>264</v>
      </c>
      <c r="U33" s="1" t="s">
        <v>264</v>
      </c>
      <c r="V33" s="1" t="str">
        <f t="shared" si="5"/>
        <v>'</v>
      </c>
      <c r="W33" s="1" t="str">
        <f t="shared" si="6"/>
        <v xml:space="preserve">, </v>
      </c>
      <c r="X33"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
      </c>
    </row>
    <row r="34" spans="1:24">
      <c r="A34" s="2" t="s">
        <v>261</v>
      </c>
      <c r="B34" s="1" t="s">
        <v>45</v>
      </c>
      <c r="C34" s="1">
        <f t="shared" si="0"/>
        <v>2</v>
      </c>
      <c r="D34" s="1" t="s">
        <v>19</v>
      </c>
      <c r="E34" s="1">
        <f t="shared" si="1"/>
        <v>1</v>
      </c>
      <c r="F34" s="1" t="s">
        <v>306</v>
      </c>
      <c r="G34" s="1" t="s">
        <v>269</v>
      </c>
      <c r="H34" s="1" t="s">
        <v>141</v>
      </c>
      <c r="I34" s="1">
        <f t="shared" si="8"/>
        <v>2</v>
      </c>
      <c r="J34" s="1" t="s">
        <v>132</v>
      </c>
      <c r="K34" s="1">
        <f t="shared" si="2"/>
        <v>7</v>
      </c>
      <c r="L34" s="32" t="s">
        <v>241</v>
      </c>
      <c r="M34" s="32"/>
      <c r="N34" s="1" t="s">
        <v>53</v>
      </c>
      <c r="O34" s="1">
        <f t="shared" si="3"/>
        <v>2</v>
      </c>
      <c r="P34" s="1" t="s">
        <v>78</v>
      </c>
      <c r="Q34" s="1">
        <f t="shared" si="4"/>
        <v>1</v>
      </c>
      <c r="R34" s="32" t="s">
        <v>194</v>
      </c>
      <c r="S34" s="1">
        <v>3600000</v>
      </c>
      <c r="T34" s="1" t="s">
        <v>264</v>
      </c>
      <c r="U34" s="1" t="s">
        <v>264</v>
      </c>
      <c r="V34" s="1" t="str">
        <f t="shared" si="5"/>
        <v>'</v>
      </c>
      <c r="W34" s="1" t="str">
        <f t="shared" si="6"/>
        <v xml:space="preserve">, </v>
      </c>
      <c r="X34"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
      </c>
    </row>
    <row r="35" spans="1:24">
      <c r="A35" s="2" t="s">
        <v>261</v>
      </c>
      <c r="B35" s="1" t="s">
        <v>45</v>
      </c>
      <c r="C35" s="1">
        <f t="shared" si="0"/>
        <v>2</v>
      </c>
      <c r="D35" s="1" t="s">
        <v>19</v>
      </c>
      <c r="E35" s="1">
        <f t="shared" si="1"/>
        <v>1</v>
      </c>
      <c r="F35" s="1" t="s">
        <v>307</v>
      </c>
      <c r="G35" s="1" t="s">
        <v>269</v>
      </c>
      <c r="H35" s="1" t="s">
        <v>141</v>
      </c>
      <c r="I35" s="1">
        <f t="shared" si="8"/>
        <v>2</v>
      </c>
      <c r="J35" s="1" t="s">
        <v>131</v>
      </c>
      <c r="K35" s="1">
        <f t="shared" si="2"/>
        <v>6</v>
      </c>
      <c r="L35" s="32" t="s">
        <v>242</v>
      </c>
      <c r="M35" s="32"/>
      <c r="N35" s="1" t="s">
        <v>53</v>
      </c>
      <c r="O35" s="1">
        <f t="shared" si="3"/>
        <v>2</v>
      </c>
      <c r="P35" s="1" t="s">
        <v>78</v>
      </c>
      <c r="Q35" s="1">
        <f t="shared" si="4"/>
        <v>1</v>
      </c>
      <c r="R35" s="32" t="s">
        <v>195</v>
      </c>
      <c r="S35" s="1">
        <v>3800000</v>
      </c>
      <c r="T35" s="1" t="s">
        <v>264</v>
      </c>
      <c r="U35" s="1" t="s">
        <v>264</v>
      </c>
      <c r="V35" s="1" t="str">
        <f t="shared" si="5"/>
        <v>'</v>
      </c>
      <c r="W35" s="1" t="str">
        <f t="shared" si="6"/>
        <v xml:space="preserve">, </v>
      </c>
      <c r="X35"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
      </c>
    </row>
    <row r="36" spans="1:24">
      <c r="A36" s="2" t="s">
        <v>261</v>
      </c>
      <c r="B36" s="1" t="s">
        <v>45</v>
      </c>
      <c r="C36" s="1">
        <f t="shared" si="0"/>
        <v>2</v>
      </c>
      <c r="D36" s="1" t="s">
        <v>41</v>
      </c>
      <c r="E36" s="1">
        <f t="shared" si="1"/>
        <v>2</v>
      </c>
      <c r="F36" s="1" t="s">
        <v>308</v>
      </c>
      <c r="G36" s="1" t="s">
        <v>269</v>
      </c>
      <c r="H36" s="1" t="s">
        <v>141</v>
      </c>
      <c r="I36" s="1">
        <f t="shared" si="8"/>
        <v>2</v>
      </c>
      <c r="J36" s="1" t="s">
        <v>131</v>
      </c>
      <c r="K36" s="1">
        <f t="shared" si="2"/>
        <v>6</v>
      </c>
      <c r="L36" s="32" t="s">
        <v>243</v>
      </c>
      <c r="M36" s="32" t="s">
        <v>259</v>
      </c>
      <c r="N36" s="1" t="s">
        <v>53</v>
      </c>
      <c r="O36" s="1">
        <f t="shared" si="3"/>
        <v>2</v>
      </c>
      <c r="P36" s="1" t="s">
        <v>78</v>
      </c>
      <c r="Q36" s="1">
        <f t="shared" si="4"/>
        <v>1</v>
      </c>
      <c r="R36" s="32" t="s">
        <v>196</v>
      </c>
      <c r="S36" s="1">
        <v>3500000</v>
      </c>
      <c r="T36" s="1" t="s">
        <v>264</v>
      </c>
      <c r="U36" s="1" t="s">
        <v>264</v>
      </c>
      <c r="V36" s="1" t="str">
        <f t="shared" si="5"/>
        <v>'</v>
      </c>
      <c r="W36" s="1" t="str">
        <f t="shared" si="6"/>
        <v xml:space="preserve">, </v>
      </c>
      <c r="X36"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
      </c>
    </row>
    <row r="37" spans="1:24">
      <c r="A37" s="2" t="s">
        <v>261</v>
      </c>
      <c r="B37" s="1" t="s">
        <v>45</v>
      </c>
      <c r="C37" s="1">
        <f t="shared" si="0"/>
        <v>2</v>
      </c>
      <c r="D37" s="1" t="s">
        <v>41</v>
      </c>
      <c r="E37" s="1">
        <f t="shared" si="1"/>
        <v>2</v>
      </c>
      <c r="F37" s="1" t="s">
        <v>309</v>
      </c>
      <c r="G37" s="1" t="s">
        <v>269</v>
      </c>
      <c r="H37" s="1" t="s">
        <v>141</v>
      </c>
      <c r="I37" s="1">
        <f t="shared" si="8"/>
        <v>2</v>
      </c>
      <c r="J37" s="1" t="s">
        <v>131</v>
      </c>
      <c r="K37" s="1">
        <f t="shared" si="2"/>
        <v>6</v>
      </c>
      <c r="L37" s="32" t="s">
        <v>244</v>
      </c>
      <c r="M37" s="32"/>
      <c r="N37" s="1" t="s">
        <v>53</v>
      </c>
      <c r="O37" s="1">
        <f t="shared" si="3"/>
        <v>2</v>
      </c>
      <c r="P37" s="1" t="s">
        <v>78</v>
      </c>
      <c r="Q37" s="1">
        <f t="shared" si="4"/>
        <v>1</v>
      </c>
      <c r="R37" s="32" t="s">
        <v>197</v>
      </c>
      <c r="S37" s="1">
        <v>3600000</v>
      </c>
      <c r="T37" s="1" t="s">
        <v>264</v>
      </c>
      <c r="U37" s="1" t="s">
        <v>264</v>
      </c>
      <c r="V37" s="1" t="str">
        <f t="shared" si="5"/>
        <v>'</v>
      </c>
      <c r="W37" s="1" t="str">
        <f t="shared" si="6"/>
        <v xml:space="preserve">, </v>
      </c>
      <c r="X37"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
      </c>
    </row>
    <row r="38" spans="1:24">
      <c r="A38" s="2" t="s">
        <v>261</v>
      </c>
      <c r="B38" s="1" t="s">
        <v>45</v>
      </c>
      <c r="C38" s="1">
        <f t="shared" si="0"/>
        <v>2</v>
      </c>
      <c r="D38" s="1" t="s">
        <v>41</v>
      </c>
      <c r="E38" s="1">
        <f t="shared" si="1"/>
        <v>2</v>
      </c>
      <c r="F38" s="1" t="s">
        <v>310</v>
      </c>
      <c r="G38" s="1" t="s">
        <v>269</v>
      </c>
      <c r="H38" s="1" t="s">
        <v>141</v>
      </c>
      <c r="I38" s="1">
        <f t="shared" si="8"/>
        <v>2</v>
      </c>
      <c r="J38" s="1" t="s">
        <v>131</v>
      </c>
      <c r="K38" s="1">
        <f t="shared" si="2"/>
        <v>6</v>
      </c>
      <c r="L38" s="32" t="s">
        <v>245</v>
      </c>
      <c r="M38" s="32" t="s">
        <v>259</v>
      </c>
      <c r="N38" s="1" t="s">
        <v>53</v>
      </c>
      <c r="O38" s="1">
        <f t="shared" si="3"/>
        <v>2</v>
      </c>
      <c r="P38" s="1" t="s">
        <v>78</v>
      </c>
      <c r="Q38" s="1">
        <f t="shared" si="4"/>
        <v>1</v>
      </c>
      <c r="R38" s="32" t="s">
        <v>198</v>
      </c>
      <c r="S38" s="1">
        <v>3200000</v>
      </c>
      <c r="T38" s="1" t="s">
        <v>264</v>
      </c>
      <c r="U38" s="1" t="s">
        <v>264</v>
      </c>
      <c r="V38" s="1" t="str">
        <f t="shared" si="5"/>
        <v>'</v>
      </c>
      <c r="W38" s="1" t="str">
        <f t="shared" si="6"/>
        <v xml:space="preserve">, </v>
      </c>
      <c r="X38"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v>
      </c>
    </row>
    <row r="39" spans="1:24">
      <c r="A39" s="2" t="s">
        <v>263</v>
      </c>
      <c r="B39" s="1" t="s">
        <v>45</v>
      </c>
      <c r="C39" s="1">
        <f t="shared" si="0"/>
        <v>2</v>
      </c>
      <c r="D39" s="1" t="s">
        <v>41</v>
      </c>
      <c r="E39" s="1">
        <f t="shared" si="1"/>
        <v>2</v>
      </c>
      <c r="F39" s="1" t="s">
        <v>311</v>
      </c>
      <c r="G39" s="1" t="s">
        <v>269</v>
      </c>
      <c r="H39" s="1" t="s">
        <v>141</v>
      </c>
      <c r="I39" s="1">
        <f t="shared" si="8"/>
        <v>2</v>
      </c>
      <c r="J39" s="1" t="s">
        <v>131</v>
      </c>
      <c r="K39" s="1">
        <f t="shared" si="2"/>
        <v>6</v>
      </c>
      <c r="L39" s="32" t="s">
        <v>246</v>
      </c>
      <c r="M39" s="32"/>
      <c r="N39" s="1" t="s">
        <v>53</v>
      </c>
      <c r="O39" s="1">
        <f t="shared" si="3"/>
        <v>2</v>
      </c>
      <c r="P39" s="1" t="s">
        <v>78</v>
      </c>
      <c r="Q39" s="1">
        <f t="shared" si="4"/>
        <v>1</v>
      </c>
      <c r="R39" s="32" t="s">
        <v>199</v>
      </c>
      <c r="S39" s="1">
        <v>3600000</v>
      </c>
      <c r="T39" s="1" t="s">
        <v>264</v>
      </c>
      <c r="U39" s="1" t="s">
        <v>264</v>
      </c>
      <c r="V39" s="1" t="str">
        <f t="shared" si="5"/>
        <v>'</v>
      </c>
      <c r="W39" s="1" t="str">
        <f t="shared" si="6"/>
        <v xml:space="preserve">, </v>
      </c>
      <c r="X39"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v>
      </c>
    </row>
    <row r="40" spans="1:24">
      <c r="A40" s="2" t="s">
        <v>263</v>
      </c>
      <c r="B40" s="1" t="s">
        <v>45</v>
      </c>
      <c r="C40" s="1">
        <f t="shared" si="0"/>
        <v>2</v>
      </c>
      <c r="D40" s="1" t="s">
        <v>41</v>
      </c>
      <c r="E40" s="1">
        <f t="shared" si="1"/>
        <v>2</v>
      </c>
      <c r="F40" s="1" t="s">
        <v>312</v>
      </c>
      <c r="G40" s="1" t="s">
        <v>269</v>
      </c>
      <c r="H40" s="1" t="s">
        <v>141</v>
      </c>
      <c r="I40" s="1">
        <f t="shared" si="8"/>
        <v>2</v>
      </c>
      <c r="J40" s="1" t="s">
        <v>131</v>
      </c>
      <c r="K40" s="1">
        <f t="shared" si="2"/>
        <v>6</v>
      </c>
      <c r="L40" s="32" t="s">
        <v>247</v>
      </c>
      <c r="M40" s="32" t="s">
        <v>259</v>
      </c>
      <c r="N40" s="1" t="s">
        <v>53</v>
      </c>
      <c r="O40" s="1">
        <f t="shared" si="3"/>
        <v>2</v>
      </c>
      <c r="P40" s="1" t="s">
        <v>78</v>
      </c>
      <c r="Q40" s="1">
        <f t="shared" si="4"/>
        <v>1</v>
      </c>
      <c r="R40" s="32" t="s">
        <v>200</v>
      </c>
      <c r="S40" s="1">
        <v>3200000</v>
      </c>
      <c r="T40" s="1" t="s">
        <v>264</v>
      </c>
      <c r="U40" s="1" t="s">
        <v>264</v>
      </c>
      <c r="V40" s="1" t="str">
        <f t="shared" si="5"/>
        <v>'</v>
      </c>
      <c r="W40" s="1" t="str">
        <f t="shared" si="6"/>
        <v xml:space="preserve">, </v>
      </c>
      <c r="X40"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v>
      </c>
    </row>
    <row r="41" spans="1:24">
      <c r="A41" s="2" t="s">
        <v>263</v>
      </c>
      <c r="B41" s="1" t="s">
        <v>46</v>
      </c>
      <c r="C41" s="1">
        <f t="shared" si="0"/>
        <v>3</v>
      </c>
      <c r="D41" s="1" t="s">
        <v>41</v>
      </c>
      <c r="E41" s="1">
        <f t="shared" si="1"/>
        <v>2</v>
      </c>
      <c r="F41" s="1" t="s">
        <v>313</v>
      </c>
      <c r="G41" s="1" t="s">
        <v>269</v>
      </c>
      <c r="H41" s="1" t="s">
        <v>141</v>
      </c>
      <c r="I41" s="1">
        <f t="shared" si="8"/>
        <v>2</v>
      </c>
      <c r="J41" s="1" t="s">
        <v>131</v>
      </c>
      <c r="K41" s="1">
        <f t="shared" si="2"/>
        <v>6</v>
      </c>
      <c r="L41" s="32" t="s">
        <v>248</v>
      </c>
      <c r="M41" s="32" t="s">
        <v>259</v>
      </c>
      <c r="N41" s="1" t="s">
        <v>53</v>
      </c>
      <c r="O41" s="1">
        <f t="shared" si="3"/>
        <v>2</v>
      </c>
      <c r="P41" s="1" t="s">
        <v>78</v>
      </c>
      <c r="Q41" s="1">
        <f t="shared" si="4"/>
        <v>1</v>
      </c>
      <c r="R41" s="32" t="s">
        <v>201</v>
      </c>
      <c r="S41" s="1">
        <v>3300000</v>
      </c>
      <c r="T41" s="1" t="s">
        <v>264</v>
      </c>
      <c r="U41" s="1" t="s">
        <v>264</v>
      </c>
      <c r="V41" s="1" t="str">
        <f t="shared" si="5"/>
        <v>'</v>
      </c>
      <c r="W41" s="1" t="str">
        <f t="shared" si="6"/>
        <v xml:space="preserve">, </v>
      </c>
      <c r="X41"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v>
      </c>
    </row>
    <row r="42" spans="1:24">
      <c r="A42" s="2" t="s">
        <v>263</v>
      </c>
      <c r="B42" s="1" t="s">
        <v>46</v>
      </c>
      <c r="C42" s="1">
        <f t="shared" si="0"/>
        <v>3</v>
      </c>
      <c r="D42" s="1" t="s">
        <v>41</v>
      </c>
      <c r="E42" s="1">
        <f t="shared" si="1"/>
        <v>2</v>
      </c>
      <c r="F42" s="1" t="s">
        <v>314</v>
      </c>
      <c r="G42" s="1" t="s">
        <v>269</v>
      </c>
      <c r="H42" s="1" t="s">
        <v>141</v>
      </c>
      <c r="I42" s="1">
        <f t="shared" si="8"/>
        <v>2</v>
      </c>
      <c r="J42" s="1" t="s">
        <v>131</v>
      </c>
      <c r="K42" s="1">
        <f t="shared" si="2"/>
        <v>6</v>
      </c>
      <c r="L42" s="32" t="s">
        <v>249</v>
      </c>
      <c r="M42" s="32"/>
      <c r="N42" s="1" t="s">
        <v>53</v>
      </c>
      <c r="O42" s="1">
        <f t="shared" si="3"/>
        <v>2</v>
      </c>
      <c r="P42" s="1" t="s">
        <v>78</v>
      </c>
      <c r="Q42" s="1">
        <f t="shared" si="4"/>
        <v>1</v>
      </c>
      <c r="R42" s="32" t="s">
        <v>202</v>
      </c>
      <c r="S42" s="1">
        <v>3500000</v>
      </c>
      <c r="T42" s="1" t="s">
        <v>264</v>
      </c>
      <c r="U42" s="1" t="s">
        <v>264</v>
      </c>
      <c r="V42" s="1" t="str">
        <f t="shared" si="5"/>
        <v>'</v>
      </c>
      <c r="W42" s="1" t="str">
        <f t="shared" si="6"/>
        <v xml:space="preserve">, </v>
      </c>
      <c r="X42"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v>
      </c>
    </row>
    <row r="43" spans="1:24">
      <c r="A43" s="2" t="s">
        <v>263</v>
      </c>
      <c r="B43" s="1" t="s">
        <v>46</v>
      </c>
      <c r="C43" s="1">
        <f t="shared" si="0"/>
        <v>3</v>
      </c>
      <c r="D43" s="1" t="s">
        <v>41</v>
      </c>
      <c r="E43" s="1">
        <f t="shared" si="1"/>
        <v>2</v>
      </c>
      <c r="F43" s="1" t="s">
        <v>315</v>
      </c>
      <c r="G43" s="1" t="s">
        <v>269</v>
      </c>
      <c r="H43" s="1" t="s">
        <v>141</v>
      </c>
      <c r="I43" s="1">
        <f t="shared" si="8"/>
        <v>2</v>
      </c>
      <c r="J43" s="1" t="s">
        <v>131</v>
      </c>
      <c r="K43" s="1">
        <f t="shared" si="2"/>
        <v>6</v>
      </c>
      <c r="L43" s="32" t="s">
        <v>250</v>
      </c>
      <c r="M43" s="32" t="s">
        <v>259</v>
      </c>
      <c r="N43" s="1" t="s">
        <v>53</v>
      </c>
      <c r="O43" s="1">
        <f t="shared" si="3"/>
        <v>2</v>
      </c>
      <c r="P43" s="1" t="s">
        <v>78</v>
      </c>
      <c r="Q43" s="1">
        <f t="shared" si="4"/>
        <v>1</v>
      </c>
      <c r="R43" s="32" t="s">
        <v>203</v>
      </c>
      <c r="S43" s="1">
        <v>3400000</v>
      </c>
      <c r="T43" s="1" t="s">
        <v>264</v>
      </c>
      <c r="U43" s="1" t="s">
        <v>264</v>
      </c>
      <c r="V43" s="1" t="str">
        <f t="shared" si="5"/>
        <v>'</v>
      </c>
      <c r="W43" s="1" t="str">
        <f t="shared" si="6"/>
        <v xml:space="preserve">, </v>
      </c>
      <c r="X43"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'ADMIN')'Shyam', 'Villa', 3, 'Commercial', 2, 'phase36', 'Kajaria', 'Rent', 2, '3 BHK', 6, 'Chandresh Chhaya, Phase-7 Geeta Nagar, Mira Road', 'Mira Road', 'Ready To Move', 2, 'New Construction', 1, 'Mahapule', '3400000', 'ADMIN', 'ADMIN')</v>
      </c>
    </row>
    <row r="44" spans="1:24">
      <c r="A44" s="2" t="s">
        <v>263</v>
      </c>
      <c r="B44" s="1" t="s">
        <v>46</v>
      </c>
      <c r="C44" s="1">
        <f t="shared" si="0"/>
        <v>3</v>
      </c>
      <c r="D44" s="1" t="s">
        <v>41</v>
      </c>
      <c r="E44" s="1">
        <f t="shared" si="1"/>
        <v>2</v>
      </c>
      <c r="F44" s="1" t="s">
        <v>316</v>
      </c>
      <c r="G44" s="1" t="s">
        <v>270</v>
      </c>
      <c r="H44" s="1" t="s">
        <v>141</v>
      </c>
      <c r="I44" s="1">
        <f t="shared" si="8"/>
        <v>2</v>
      </c>
      <c r="J44" s="1" t="s">
        <v>131</v>
      </c>
      <c r="K44" s="1">
        <f t="shared" si="2"/>
        <v>6</v>
      </c>
      <c r="L44" s="32" t="s">
        <v>251</v>
      </c>
      <c r="M44" s="32" t="s">
        <v>259</v>
      </c>
      <c r="N44" s="1" t="s">
        <v>53</v>
      </c>
      <c r="O44" s="1">
        <f t="shared" si="3"/>
        <v>2</v>
      </c>
      <c r="P44" s="1" t="s">
        <v>78</v>
      </c>
      <c r="Q44" s="1">
        <f t="shared" si="4"/>
        <v>1</v>
      </c>
      <c r="R44" s="32" t="s">
        <v>204</v>
      </c>
      <c r="S44" s="1">
        <v>3200000</v>
      </c>
      <c r="T44" s="1" t="s">
        <v>264</v>
      </c>
      <c r="U44" s="1" t="s">
        <v>264</v>
      </c>
      <c r="V44" s="1" t="str">
        <f t="shared" si="5"/>
        <v>'</v>
      </c>
      <c r="W44" s="1" t="str">
        <f t="shared" si="6"/>
        <v xml:space="preserve">, </v>
      </c>
      <c r="X44"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'ADMIN')'Shyam', 'Villa', 3, 'Commercial', 2, 'phase36', 'Kajaria', 'Rent', 2, '3 BHK', 6, 'Chandresh Chhaya, Phase-7 Geeta Nagar, Mira Road', 'Mira Road', 'Ready To Move', 2, 'New Construction', 1, 'Mahapule', '3400000', 'ADMIN', 'ADMIN')'Shyam', 'Villa', 3, 'Commercial', 2, 'phase37', 'Magic', 'Rent', 2, '3 BHK', 6, 'Govind Nagar Co Oprative Housing Society, Govind Nagar, Mira Road', 'Mira Road', 'Ready To Move', 2, 'New Construction', 1, 'Mushtaq Shaikh', '3200000', 'ADMIN', 'ADMIN')</v>
      </c>
    </row>
    <row r="45" spans="1:24">
      <c r="A45" s="2" t="s">
        <v>263</v>
      </c>
      <c r="B45" s="1" t="s">
        <v>46</v>
      </c>
      <c r="C45" s="1">
        <f t="shared" si="0"/>
        <v>3</v>
      </c>
      <c r="D45" s="1" t="s">
        <v>19</v>
      </c>
      <c r="E45" s="1">
        <f t="shared" si="1"/>
        <v>1</v>
      </c>
      <c r="F45" s="1" t="s">
        <v>317</v>
      </c>
      <c r="G45" s="1" t="s">
        <v>270</v>
      </c>
      <c r="H45" s="1" t="s">
        <v>141</v>
      </c>
      <c r="I45" s="1">
        <f t="shared" si="8"/>
        <v>2</v>
      </c>
      <c r="J45" s="1" t="s">
        <v>131</v>
      </c>
      <c r="K45" s="1">
        <f t="shared" si="2"/>
        <v>6</v>
      </c>
      <c r="L45" s="32" t="s">
        <v>252</v>
      </c>
      <c r="M45" s="32" t="s">
        <v>259</v>
      </c>
      <c r="N45" s="1" t="s">
        <v>53</v>
      </c>
      <c r="O45" s="1">
        <f t="shared" si="3"/>
        <v>2</v>
      </c>
      <c r="P45" s="1" t="s">
        <v>78</v>
      </c>
      <c r="Q45" s="1">
        <f t="shared" si="4"/>
        <v>1</v>
      </c>
      <c r="R45" s="32" t="s">
        <v>205</v>
      </c>
      <c r="S45" s="1">
        <v>3500000</v>
      </c>
      <c r="T45" s="1" t="s">
        <v>264</v>
      </c>
      <c r="U45" s="1" t="s">
        <v>264</v>
      </c>
      <c r="V45" s="1" t="str">
        <f t="shared" si="5"/>
        <v>'</v>
      </c>
      <c r="W45" s="1" t="str">
        <f t="shared" si="6"/>
        <v xml:space="preserve">, </v>
      </c>
      <c r="X45"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'ADMIN')'Shyam', 'Villa', 3, 'Commercial', 2, 'phase36', 'Kajaria', 'Rent', 2, '3 BHK', 6, 'Chandresh Chhaya, Phase-7 Geeta Nagar, Mira Road', 'Mira Road', 'Ready To Move', 2, 'New Construction', 1, 'Mahapule', '3400000', 'ADMIN', 'ADMIN')'Shyam', 'Villa', 3, 'Commercial', 2, 'phase37', 'Magic', 'Rent', 2, '3 BHK', 6, 'Govind Nagar Co Oprative Housing Society, Govind Nagar, Mira Road', 'Mira Road', 'Ready To Move', 2, 'New Construction', 1, 'Mushtaq Shaikh', '3200000', 'ADMIN', 'ADMIN')'Shyam', 'Villa', 3, 'Residential', 1, 'phase38', 'Magic', 'Rent', 2, '3 BHK', 6, 'Basha Manor, Naya Nagar, Mira Road ', 'Mira Road', 'Ready To Move', 2, 'New Construction', 1, 'Arif Shaikh', '3500000', 'ADMIN', 'ADMIN')</v>
      </c>
    </row>
    <row r="46" spans="1:24">
      <c r="A46" s="2" t="s">
        <v>263</v>
      </c>
      <c r="B46" s="1" t="s">
        <v>46</v>
      </c>
      <c r="C46" s="1">
        <f t="shared" si="0"/>
        <v>3</v>
      </c>
      <c r="D46" s="1" t="s">
        <v>19</v>
      </c>
      <c r="E46" s="1">
        <f t="shared" si="1"/>
        <v>1</v>
      </c>
      <c r="F46" s="1" t="s">
        <v>318</v>
      </c>
      <c r="G46" s="1" t="s">
        <v>270</v>
      </c>
      <c r="H46" s="1" t="s">
        <v>141</v>
      </c>
      <c r="I46" s="1">
        <f t="shared" si="8"/>
        <v>2</v>
      </c>
      <c r="J46" s="1" t="s">
        <v>131</v>
      </c>
      <c r="K46" s="1">
        <f t="shared" si="2"/>
        <v>6</v>
      </c>
      <c r="L46" s="32" t="s">
        <v>253</v>
      </c>
      <c r="M46" s="32" t="s">
        <v>259</v>
      </c>
      <c r="N46" s="1" t="s">
        <v>53</v>
      </c>
      <c r="O46" s="1">
        <f t="shared" si="3"/>
        <v>2</v>
      </c>
      <c r="P46" s="1" t="s">
        <v>78</v>
      </c>
      <c r="Q46" s="1">
        <f t="shared" si="4"/>
        <v>1</v>
      </c>
      <c r="R46" s="32" t="s">
        <v>206</v>
      </c>
      <c r="S46" s="1">
        <v>3300000</v>
      </c>
      <c r="T46" s="1" t="s">
        <v>264</v>
      </c>
      <c r="U46" s="1" t="s">
        <v>264</v>
      </c>
      <c r="V46" s="1" t="str">
        <f t="shared" si="5"/>
        <v>'</v>
      </c>
      <c r="W46" s="1" t="str">
        <f t="shared" si="6"/>
        <v xml:space="preserve">, </v>
      </c>
      <c r="X46"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'ADMIN')'Shyam', 'Villa', 3, 'Commercial', 2, 'phase36', 'Kajaria', 'Rent', 2, '3 BHK', 6, 'Chandresh Chhaya, Phase-7 Geeta Nagar, Mira Road', 'Mira Road', 'Ready To Move', 2, 'New Construction', 1, 'Mahapule', '3400000', 'ADMIN', 'ADMIN')'Shyam', 'Villa', 3, 'Commercial', 2, 'phase37', 'Magic', 'Rent', 2, '3 BHK', 6, 'Govind Nagar Co Oprative Housing Society, Govind Nagar, Mira Road', 'Mira Road', 'Ready To Move', 2, 'New Construction', 1, 'Mushtaq Shaikh', '3200000', 'ADMIN', 'ADMIN')'Shyam', 'Villa', 3, 'Residential', 1, 'phase38', 'Magic', 'Rent', 2, '3 BHK', 6, 'Basha Manor, Naya Nagar, Mira Road ', 'Mira Road', 'Ready To Move', 2, 'New Construction', 1, 'Arif Shaikh', '3500000', 'ADMIN', 'ADMIN')'Shyam', 'Villa', 3, 'Residential', 1, 'phase39', 'Magic', 'Rent', 2, '3 BHK', 6, 'Shri Ambika Complex, Opp. Seven Square Academy, Mira Road East', 'Mira Road', 'Ready To Move', 2, 'New Construction', 1, 'Deepali Vijay Sonawane', '3300000', 'ADMIN', 'ADMIN')</v>
      </c>
    </row>
    <row r="47" spans="1:24">
      <c r="A47" s="2" t="s">
        <v>263</v>
      </c>
      <c r="B47" s="1" t="s">
        <v>46</v>
      </c>
      <c r="C47" s="1">
        <f t="shared" si="0"/>
        <v>3</v>
      </c>
      <c r="D47" s="1" t="s">
        <v>19</v>
      </c>
      <c r="E47" s="1">
        <f t="shared" si="1"/>
        <v>1</v>
      </c>
      <c r="F47" s="1" t="s">
        <v>319</v>
      </c>
      <c r="G47" s="1" t="s">
        <v>270</v>
      </c>
      <c r="H47" s="1" t="s">
        <v>141</v>
      </c>
      <c r="I47" s="1">
        <f t="shared" si="8"/>
        <v>2</v>
      </c>
      <c r="J47" s="1" t="s">
        <v>132</v>
      </c>
      <c r="K47" s="1">
        <f t="shared" si="2"/>
        <v>7</v>
      </c>
      <c r="L47" s="32" t="s">
        <v>254</v>
      </c>
      <c r="M47" s="32" t="s">
        <v>259</v>
      </c>
      <c r="N47" s="1" t="s">
        <v>53</v>
      </c>
      <c r="O47" s="1">
        <f t="shared" si="3"/>
        <v>2</v>
      </c>
      <c r="P47" s="1" t="s">
        <v>78</v>
      </c>
      <c r="Q47" s="1">
        <f t="shared" si="4"/>
        <v>1</v>
      </c>
      <c r="R47" s="32" t="s">
        <v>207</v>
      </c>
      <c r="S47" s="1">
        <v>3200000</v>
      </c>
      <c r="T47" s="1" t="s">
        <v>264</v>
      </c>
      <c r="U47" s="1" t="s">
        <v>264</v>
      </c>
      <c r="V47" s="1" t="str">
        <f t="shared" si="5"/>
        <v>'</v>
      </c>
      <c r="W47" s="1" t="str">
        <f t="shared" si="6"/>
        <v xml:space="preserve">, </v>
      </c>
      <c r="X47"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'ADMIN')'Shyam', 'Villa', 3, 'Commercial', 2, 'phase36', 'Kajaria', 'Rent', 2, '3 BHK', 6, 'Chandresh Chhaya, Phase-7 Geeta Nagar, Mira Road', 'Mira Road', 'Ready To Move', 2, 'New Construction', 1, 'Mahapule', '3400000', 'ADMIN', 'ADMIN')'Shyam', 'Villa', 3, 'Commercial', 2, 'phase37', 'Magic', 'Rent', 2, '3 BHK', 6, 'Govind Nagar Co Oprative Housing Society, Govind Nagar, Mira Road', 'Mira Road', 'Ready To Move', 2, 'New Construction', 1, 'Mushtaq Shaikh', '3200000', 'ADMIN', 'ADMIN')'Shyam', 'Villa', 3, 'Residential', 1, 'phase38', 'Magic', 'Rent', 2, '3 BHK', 6, 'Basha Manor, Naya Nagar, Mira Road ', 'Mira Road', 'Ready To Move', 2, 'New Construction', 1, 'Arif Shaikh', '3500000', 'ADMIN', 'ADMIN')'Shyam', 'Villa', 3, 'Residential', 1, 'phase39', 'Magic', 'Rent', 2, '3 BHK', 6, 'Shri Ambika Complex, Opp. Seven Square Academy, Mira Road East', 'Mira Road', 'Ready To Move', 2, 'New Construction', 1, 'Deepali Vijay Sonawane', '3300000', 'ADMIN', 'ADMIN')'Shyam', 'Villa', 3, 'Residential', 1, 'phase40', 'Magic', 'Rent', 2, '&gt;3 BHK', 7, 'Mira abid chs, Mira Gaon, Mira Road', 'Mira Road', 'Ready To Move', 2, 'New Construction', 1, 'Sukanta', '3200000', 'ADMIN', 'ADMIN')</v>
      </c>
    </row>
    <row r="48" spans="1:24">
      <c r="A48" s="2" t="s">
        <v>263</v>
      </c>
      <c r="B48" s="1" t="s">
        <v>46</v>
      </c>
      <c r="C48" s="1">
        <f t="shared" si="0"/>
        <v>3</v>
      </c>
      <c r="D48" s="1" t="s">
        <v>19</v>
      </c>
      <c r="E48" s="1">
        <f t="shared" si="1"/>
        <v>1</v>
      </c>
      <c r="F48" s="1" t="s">
        <v>320</v>
      </c>
      <c r="G48" s="1" t="s">
        <v>270</v>
      </c>
      <c r="H48" s="1" t="s">
        <v>141</v>
      </c>
      <c r="I48" s="1">
        <f t="shared" si="8"/>
        <v>2</v>
      </c>
      <c r="J48" s="1" t="s">
        <v>132</v>
      </c>
      <c r="K48" s="1">
        <f t="shared" si="2"/>
        <v>7</v>
      </c>
      <c r="L48" s="32" t="s">
        <v>255</v>
      </c>
      <c r="M48" s="32"/>
      <c r="N48" s="1" t="s">
        <v>53</v>
      </c>
      <c r="O48" s="1">
        <f t="shared" si="3"/>
        <v>2</v>
      </c>
      <c r="P48" s="1" t="s">
        <v>78</v>
      </c>
      <c r="Q48" s="1">
        <f t="shared" si="4"/>
        <v>1</v>
      </c>
      <c r="R48" s="32" t="s">
        <v>208</v>
      </c>
      <c r="S48" s="1">
        <v>3600000</v>
      </c>
      <c r="T48" s="1" t="s">
        <v>264</v>
      </c>
      <c r="U48" s="1" t="s">
        <v>264</v>
      </c>
      <c r="V48" s="1" t="str">
        <f t="shared" si="5"/>
        <v>'</v>
      </c>
      <c r="W48" s="1" t="str">
        <f t="shared" si="6"/>
        <v xml:space="preserve">, </v>
      </c>
      <c r="X48"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'ADMIN')'Shyam', 'Villa', 3, 'Commercial', 2, 'phase36', 'Kajaria', 'Rent', 2, '3 BHK', 6, 'Chandresh Chhaya, Phase-7 Geeta Nagar, Mira Road', 'Mira Road', 'Ready To Move', 2, 'New Construction', 1, 'Mahapule', '3400000', 'ADMIN', 'ADMIN')'Shyam', 'Villa', 3, 'Commercial', 2, 'phase37', 'Magic', 'Rent', 2, '3 BHK', 6, 'Govind Nagar Co Oprative Housing Society, Govind Nagar, Mira Road', 'Mira Road', 'Ready To Move', 2, 'New Construction', 1, 'Mushtaq Shaikh', '3200000', 'ADMIN', 'ADMIN')'Shyam', 'Villa', 3, 'Residential', 1, 'phase38', 'Magic', 'Rent', 2, '3 BHK', 6, 'Basha Manor, Naya Nagar, Mira Road ', 'Mira Road', 'Ready To Move', 2, 'New Construction', 1, 'Arif Shaikh', '3500000', 'ADMIN', 'ADMIN')'Shyam', 'Villa', 3, 'Residential', 1, 'phase39', 'Magic', 'Rent', 2, '3 BHK', 6, 'Shri Ambika Complex, Opp. Seven Square Academy, Mira Road East', 'Mira Road', 'Ready To Move', 2, 'New Construction', 1, 'Deepali Vijay Sonawane', '3300000', 'ADMIN', 'ADMIN')'Shyam', 'Villa', 3, 'Residential', 1, 'phase40', 'Magic', 'Rent', 2, '&gt;3 BHK', 7, 'Mira abid chs, Mira Gaon, Mira Road', 'Mira Road', 'Ready To Move', 2, 'New Construction', 1, 'Sukanta', '3200000', 'ADMIN', 'ADMIN')'Shyam', 'Villa', 3, 'Residential', 1, 'phase41', 'Magic', 'Rent', 2, '&gt;3 BHK', 7, 'Near Ganga Complex,  Puja Nagar, Mira Road', '', 'Ready To Move', 2, 'New Construction', 1, 'Shahzebuddin', '3600000', 'ADMIN', 'ADMIN')</v>
      </c>
    </row>
    <row r="49" spans="1:24">
      <c r="A49" s="2" t="s">
        <v>263</v>
      </c>
      <c r="B49" s="1" t="s">
        <v>46</v>
      </c>
      <c r="C49" s="1">
        <f t="shared" si="0"/>
        <v>3</v>
      </c>
      <c r="D49" s="1" t="s">
        <v>19</v>
      </c>
      <c r="E49" s="1">
        <f t="shared" si="1"/>
        <v>1</v>
      </c>
      <c r="F49" s="1" t="s">
        <v>321</v>
      </c>
      <c r="G49" s="1" t="s">
        <v>270</v>
      </c>
      <c r="H49" s="1" t="s">
        <v>141</v>
      </c>
      <c r="I49" s="1">
        <f t="shared" si="8"/>
        <v>2</v>
      </c>
      <c r="J49" s="1" t="s">
        <v>132</v>
      </c>
      <c r="K49" s="1">
        <f t="shared" si="2"/>
        <v>7</v>
      </c>
      <c r="L49" s="32" t="s">
        <v>256</v>
      </c>
      <c r="M49" s="32" t="s">
        <v>259</v>
      </c>
      <c r="N49" s="1" t="s">
        <v>158</v>
      </c>
      <c r="O49" s="1">
        <f t="shared" si="3"/>
        <v>3</v>
      </c>
      <c r="P49" s="1" t="s">
        <v>78</v>
      </c>
      <c r="Q49" s="1">
        <f t="shared" si="4"/>
        <v>1</v>
      </c>
      <c r="R49" s="32" t="s">
        <v>209</v>
      </c>
      <c r="S49" s="1">
        <v>3000000</v>
      </c>
      <c r="T49" s="1" t="s">
        <v>264</v>
      </c>
      <c r="U49" s="1" t="s">
        <v>264</v>
      </c>
      <c r="V49" s="1" t="str">
        <f t="shared" si="5"/>
        <v>'</v>
      </c>
      <c r="W49" s="1" t="str">
        <f t="shared" si="6"/>
        <v xml:space="preserve">, </v>
      </c>
      <c r="X49"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'ADMIN')'Shyam', 'Villa', 3, 'Commercial', 2, 'phase36', 'Kajaria', 'Rent', 2, '3 BHK', 6, 'Chandresh Chhaya, Phase-7 Geeta Nagar, Mira Road', 'Mira Road', 'Ready To Move', 2, 'New Construction', 1, 'Mahapule', '3400000', 'ADMIN', 'ADMIN')'Shyam', 'Villa', 3, 'Commercial', 2, 'phase37', 'Magic', 'Rent', 2, '3 BHK', 6, 'Govind Nagar Co Oprative Housing Society, Govind Nagar, Mira Road', 'Mira Road', 'Ready To Move', 2, 'New Construction', 1, 'Mushtaq Shaikh', '3200000', 'ADMIN', 'ADMIN')'Shyam', 'Villa', 3, 'Residential', 1, 'phase38', 'Magic', 'Rent', 2, '3 BHK', 6, 'Basha Manor, Naya Nagar, Mira Road ', 'Mira Road', 'Ready To Move', 2, 'New Construction', 1, 'Arif Shaikh', '3500000', 'ADMIN', 'ADMIN')'Shyam', 'Villa', 3, 'Residential', 1, 'phase39', 'Magic', 'Rent', 2, '3 BHK', 6, 'Shri Ambika Complex, Opp. Seven Square Academy, Mira Road East', 'Mira Road', 'Ready To Move', 2, 'New Construction', 1, 'Deepali Vijay Sonawane', '3300000', 'ADMIN', 'ADMIN')'Shyam', 'Villa', 3, 'Residential', 1, 'phase40', 'Magic', 'Rent', 2, '&gt;3 BHK', 7, 'Mira abid chs, Mira Gaon, Mira Road', 'Mira Road', 'Ready To Move', 2, 'New Construction', 1, 'Sukanta', '3200000', 'ADMIN', 'ADMIN')'Shyam', 'Villa', 3, 'Residential', 1, 'phase41', 'Magic', 'Rent', 2, '&gt;3 BHK', 7, 'Near Ganga Complex,  Puja Nagar, Mira Road', '', 'Ready To Move', 2, 'New Construction', 1, 'Shahzebuddin', '3600000', 'ADMIN', 'ADMIN')'Shyam', 'Villa', 3, 'Residential', 1, 'phase42', 'Magic', 'Rent', 2, '&gt;3 BHK', 7, 'Haji Yusuf Manzil CHS, Mira Road East', 'Mira Road', 'Immediately', 3, 'New Construction', 1, 'Shahid', '3000000', 'ADMIN', 'ADMIN')</v>
      </c>
    </row>
    <row r="50" spans="1:24">
      <c r="A50" s="2" t="s">
        <v>263</v>
      </c>
      <c r="B50" s="1" t="s">
        <v>46</v>
      </c>
      <c r="C50" s="1">
        <f t="shared" si="0"/>
        <v>3</v>
      </c>
      <c r="D50" s="1" t="s">
        <v>19</v>
      </c>
      <c r="E50" s="1">
        <f t="shared" si="1"/>
        <v>1</v>
      </c>
      <c r="F50" s="1" t="s">
        <v>322</v>
      </c>
      <c r="G50" s="1" t="s">
        <v>270</v>
      </c>
      <c r="H50" s="1" t="s">
        <v>141</v>
      </c>
      <c r="I50" s="1">
        <f t="shared" si="8"/>
        <v>2</v>
      </c>
      <c r="J50" s="1" t="s">
        <v>132</v>
      </c>
      <c r="K50" s="1">
        <f t="shared" si="2"/>
        <v>7</v>
      </c>
      <c r="L50" s="32" t="s">
        <v>257</v>
      </c>
      <c r="M50" s="32" t="s">
        <v>259</v>
      </c>
      <c r="N50" s="1" t="s">
        <v>53</v>
      </c>
      <c r="O50" s="1">
        <f t="shared" si="3"/>
        <v>2</v>
      </c>
      <c r="P50" s="1" t="s">
        <v>78</v>
      </c>
      <c r="Q50" s="1">
        <f t="shared" si="4"/>
        <v>1</v>
      </c>
      <c r="R50" s="32" t="s">
        <v>210</v>
      </c>
      <c r="S50" s="1">
        <v>3250000</v>
      </c>
      <c r="T50" s="1" t="s">
        <v>264</v>
      </c>
      <c r="U50" s="1" t="s">
        <v>264</v>
      </c>
      <c r="V50" s="1" t="str">
        <f t="shared" si="5"/>
        <v>'</v>
      </c>
      <c r="W50" s="1" t="str">
        <f t="shared" si="6"/>
        <v xml:space="preserve">, </v>
      </c>
      <c r="X50"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'ADMIN')'Shyam', 'Villa', 3, 'Commercial', 2, 'phase36', 'Kajaria', 'Rent', 2, '3 BHK', 6, 'Chandresh Chhaya, Phase-7 Geeta Nagar, Mira Road', 'Mira Road', 'Ready To Move', 2, 'New Construction', 1, 'Mahapule', '3400000', 'ADMIN', 'ADMIN')'Shyam', 'Villa', 3, 'Commercial', 2, 'phase37', 'Magic', 'Rent', 2, '3 BHK', 6, 'Govind Nagar Co Oprative Housing Society, Govind Nagar, Mira Road', 'Mira Road', 'Ready To Move', 2, 'New Construction', 1, 'Mushtaq Shaikh', '3200000', 'ADMIN', 'ADMIN')'Shyam', 'Villa', 3, 'Residential', 1, 'phase38', 'Magic', 'Rent', 2, '3 BHK', 6, 'Basha Manor, Naya Nagar, Mira Road ', 'Mira Road', 'Ready To Move', 2, 'New Construction', 1, 'Arif Shaikh', '3500000', 'ADMIN', 'ADMIN')'Shyam', 'Villa', 3, 'Residential', 1, 'phase39', 'Magic', 'Rent', 2, '3 BHK', 6, 'Shri Ambika Complex, Opp. Seven Square Academy, Mira Road East', 'Mira Road', 'Ready To Move', 2, 'New Construction', 1, 'Deepali Vijay Sonawane', '3300000', 'ADMIN', 'ADMIN')'Shyam', 'Villa', 3, 'Residential', 1, 'phase40', 'Magic', 'Rent', 2, '&gt;3 BHK', 7, 'Mira abid chs, Mira Gaon, Mira Road', 'Mira Road', 'Ready To Move', 2, 'New Construction', 1, 'Sukanta', '3200000', 'ADMIN', 'ADMIN')'Shyam', 'Villa', 3, 'Residential', 1, 'phase41', 'Magic', 'Rent', 2, '&gt;3 BHK', 7, 'Near Ganga Complex,  Puja Nagar, Mira Road', '', 'Ready To Move', 2, 'New Construction', 1, 'Shahzebuddin', '3600000', 'ADMIN', 'ADMIN')'Shyam', 'Villa', 3, 'Residential', 1, 'phase42', 'Magic', 'Rent', 2, '&gt;3 BHK', 7, 'Haji Yusuf Manzil CHS, Mira Road East', 'Mira Road', 'Immediately', 3, 'New Construction', 1, 'Shahid', '3000000', 'ADMIN', 'ADMIN')'Shyam', 'Villa', 3, 'Residential', 1, 'phase43', 'Magic', 'Rent', 2, '&gt;3 BHK', 7, 'Evergreen City Phase 1, Hatkesh Udhog Nagar, Mira Road ', 'Mira Road', 'Ready To Move', 2, 'New Construction', 1, 'Dhiraj', '3250000', 'ADMIN', 'ADMIN')</v>
      </c>
    </row>
    <row r="51" spans="1:24">
      <c r="A51" s="2" t="s">
        <v>263</v>
      </c>
      <c r="B51" s="1" t="s">
        <v>46</v>
      </c>
      <c r="C51" s="1">
        <f t="shared" si="0"/>
        <v>3</v>
      </c>
      <c r="D51" s="1" t="s">
        <v>19</v>
      </c>
      <c r="E51" s="1">
        <f t="shared" si="1"/>
        <v>1</v>
      </c>
      <c r="F51" s="1" t="s">
        <v>323</v>
      </c>
      <c r="G51" s="1" t="s">
        <v>270</v>
      </c>
      <c r="H51" s="1" t="s">
        <v>141</v>
      </c>
      <c r="I51" s="1">
        <f t="shared" si="8"/>
        <v>2</v>
      </c>
      <c r="J51" s="1" t="s">
        <v>132</v>
      </c>
      <c r="K51" s="1">
        <f t="shared" si="2"/>
        <v>7</v>
      </c>
      <c r="L51" s="32" t="s">
        <v>258</v>
      </c>
      <c r="M51" s="32" t="s">
        <v>259</v>
      </c>
      <c r="N51" s="1" t="s">
        <v>158</v>
      </c>
      <c r="O51" s="1">
        <f t="shared" si="3"/>
        <v>3</v>
      </c>
      <c r="P51" s="1" t="s">
        <v>78</v>
      </c>
      <c r="Q51" s="1">
        <f t="shared" si="4"/>
        <v>1</v>
      </c>
      <c r="R51" s="32" t="s">
        <v>211</v>
      </c>
      <c r="S51" s="1">
        <v>2900000</v>
      </c>
      <c r="T51" s="1" t="s">
        <v>264</v>
      </c>
      <c r="U51" s="1" t="s">
        <v>264</v>
      </c>
      <c r="V51" s="1" t="str">
        <f t="shared" si="5"/>
        <v>'</v>
      </c>
      <c r="W51" s="1" t="str">
        <f t="shared" si="6"/>
        <v xml:space="preserve">, </v>
      </c>
      <c r="X51" s="34" t="str">
        <f t="shared" si="7"/>
        <v>INSERT INTO POST_PROPERTY(PROJECT_NAME, PROPERTY_TYPE_TITLE, PROPERTY_TYPE_ID,PROPERTY_TYPE_GROUP_TITLE,PROPERTY_TYPE_GROUP_ID, BUILDING_NAME, BUILDER_NAME, TRANSACTION_TYPE_TITLE, TRANSACTION_TYPE_ID, CONFIGURATION_TITLE, CONFIGURATION_ID, ADDRESS_LINE_1, CITY_NAME, AVAILABILITY_TITLE, AVAILABILITY_ID, PROPERTY_AGE_TITLE,PROPERTY_AGE_ID, POSTED_BY, EXPECTED_AMOUNT, CREATED_BY, UPDATED_BY)VALUES('Vinay', 'Apartment', 1, 'Residential', 1, 'shanti niketan', 'Kanika', 'Sell', 1, '1 RK', 1, 'Vinay Tower', 'Mira Road', 'Immediately', 3, '5 to 10 Years', 3, 'Priyadarshini Hati', '5000000', 'ADMIN', 'ADMIN')'Vaisahli', 'Apartment', 1, 'Residential', 1, 'govind vihar', 'Kanika', 'PG', 3, '1 BHK', 2, 'Vaishali Apartment, Poonam Sagar', 'Mira Road', 'Immediately', 3, 'New Construction', 1, 'sajad Amin', '4700000', 'ADMIN', 'ADMIN')'oxygen', 'Apartment', 1, 'Residential', 1, 'majestic', 'Kanika', 'Rent', 2, '1 BHK', 2, 'New Lifestyle, Mira Road', 'Mira Road', 'Ready To Move', 2, 'New Construction', 1, 'Deepali', '5000000', 'ADMIN', 'ADMIN')'oxygen', 'Apartment', 1, 'Residential', 1, 'galaxy', 'Kanika', 'Rent', 2, '1 BHK', 2, 'Accord Crystal, Poonam Gardans', 'Mira Road', 'Ready To Move', 2, 'New Construction', 1, 'Aatish Phansekar', '5100000', 'ADMIN', 'ADMIN')'oxygen', 'Apartment', 1, 'Residential', 1, 'tara', 'Kanika', 'Rent', 2, '1 BHK', 2, 'Flora, sanghvi Park Chs Ltd', 'Mira Road', 'Ready To Move', 2, 'New Construction', 1, 'Nanda Kumar  Nair', '5400000', 'ADMIN', 'ADMIN')'oxygen', 'Apartment', 1, 'Residential', 1, 'tamara', 'Kanika', 'Rent', 2, '1 BHK', 2, 'Shree Sharanam Chs , Unique Gardens, Beverly Park', 'Mira Road', 'Ready To Move', 2, 'New Construction', 1, 'Shruti Khan', '5500000', 'ADMIN', 'ADMIN')'oxygen', 'Apartment', 1, 'Residential', 1, 'phase1', 'Kanika', 'Rent', 2, '1 BHK', 2, 'Rna Broadway Avenue, Near Jangid Complex ', 'Mira Road', 'Ready To Move', 2, 'New Construction', 1, 'Anish Mehta', '4800000', 'ADMIN', 'ADMIN')'oxygen', 'Apartment', 1, 'Residential', 1, 'phase2', 'Kanika', 'Rent', 2, '1 BHK', 2, 'Sungrace Tower, Mira Road East, Near Kanakia Police Station', 'Mira Road', 'Ready To Move', 2, 'New Construction', 1, 'Santosh Jha', '5000000', 'ADMIN', 'ADMIN')'oxygen', 'Apartment', 1, 'Residential', 1, 'phase3', 'Kanika', 'Rent', 2, '1 BHK', 2, 'Kinzah, Beverly Park Road, Near Kanakia Police Station', 'Mira Road', 'Ready To Move', 2, 'New Construction', 1, 'Anil', '4500000', 'ADMIN', 'ADMIN')'oxygen', 'Apartment', 1, 'Residential', 1, 'phase4', 'Kanika', 'Rent', 2, '1 BHK', 2, 'Jangid Complex, Mira Road East', 'Mira Road', 'Ready To Move', 2, 'New Construction', 1, 'S K Mishra', '5200000', 'ADMIN', 'ADMIN')'oxygen', 'Apartment', 1, 'Residential', 1, 'phase5', 'Kanika', 'Rent', 2, '1 BHK', 2, 'Mandir Complex, Mira Bhyander Road, Hatkesh', 'Mira Road', 'Ready To Move', 2, 'New Construction', 1, 'Jeevan Nilve', '4400000', 'ADMIN', 'ADMIN')'oxygen', 'Apartment', 1, 'Residential', 1, 'phase6', 'Kanika', 'Rent', 2, '1 BHK', 2, 'Rna Ng Estate Housing Society, Geeta Nagar', 'Mira Road', 'Ready To Move', 2, 'New Construction', 1, 'Suresh Kashyap', '4500000', 'ADMIN', 'ADMIN')'oxygen', 'Apartment', 1, 'Residential', 1, 'phase7', 'Kanika', 'Rent', 2, '1 BHK', 2, 'Kd Avenue, Near S.V.P.V.', 'Mira Road', 'Ready To Move', 2, 'New Construction', 1, 'Rhea', '4000000', 'ADMIN', 'ADMIN')'oxygen', 'Apartment', 1, 'Residential', 1, 'phase8', 'Kanika', 'Rent', 2, '1 BHK', 2, 'Ostval Orbit, Mira Bhayandar Rd Near Mcdonald's', 'Mira, Bhy', 'Ready To Move', 2, 'New Construction', 1, 'Shahbaz', '4800000', 'ADMIN', 'ADMIN')'oxygen', 'Apartment', 1, 'Residential', 1, 'phase9', 'vastu', 'Rent', 2, '1 BHK', 2, 'Hiral Homes Green, Siddhi Vinayak Nagar', '', 'Ready To Move', 2, 'New Construction', 1, 'Noel Dsouza', '5600000', 'ADMIN', 'ADMIN')'oxygen', 'Apartment', 1, 'Residential', 1, 'phase10', 'vastu', 'Rent', 2, '1 BHK', 2, 'Sawali Chs, Srishti Complex, Near Bhaktivedanta Hospital', '', 'Ready To Move', 2, 'New Construction', 1, 'prashant', '4800000', 'ADMIN', 'ADMIN')'oxygen', 'Apartment', 1, 'Residential', 1, 'phase11', 'vastu', 'Rent', 2, '1 BHK', 2, 'Ostwal Oasis, Mira Road East , Near Siv Sena Durga Temple', '', 'Immediately', 3, 'New Construction', 1, 'Shraddha', '5500000', 'ADMIN', 'ADMIN')'oxygen', 'Apartment', 1, 'Residential', 1, 'phase12', 'vastu', 'Rent', 2, '1 BHK', 2, 'Harsh Enclave A Wing, Ramdev Park, Near Seven Square Academy', '', 'Ready To Move', 2, 'New Construction', 1, 'Rajendra Patil', '3700000', 'ADMIN', 'ADMIN')'oxygen', 'Apartment', 1, 'Residential', 1, 'phase13', 'vastu', 'Rent', 2, '1 BHK', 2, 'Mahaveer Arcade, Near GCC Club, Mira Road', '', 'Ready To Move', 2, 'New Construction', 1, 'Prasad Dere', '4100000', 'ADMIN', 'ADMIN')'oxygen', 'Apartment', 1, 'Residential', 1, 'phase14', 'vastu', 'Rent', 2, '1 BHK', 2, 'Orchid A, Gaurav Valley, Mira Road, Near GCC Club', 'Mira Road', 'Ready To Move', 2, 'New Construction', 1, 'Ashwin', '4400000', 'ADMIN', 'ADMIN')'oxygen', 'Apartment', 1, 'Residential', 1, 'phase15', 'vastu', 'Rent', 2, '&gt;3 BHK', 7, 'Manali Village, Kashigaon, near St. Xavier', '', 'Ready To Move', 2, 'New Construction', 1, 'Jignesh Chavda', '3900000', 'ADMIN', 'ADMIN')'Vaisahli', 'Apartment', 1, 'Residential', 1, 'phase16', 'vastu', 'Rent', 2, '&gt;3 BHK', 7, 'Shalibhadra Tower, Kashimira, Mira Road', '', 'Ready To Move', 2, 'New Construction', 1, 'Neema Vyas', '2800000', 'ADMIN', 'ADMIN')'Vaisahli', 'Independent Builder', 2, 'Residential', 1, 'phase17', 'vastu', 'Rent', 2, '&gt;3 BHK', 7, 'Sheetal Nagar k paas, New Shivangi CHS, Mira Road East', 'Mira Road', 'Ready To Move', 2, 'New Construction', 1, 'Purshottam Moolya ', '2900000', 'ADMIN', 'ADMIN')'Vaisahli', 'Independent Builder', 2, 'Residential', 1, 'phase18', 'vastu', 'Rent', 2, '&gt;3 BHK', 7, 'Shanti Nagar, Sector-9 Shanti Nagar ', 'Mira Road', 'Ready To Move', 2, 'New Construction', 1, 'Preetam Singh Rawat ', '2850000', 'ADMIN', 'ADMIN')'Vaisahli', 'Independent Builder', 2, 'Residential', 1, 'phase19', 'vastu', 'Rent', 2, '&gt;3 BHK', 7, 'Hubtown Gardenia, Mira Road', '', 'Ready To Move', 2, 'New Construction', 1, 'Nagesh rai', '7300000', 'ADMIN', 'ADMIN')'Vaisahli', 'Independent Builder', 2, 'Residential', 1, 'phase20', 'vastu', 'Rent', 2, '&gt;3 BHK', 7, 'Hubtown Gardenia, Mira Road', '', 'Ready To Move', 2, 'New Construction', 1, 'Ketan Sagawekar', '7000000', 'ADMIN', 'ADMIN')'Vaisahli', 'Independent Builder', 2, 'Residential', 1, 'phase21', 'vastu', 'Rent', 2, '2 BHK', 4, 'Hubtown Gardenia, Mira Road', 'Mira Road', 'Ready To Move', 2, 'New Construction', 1, 'Chetan Makhija', '10800000', 'ADMIN', 'ADMIN')'Vaisahli', 'Independent Builder', 2, 'Residential', 1, 'phase22', 'vastu', 'Rent', 2, '2 BHK', 4, 'Hubtown Gardenia, Mira Road', 'Mira Road', 'Ready To Move', 2, 'New Construction', 1, 'VINAY MOHAN SUNIL', '10500000', 'ADMIN', 'ADMIN')'Vaisahli', 'Independent Builder', 2, 'Residential', 1, 'phase23', 'Kajaria', 'Rent', 2, '2 BHK', 4, 'Hubtown Gardenia, Mira Road', '', 'Ready To Move', 2, 'New Construction', 1, 'Pawan', '7800000', 'ADMIN', 'ADMIN')'Vaisahli', 'Independent Builder', 2, 'Residential', 1, 'phase24', 'Kajaria', 'Rent', 2, '2 BHK', 4, 'Heena Avenue, Naya Nagar, Mira Road', 'Mira Road', 'Ready To Move', 2, 'New Construction', 1, 'Junaid Shaikh', '3500000', 'ADMIN', 'ADMIN')'Vaisahli', 'Independent Builder', 2, 'Residential', 1, 'phase25', 'Kajaria', 'Rent', 2, '2 BHK', 4, 'Ramdev Park, Mira Road East,', '', 'Ready To Move', 2, 'New Construction', 1, 'Kartik', '3700000', 'ADMIN', 'ADMIN')'Vaisahli', 'Independent Builder', 2, 'Residential', 1, 'phase26', 'Kajaria', 'Rent', 2, '&gt;3 BHK', 7, 'Evergreen City Phase 1, GCC k bagal wale bldg. Hatkesh Udhog Nagar, Mira Road', 'Mira Road', 'Ready To Move', 2, 'New Construction', 1, 'Vineet', '2950000', 'ADMIN', 'ADMIN')'Vaisahli', 'Independent Builder', 2, 'Residential', 1, 'phase27', 'Kajaria', 'Rent', 2, '&gt;3 BHK', 7, 'Sunder Sarovar, Mira Road, Mira Road', '', 'Ready To Move', 2, 'New Construction', 1, 'Ganesh Nair', '3600000', 'ADMIN', 'ADMIN')'Vaisahli', 'Independent Builder', 2, 'Residential', 1, 'phase28', 'Kajaria', 'Rent', 2, '3 BHK', 6, ' Orange Hospital k paas, Ideal Park, Mira Road', '', 'Ready To Move', 2, 'New Construction', 1, 'Ambar Parab', '3800000', 'ADMIN', 'ADMIN')'Vaisahli', 'Independent Builder', 2, 'Commercial', 2, 'phase29', 'Kajaria', 'Rent', 2, '3 BHK', 6, 'Snehal Garden CHS, Near Jarimari Mandir, Kashimira, Mira Road', 'Mira Road', 'Ready To Move', 2, 'New Construction', 1, 'Arvind Gupta', '3500000', 'ADMIN', 'ADMIN')'Vaisahli', 'Independent Builder', 2, 'Commercial', 2, 'phase30', 'Kajaria', 'Rent', 2, '3 BHK', 6, 'Chandresh Manor, Puja Nagar, Mira Road', '', 'Ready To Move', 2, 'New Construction', 1, 'Shahvez', '3600000', 'ADMIN', 'ADMIN')'Vaisahli', 'Independent Builder', 2, 'Commercial', 2, 'phase31', 'Kajaria', 'Rent', 2, '3 BHK', 6, 'N G Shelter, Bevarly Park, Mira Road', 'Mira Road', 'Ready To Move', 2, 'New Construction', 1, 'Nitesh', '3200000', 'ADMIN', 'ADMIN')'Shyam', 'Independent Builder', 2, 'Commercial', 2, 'phase32', 'Kajaria', 'Rent', 2, '3 BHK', 6, 'Near Tata docomo gallery. C Wing, Shakti Tower, Mira Road East', '', 'Ready To Move', 2, 'New Construction', 1, 'Yasmin', '3600000', 'ADMIN', 'ADMIN')'Shyam', 'Independent Builder', 2, 'Commercial', 2, 'phase33', 'Kajaria', 'Rent', 2, '3 BHK', 6, 'Near Ratnagiri Hotel, Cosmos Apt., Near Vardhman Park, Mira Road', 'Mira Road', 'Ready To Move', 2, 'New Construction', 1, 'Heena', '3200000', 'ADMIN', 'ADMIN')'Shyam', 'Villa', 3, 'Commercial', 2, 'phase34', 'Kajaria', 'Rent', 2, '3 BHK', 6, 'Lodha road, mira road', 'Mira Road', 'Ready To Move', 2, 'New Construction', 1, 'Nurie', '3300000', 'ADMIN', 'ADMIN')'Shyam', 'Villa', 3, 'Commercial', 2, 'phase35', 'Kajaria', 'Rent', 2, '3 BHK', 6, 'Mahajan Wadi, Mira Road', '', 'Ready To Move', 2, 'New Construction', 1, 'ravi bhanushali', '3500000', 'ADMIN', 'ADMIN')'Shyam', 'Villa', 3, 'Commercial', 2, 'phase36', 'Kajaria', 'Rent', 2, '3 BHK', 6, 'Chandresh Chhaya, Phase-7 Geeta Nagar, Mira Road', 'Mira Road', 'Ready To Move', 2, 'New Construction', 1, 'Mahapule', '3400000', 'ADMIN', 'ADMIN')'Shyam', 'Villa', 3, 'Commercial', 2, 'phase37', 'Magic', 'Rent', 2, '3 BHK', 6, 'Govind Nagar Co Oprative Housing Society, Govind Nagar, Mira Road', 'Mira Road', 'Ready To Move', 2, 'New Construction', 1, 'Mushtaq Shaikh', '3200000', 'ADMIN', 'ADMIN')'Shyam', 'Villa', 3, 'Residential', 1, 'phase38', 'Magic', 'Rent', 2, '3 BHK', 6, 'Basha Manor, Naya Nagar, Mira Road ', 'Mira Road', 'Ready To Move', 2, 'New Construction', 1, 'Arif Shaikh', '3500000', 'ADMIN', 'ADMIN')'Shyam', 'Villa', 3, 'Residential', 1, 'phase39', 'Magic', 'Rent', 2, '3 BHK', 6, 'Shri Ambika Complex, Opp. Seven Square Academy, Mira Road East', 'Mira Road', 'Ready To Move', 2, 'New Construction', 1, 'Deepali Vijay Sonawane', '3300000', 'ADMIN', 'ADMIN')'Shyam', 'Villa', 3, 'Residential', 1, 'phase40', 'Magic', 'Rent', 2, '&gt;3 BHK', 7, 'Mira abid chs, Mira Gaon, Mira Road', 'Mira Road', 'Ready To Move', 2, 'New Construction', 1, 'Sukanta', '3200000', 'ADMIN', 'ADMIN')'Shyam', 'Villa', 3, 'Residential', 1, 'phase41', 'Magic', 'Rent', 2, '&gt;3 BHK', 7, 'Near Ganga Complex,  Puja Nagar, Mira Road', '', 'Ready To Move', 2, 'New Construction', 1, 'Shahzebuddin', '3600000', 'ADMIN', 'ADMIN')'Shyam', 'Villa', 3, 'Residential', 1, 'phase42', 'Magic', 'Rent', 2, '&gt;3 BHK', 7, 'Haji Yusuf Manzil CHS, Mira Road East', 'Mira Road', 'Immediately', 3, 'New Construction', 1, 'Shahid', '3000000', 'ADMIN', 'ADMIN')'Shyam', 'Villa', 3, 'Residential', 1, 'phase43', 'Magic', 'Rent', 2, '&gt;3 BHK', 7, 'Evergreen City Phase 1, Hatkesh Udhog Nagar, Mira Road ', 'Mira Road', 'Ready To Move', 2, 'New Construction', 1, 'Dhiraj', '3250000', 'ADMIN', 'ADMIN')'Shyam', 'Villa', 3, 'Residential', 1, 'phase44', 'Magic', 'Rent', 2, '&gt;3 BHK', 7, 'Hatkesh Udhog Nagar, Mira Road', 'Mira Road', 'Immediately', 3, 'New Construction', 1, 'Preetam Kumar', '2900000', 'ADMIN', 'ADMIN')</v>
      </c>
    </row>
  </sheetData>
  <dataValidations count="6">
    <dataValidation type="list" allowBlank="1" showInputMessage="1" showErrorMessage="1" sqref="B2:B51">
      <formula1>PROPERTY_TYPE_TITLE</formula1>
    </dataValidation>
    <dataValidation type="list" allowBlank="1" showInputMessage="1" showErrorMessage="1" sqref="D2:D51">
      <formula1>PROPERTY_TYPE_GROUP_TITLE</formula1>
    </dataValidation>
    <dataValidation type="list" allowBlank="1" showInputMessage="1" showErrorMessage="1" sqref="H2:H51">
      <formula1>TRANSACTION_TYPE_TITLE</formula1>
    </dataValidation>
    <dataValidation type="list" allowBlank="1" showInputMessage="1" showErrorMessage="1" sqref="J2:J51">
      <formula1>CONFIGURATION_TITLE</formula1>
    </dataValidation>
    <dataValidation type="list" allowBlank="1" showInputMessage="1" showErrorMessage="1" sqref="N2:N51">
      <formula1>AVAILABILITY_TITLE</formula1>
    </dataValidation>
    <dataValidation type="list" allowBlank="1" showInputMessage="1" showErrorMessage="1" sqref="P2:P51">
      <formula1>PROPERTY_AGE_TITLE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120"/>
  <sheetViews>
    <sheetView showGridLines="0" topLeftCell="J1" workbookViewId="0">
      <selection activeCell="N2" sqref="N2"/>
    </sheetView>
  </sheetViews>
  <sheetFormatPr defaultColWidth="8.85546875" defaultRowHeight="12.75" customHeight="1"/>
  <cols>
    <col min="1" max="1" width="20.42578125" style="6" customWidth="1"/>
    <col min="2" max="2" width="10.7109375" style="6" customWidth="1"/>
    <col min="3" max="3" width="18.85546875" style="6" customWidth="1"/>
    <col min="4" max="4" width="14.28515625" style="6" customWidth="1"/>
    <col min="5" max="5" width="15" style="6" customWidth="1"/>
    <col min="6" max="6" width="10" style="6" customWidth="1"/>
    <col min="7" max="7" width="15.42578125" style="6" customWidth="1"/>
    <col min="8" max="8" width="9.42578125" style="6" customWidth="1"/>
    <col min="9" max="9" width="10.42578125" style="6" customWidth="1"/>
    <col min="10" max="13" width="8.42578125" style="6" customWidth="1"/>
    <col min="14" max="14" width="154" style="6" customWidth="1"/>
    <col min="15" max="15" width="8.85546875" style="6" customWidth="1"/>
    <col min="16" max="16384" width="8.85546875" style="6"/>
  </cols>
  <sheetData>
    <row r="1" spans="1:14" ht="25.5" customHeight="1">
      <c r="A1" s="4" t="s">
        <v>21</v>
      </c>
      <c r="B1" s="4" t="s">
        <v>22</v>
      </c>
      <c r="C1" s="4" t="s">
        <v>23</v>
      </c>
      <c r="D1" s="5" t="s">
        <v>24</v>
      </c>
      <c r="E1" s="5" t="s">
        <v>25</v>
      </c>
      <c r="F1" s="5" t="s">
        <v>26</v>
      </c>
      <c r="G1" s="5" t="s">
        <v>27</v>
      </c>
      <c r="H1" s="5" t="s">
        <v>28</v>
      </c>
      <c r="I1" s="5" t="s">
        <v>29</v>
      </c>
      <c r="J1" s="5" t="s">
        <v>17</v>
      </c>
      <c r="K1" s="5" t="s">
        <v>30</v>
      </c>
      <c r="L1" s="5" t="s">
        <v>18</v>
      </c>
      <c r="M1" s="5" t="s">
        <v>31</v>
      </c>
      <c r="N1" s="5" t="s">
        <v>32</v>
      </c>
    </row>
    <row r="2" spans="1:14" ht="34.9" customHeight="1">
      <c r="A2" s="7" t="s">
        <v>33</v>
      </c>
      <c r="B2" s="8" t="s">
        <v>34</v>
      </c>
      <c r="C2" s="9" t="s">
        <v>19</v>
      </c>
      <c r="D2" s="10" t="s">
        <v>35</v>
      </c>
      <c r="E2" s="11"/>
      <c r="F2" s="5" t="s">
        <v>36</v>
      </c>
      <c r="G2" s="5" t="s">
        <v>37</v>
      </c>
      <c r="H2" s="12">
        <v>1</v>
      </c>
      <c r="I2" s="5" t="s">
        <v>38</v>
      </c>
      <c r="J2" s="5" t="s">
        <v>39</v>
      </c>
      <c r="K2" s="11"/>
      <c r="L2" s="5" t="s">
        <v>39</v>
      </c>
      <c r="M2" s="11"/>
      <c r="N2" s="5" t="str">
        <f t="shared" ref="N2:N65" si="0">CONCATENATE("INSERT INTO APP_REF_DATA (DATA_TYPE, DATA_KEY, DATA_VALUE, GROUP_NAME, SUB_GROUP_NAME, APP_NAME, MODULE_NAME, STATUS_ID, STATUS_TITLE, CREATED_BY, UPDATED_BY) ","VALUES (","'",A2,"', '",B2,"', '",C2,"', '",D2,"', '",E2,"', '",F2,"', '",G2,"', '",H2,"', '",I2,"', '",J2,"', '",L2,"');")</f>
        <v>INSERT INTO APP_REF_DATA (DATA_TYPE, DATA_KEY, DATA_VALUE, GROUP_NAME, SUB_GROUP_NAME, APP_NAME, MODULE_NAME, STATUS_ID, STATUS_TITLE, CREATED_BY, UPDATED_BY) VALUES ('PROPERTY_TYPE_GROUP', '1', 'Residential', 'DEFAULT', '', 'REALTY', 'PROPERTY', '1', 'Active', 'System-User', 'System-User');</v>
      </c>
    </row>
    <row r="3" spans="1:14" ht="45" customHeight="1">
      <c r="A3" s="7" t="s">
        <v>33</v>
      </c>
      <c r="B3" s="13" t="s">
        <v>40</v>
      </c>
      <c r="C3" s="10" t="s">
        <v>41</v>
      </c>
      <c r="D3" s="5" t="s">
        <v>35</v>
      </c>
      <c r="E3" s="11"/>
      <c r="F3" s="5" t="s">
        <v>36</v>
      </c>
      <c r="G3" s="5" t="s">
        <v>37</v>
      </c>
      <c r="H3" s="12">
        <v>1</v>
      </c>
      <c r="I3" s="5" t="s">
        <v>38</v>
      </c>
      <c r="J3" s="5" t="s">
        <v>39</v>
      </c>
      <c r="K3" s="11"/>
      <c r="L3" s="5" t="s">
        <v>39</v>
      </c>
      <c r="M3" s="11"/>
      <c r="N3" s="5" t="str">
        <f t="shared" si="0"/>
        <v>INSERT INTO APP_REF_DATA (DATA_TYPE, DATA_KEY, DATA_VALUE, GROUP_NAME, SUB_GROUP_NAME, APP_NAME, MODULE_NAME, STATUS_ID, STATUS_TITLE, CREATED_BY, UPDATED_BY) VALUES ('PROPERTY_TYPE_GROUP', '2', 'Commercial', 'DEFAULT', '', 'REALTY', 'PROPERTY', '1', 'Active', 'System-User', 'System-User');</v>
      </c>
    </row>
    <row r="4" spans="1:14" ht="45" customHeight="1">
      <c r="A4" s="7" t="s">
        <v>42</v>
      </c>
      <c r="B4" s="8" t="s">
        <v>34</v>
      </c>
      <c r="C4" s="14" t="s">
        <v>43</v>
      </c>
      <c r="D4" s="10" t="s">
        <v>44</v>
      </c>
      <c r="E4" s="11"/>
      <c r="F4" s="5" t="s">
        <v>36</v>
      </c>
      <c r="G4" s="5" t="s">
        <v>37</v>
      </c>
      <c r="H4" s="12">
        <v>1</v>
      </c>
      <c r="I4" s="5" t="s">
        <v>38</v>
      </c>
      <c r="J4" s="5" t="s">
        <v>39</v>
      </c>
      <c r="K4" s="11"/>
      <c r="L4" s="5" t="s">
        <v>39</v>
      </c>
      <c r="M4" s="11"/>
      <c r="N4" s="5" t="str">
        <f t="shared" si="0"/>
        <v>INSERT INTO APP_REF_DATA (DATA_TYPE, DATA_KEY, DATA_VALUE, GROUP_NAME, SUB_GROUP_NAME, APP_NAME, MODULE_NAME, STATUS_ID, STATUS_TITLE, CREATED_BY, UPDATED_BY) VALUES ('PROPERTY_TYPE', '1', 'Apartment', 'RESIDENTIAL', '', 'REALTY', 'PROPERTY', '1', 'Active', 'System-User', 'System-User');</v>
      </c>
    </row>
    <row r="5" spans="1:14" ht="45" customHeight="1">
      <c r="A5" s="15" t="s">
        <v>42</v>
      </c>
      <c r="B5" s="16">
        <v>2</v>
      </c>
      <c r="C5" s="17" t="s">
        <v>45</v>
      </c>
      <c r="D5" s="5" t="s">
        <v>44</v>
      </c>
      <c r="E5" s="11"/>
      <c r="F5" s="5" t="s">
        <v>36</v>
      </c>
      <c r="G5" s="5" t="s">
        <v>37</v>
      </c>
      <c r="H5" s="12">
        <v>1</v>
      </c>
      <c r="I5" s="5" t="s">
        <v>38</v>
      </c>
      <c r="J5" s="5" t="s">
        <v>39</v>
      </c>
      <c r="K5" s="11"/>
      <c r="L5" s="5" t="s">
        <v>39</v>
      </c>
      <c r="M5" s="11"/>
      <c r="N5" s="5" t="str">
        <f t="shared" si="0"/>
        <v>INSERT INTO APP_REF_DATA (DATA_TYPE, DATA_KEY, DATA_VALUE, GROUP_NAME, SUB_GROUP_NAME, APP_NAME, MODULE_NAME, STATUS_ID, STATUS_TITLE, CREATED_BY, UPDATED_BY) VALUES ('PROPERTY_TYPE', '2', 'Independent Builder', 'RESIDENTIAL', '', 'REALTY', 'PROPERTY', '1', 'Active', 'System-User', 'System-User');</v>
      </c>
    </row>
    <row r="6" spans="1:14" ht="45" customHeight="1">
      <c r="A6" s="15" t="s">
        <v>42</v>
      </c>
      <c r="B6" s="18">
        <v>3</v>
      </c>
      <c r="C6" s="5" t="s">
        <v>46</v>
      </c>
      <c r="D6" s="5" t="s">
        <v>44</v>
      </c>
      <c r="E6" s="11"/>
      <c r="F6" s="5" t="s">
        <v>36</v>
      </c>
      <c r="G6" s="5" t="s">
        <v>37</v>
      </c>
      <c r="H6" s="12">
        <v>1</v>
      </c>
      <c r="I6" s="5" t="s">
        <v>38</v>
      </c>
      <c r="J6" s="5" t="s">
        <v>39</v>
      </c>
      <c r="K6" s="11"/>
      <c r="L6" s="5" t="s">
        <v>39</v>
      </c>
      <c r="M6" s="11"/>
      <c r="N6" s="5" t="str">
        <f t="shared" si="0"/>
        <v>INSERT INTO APP_REF_DATA (DATA_TYPE, DATA_KEY, DATA_VALUE, GROUP_NAME, SUB_GROUP_NAME, APP_NAME, MODULE_NAME, STATUS_ID, STATUS_TITLE, CREATED_BY, UPDATED_BY) VALUES ('PROPERTY_TYPE', '3', 'Villa', 'RESIDENTIAL', '', 'REALTY', 'PROPERTY', '1', 'Active', 'System-User', 'System-User');</v>
      </c>
    </row>
    <row r="7" spans="1:14" ht="45" customHeight="1">
      <c r="A7" s="15" t="s">
        <v>42</v>
      </c>
      <c r="B7" s="18">
        <v>4</v>
      </c>
      <c r="C7" s="5" t="s">
        <v>47</v>
      </c>
      <c r="D7" s="5" t="s">
        <v>44</v>
      </c>
      <c r="E7" s="11"/>
      <c r="F7" s="5" t="s">
        <v>36</v>
      </c>
      <c r="G7" s="5" t="s">
        <v>37</v>
      </c>
      <c r="H7" s="12">
        <v>1</v>
      </c>
      <c r="I7" s="5" t="s">
        <v>38</v>
      </c>
      <c r="J7" s="5" t="s">
        <v>39</v>
      </c>
      <c r="K7" s="11"/>
      <c r="L7" s="5" t="s">
        <v>39</v>
      </c>
      <c r="M7" s="11"/>
      <c r="N7" s="5" t="str">
        <f t="shared" si="0"/>
        <v>INSERT INTO APP_REF_DATA (DATA_TYPE, DATA_KEY, DATA_VALUE, GROUP_NAME, SUB_GROUP_NAME, APP_NAME, MODULE_NAME, STATUS_ID, STATUS_TITLE, CREATED_BY, UPDATED_BY) VALUES ('PROPERTY_TYPE', '4', 'Residential Land', 'RESIDENTIAL', '', 'REALTY', 'PROPERTY', '1', 'Active', 'System-User', 'System-User');</v>
      </c>
    </row>
    <row r="8" spans="1:14" ht="45" customHeight="1">
      <c r="A8" s="15" t="s">
        <v>42</v>
      </c>
      <c r="B8" s="18">
        <v>5</v>
      </c>
      <c r="C8" s="5" t="s">
        <v>48</v>
      </c>
      <c r="D8" s="5" t="s">
        <v>44</v>
      </c>
      <c r="E8" s="11"/>
      <c r="F8" s="5" t="s">
        <v>36</v>
      </c>
      <c r="G8" s="5" t="s">
        <v>37</v>
      </c>
      <c r="H8" s="12">
        <v>1</v>
      </c>
      <c r="I8" s="5" t="s">
        <v>38</v>
      </c>
      <c r="J8" s="5" t="s">
        <v>39</v>
      </c>
      <c r="K8" s="11"/>
      <c r="L8" s="5" t="s">
        <v>39</v>
      </c>
      <c r="M8" s="11"/>
      <c r="N8" s="5" t="str">
        <f t="shared" si="0"/>
        <v>INSERT INTO APP_REF_DATA (DATA_TYPE, DATA_KEY, DATA_VALUE, GROUP_NAME, SUB_GROUP_NAME, APP_NAME, MODULE_NAME, STATUS_ID, STATUS_TITLE, CREATED_BY, UPDATED_BY) VALUES ('PROPERTY_TYPE', '5', 'Studio Apartment', 'RESIDENTIAL', '', 'REALTY', 'PROPERTY', '1', 'Active', 'System-User', 'System-User');</v>
      </c>
    </row>
    <row r="9" spans="1:14" ht="45" customHeight="1">
      <c r="A9" s="15" t="s">
        <v>42</v>
      </c>
      <c r="B9" s="18">
        <v>6</v>
      </c>
      <c r="C9" s="5" t="s">
        <v>49</v>
      </c>
      <c r="D9" s="5" t="s">
        <v>44</v>
      </c>
      <c r="E9" s="11"/>
      <c r="F9" s="5" t="s">
        <v>36</v>
      </c>
      <c r="G9" s="5" t="s">
        <v>37</v>
      </c>
      <c r="H9" s="12">
        <v>1</v>
      </c>
      <c r="I9" s="5" t="s">
        <v>38</v>
      </c>
      <c r="J9" s="5" t="s">
        <v>39</v>
      </c>
      <c r="K9" s="11"/>
      <c r="L9" s="5" t="s">
        <v>39</v>
      </c>
      <c r="M9" s="11"/>
      <c r="N9" s="5" t="str">
        <f t="shared" si="0"/>
        <v>INSERT INTO APP_REF_DATA (DATA_TYPE, DATA_KEY, DATA_VALUE, GROUP_NAME, SUB_GROUP_NAME, APP_NAME, MODULE_NAME, STATUS_ID, STATUS_TITLE, CREATED_BY, UPDATED_BY) VALUES ('PROPERTY_TYPE', '6', 'Farm House', 'RESIDENTIAL', '', 'REALTY', 'PROPERTY', '1', 'Active', 'System-User', 'System-User');</v>
      </c>
    </row>
    <row r="10" spans="1:14" ht="45" customHeight="1">
      <c r="A10" s="15" t="s">
        <v>42</v>
      </c>
      <c r="B10" s="18">
        <v>7</v>
      </c>
      <c r="C10" s="5" t="s">
        <v>50</v>
      </c>
      <c r="D10" s="5" t="s">
        <v>44</v>
      </c>
      <c r="E10" s="11"/>
      <c r="F10" s="5" t="s">
        <v>36</v>
      </c>
      <c r="G10" s="5" t="s">
        <v>37</v>
      </c>
      <c r="H10" s="12">
        <v>1</v>
      </c>
      <c r="I10" s="5" t="s">
        <v>38</v>
      </c>
      <c r="J10" s="5" t="s">
        <v>39</v>
      </c>
      <c r="K10" s="11"/>
      <c r="L10" s="5" t="s">
        <v>39</v>
      </c>
      <c r="M10" s="11"/>
      <c r="N10" s="5" t="str">
        <f t="shared" si="0"/>
        <v>INSERT INTO APP_REF_DATA (DATA_TYPE, DATA_KEY, DATA_VALUE, GROUP_NAME, SUB_GROUP_NAME, APP_NAME, MODULE_NAME, STATUS_ID, STATUS_TITLE, CREATED_BY, UPDATED_BY) VALUES ('PROPERTY_TYPE', '7', 'Serviced Apartments', 'RESIDENTIAL', '', 'REALTY', 'PROPERTY', '1', 'Active', 'System-User', 'System-User');</v>
      </c>
    </row>
    <row r="11" spans="1:14" ht="45" customHeight="1">
      <c r="A11" s="15" t="s">
        <v>51</v>
      </c>
      <c r="B11" s="18">
        <v>1</v>
      </c>
      <c r="C11" s="5" t="s">
        <v>52</v>
      </c>
      <c r="D11" s="5" t="s">
        <v>35</v>
      </c>
      <c r="E11" s="11"/>
      <c r="F11" s="5" t="s">
        <v>36</v>
      </c>
      <c r="G11" s="5" t="s">
        <v>37</v>
      </c>
      <c r="H11" s="12">
        <v>1</v>
      </c>
      <c r="I11" s="5" t="s">
        <v>38</v>
      </c>
      <c r="J11" s="5" t="s">
        <v>39</v>
      </c>
      <c r="K11" s="11"/>
      <c r="L11" s="5" t="s">
        <v>39</v>
      </c>
      <c r="M11" s="11"/>
      <c r="N11" s="5" t="str">
        <f t="shared" si="0"/>
        <v>INSERT INTO APP_REF_DATA (DATA_TYPE, DATA_KEY, DATA_VALUE, GROUP_NAME, SUB_GROUP_NAME, APP_NAME, MODULE_NAME, STATUS_ID, STATUS_TITLE, CREATED_BY, UPDATED_BY) VALUES ('PROPERTY_AVAILABLE_TYPE', '1', 'Under Construction', 'DEFAULT', '', 'REALTY', 'PROPERTY', '1', 'Active', 'System-User', 'System-User');</v>
      </c>
    </row>
    <row r="12" spans="1:14" ht="45" customHeight="1">
      <c r="A12" s="15" t="s">
        <v>51</v>
      </c>
      <c r="B12" s="18">
        <v>2</v>
      </c>
      <c r="C12" s="5" t="s">
        <v>53</v>
      </c>
      <c r="D12" s="5" t="s">
        <v>35</v>
      </c>
      <c r="E12" s="11"/>
      <c r="F12" s="5" t="s">
        <v>36</v>
      </c>
      <c r="G12" s="5" t="s">
        <v>37</v>
      </c>
      <c r="H12" s="12">
        <v>1</v>
      </c>
      <c r="I12" s="5" t="s">
        <v>38</v>
      </c>
      <c r="J12" s="5" t="s">
        <v>39</v>
      </c>
      <c r="K12" s="11"/>
      <c r="L12" s="5" t="s">
        <v>39</v>
      </c>
      <c r="M12" s="11"/>
      <c r="N12" s="5" t="str">
        <f t="shared" si="0"/>
        <v>INSERT INTO APP_REF_DATA (DATA_TYPE, DATA_KEY, DATA_VALUE, GROUP_NAME, SUB_GROUP_NAME, APP_NAME, MODULE_NAME, STATUS_ID, STATUS_TITLE, CREATED_BY, UPDATED_BY) VALUES ('PROPERTY_AVAILABLE_TYPE', '2', 'Ready To Move', 'DEFAULT', '', 'REALTY', 'PROPERTY', '1', 'Active', 'System-User', 'System-User');</v>
      </c>
    </row>
    <row r="13" spans="1:14" ht="45" customHeight="1">
      <c r="A13" s="15" t="s">
        <v>51</v>
      </c>
      <c r="B13" s="18">
        <v>3</v>
      </c>
      <c r="C13" s="5" t="s">
        <v>158</v>
      </c>
      <c r="D13" s="5" t="s">
        <v>54</v>
      </c>
      <c r="E13" s="11"/>
      <c r="F13" s="5" t="s">
        <v>36</v>
      </c>
      <c r="G13" s="5" t="s">
        <v>37</v>
      </c>
      <c r="H13" s="12">
        <v>1</v>
      </c>
      <c r="I13" s="5" t="s">
        <v>38</v>
      </c>
      <c r="J13" s="5" t="s">
        <v>39</v>
      </c>
      <c r="K13" s="11"/>
      <c r="L13" s="5" t="s">
        <v>39</v>
      </c>
      <c r="M13" s="11"/>
      <c r="N13" s="5" t="str">
        <f t="shared" si="0"/>
        <v>INSERT INTO APP_REF_DATA (DATA_TYPE, DATA_KEY, DATA_VALUE, GROUP_NAME, SUB_GROUP_NAME, APP_NAME, MODULE_NAME, STATUS_ID, STATUS_TITLE, CREATED_BY, UPDATED_BY) VALUES ('PROPERTY_AVAILABLE_TYPE', '3', 'Immediately', 'RENT', '', 'REALTY', 'PROPERTY', '1', 'Active', 'System-User', 'System-User');</v>
      </c>
    </row>
    <row r="14" spans="1:14" ht="45" customHeight="1">
      <c r="A14" s="15" t="s">
        <v>51</v>
      </c>
      <c r="B14" s="18">
        <v>4</v>
      </c>
      <c r="C14" s="5" t="s">
        <v>55</v>
      </c>
      <c r="D14" s="5" t="s">
        <v>35</v>
      </c>
      <c r="E14" s="11"/>
      <c r="F14" s="5" t="s">
        <v>36</v>
      </c>
      <c r="G14" s="5" t="s">
        <v>37</v>
      </c>
      <c r="H14" s="12">
        <v>1</v>
      </c>
      <c r="I14" s="5" t="s">
        <v>38</v>
      </c>
      <c r="J14" s="5" t="s">
        <v>39</v>
      </c>
      <c r="K14" s="11"/>
      <c r="L14" s="5" t="s">
        <v>39</v>
      </c>
      <c r="M14" s="11"/>
      <c r="N14" s="5" t="str">
        <f t="shared" si="0"/>
        <v>INSERT INTO APP_REF_DATA (DATA_TYPE, DATA_KEY, DATA_VALUE, GROUP_NAME, SUB_GROUP_NAME, APP_NAME, MODULE_NAME, STATUS_ID, STATUS_TITLE, CREATED_BY, UPDATED_BY) VALUES ('PROPERTY_AVAILABLE_TYPE', '4', 'Date', 'DEFAULT', '', 'REALTY', 'PROPERTY', '1', 'Active', 'System-User', 'System-User');</v>
      </c>
    </row>
    <row r="15" spans="1:14" ht="45" customHeight="1">
      <c r="A15" s="15" t="s">
        <v>56</v>
      </c>
      <c r="B15" s="18">
        <v>-1</v>
      </c>
      <c r="C15" s="5" t="s">
        <v>57</v>
      </c>
      <c r="D15" s="5" t="s">
        <v>35</v>
      </c>
      <c r="E15" s="11"/>
      <c r="F15" s="5" t="s">
        <v>36</v>
      </c>
      <c r="G15" s="5" t="s">
        <v>37</v>
      </c>
      <c r="H15" s="12">
        <v>1</v>
      </c>
      <c r="I15" s="5" t="s">
        <v>38</v>
      </c>
      <c r="J15" s="5" t="s">
        <v>39</v>
      </c>
      <c r="K15" s="11"/>
      <c r="L15" s="5" t="s">
        <v>39</v>
      </c>
      <c r="M15" s="11"/>
      <c r="N15" s="5" t="str">
        <f t="shared" si="0"/>
        <v>INSERT INTO APP_REF_DATA (DATA_TYPE, DATA_KEY, DATA_VALUE, GROUP_NAME, SUB_GROUP_NAME, APP_NAME, MODULE_NAME, STATUS_ID, STATUS_TITLE, CREATED_BY, UPDATED_BY) VALUES ('PROPERTY_FURNISH_TYPE', '-1', 'No Data', 'DEFAULT', '', 'REALTY', 'PROPERTY', '1', 'Active', 'System-User', 'System-User');</v>
      </c>
    </row>
    <row r="16" spans="1:14" ht="45" customHeight="1">
      <c r="A16" s="15" t="s">
        <v>56</v>
      </c>
      <c r="B16" s="18">
        <v>1</v>
      </c>
      <c r="C16" s="5" t="s">
        <v>58</v>
      </c>
      <c r="D16" s="5" t="s">
        <v>35</v>
      </c>
      <c r="E16" s="11"/>
      <c r="F16" s="5" t="s">
        <v>36</v>
      </c>
      <c r="G16" s="5" t="s">
        <v>37</v>
      </c>
      <c r="H16" s="12">
        <v>1</v>
      </c>
      <c r="I16" s="5" t="s">
        <v>38</v>
      </c>
      <c r="J16" s="5" t="s">
        <v>39</v>
      </c>
      <c r="K16" s="11"/>
      <c r="L16" s="5" t="s">
        <v>39</v>
      </c>
      <c r="M16" s="11"/>
      <c r="N16" s="5" t="str">
        <f t="shared" si="0"/>
        <v>INSERT INTO APP_REF_DATA (DATA_TYPE, DATA_KEY, DATA_VALUE, GROUP_NAME, SUB_GROUP_NAME, APP_NAME, MODULE_NAME, STATUS_ID, STATUS_TITLE, CREATED_BY, UPDATED_BY) VALUES ('PROPERTY_FURNISH_TYPE', '1', 'Furnished', 'DEFAULT', '', 'REALTY', 'PROPERTY', '1', 'Active', 'System-User', 'System-User');</v>
      </c>
    </row>
    <row r="17" spans="1:14" ht="45" customHeight="1">
      <c r="A17" s="15" t="s">
        <v>56</v>
      </c>
      <c r="B17" s="18">
        <v>2</v>
      </c>
      <c r="C17" s="5" t="s">
        <v>59</v>
      </c>
      <c r="D17" s="5" t="s">
        <v>35</v>
      </c>
      <c r="E17" s="11"/>
      <c r="F17" s="5" t="s">
        <v>36</v>
      </c>
      <c r="G17" s="5" t="s">
        <v>37</v>
      </c>
      <c r="H17" s="12">
        <v>1</v>
      </c>
      <c r="I17" s="5" t="s">
        <v>38</v>
      </c>
      <c r="J17" s="5" t="s">
        <v>39</v>
      </c>
      <c r="K17" s="11"/>
      <c r="L17" s="5" t="s">
        <v>39</v>
      </c>
      <c r="M17" s="11"/>
      <c r="N17" s="5" t="str">
        <f t="shared" si="0"/>
        <v>INSERT INTO APP_REF_DATA (DATA_TYPE, DATA_KEY, DATA_VALUE, GROUP_NAME, SUB_GROUP_NAME, APP_NAME, MODULE_NAME, STATUS_ID, STATUS_TITLE, CREATED_BY, UPDATED_BY) VALUES ('PROPERTY_FURNISH_TYPE', '2', 'Semi Furnished', 'DEFAULT', '', 'REALTY', 'PROPERTY', '1', 'Active', 'System-User', 'System-User');</v>
      </c>
    </row>
    <row r="18" spans="1:14" ht="45" customHeight="1">
      <c r="A18" s="15" t="s">
        <v>56</v>
      </c>
      <c r="B18" s="18">
        <v>3</v>
      </c>
      <c r="C18" s="5" t="s">
        <v>60</v>
      </c>
      <c r="D18" s="5" t="s">
        <v>35</v>
      </c>
      <c r="E18" s="11"/>
      <c r="F18" s="5" t="s">
        <v>36</v>
      </c>
      <c r="G18" s="5" t="s">
        <v>37</v>
      </c>
      <c r="H18" s="12">
        <v>1</v>
      </c>
      <c r="I18" s="5" t="s">
        <v>38</v>
      </c>
      <c r="J18" s="5" t="s">
        <v>39</v>
      </c>
      <c r="K18" s="11"/>
      <c r="L18" s="5" t="s">
        <v>39</v>
      </c>
      <c r="M18" s="11"/>
      <c r="N18" s="5" t="str">
        <f t="shared" si="0"/>
        <v>INSERT INTO APP_REF_DATA (DATA_TYPE, DATA_KEY, DATA_VALUE, GROUP_NAME, SUB_GROUP_NAME, APP_NAME, MODULE_NAME, STATUS_ID, STATUS_TITLE, CREATED_BY, UPDATED_BY) VALUES ('PROPERTY_FURNISH_TYPE', '3', 'Unfurnished', 'DEFAULT', '', 'REALTY', 'PROPERTY', '1', 'Active', 'System-User', 'System-User');</v>
      </c>
    </row>
    <row r="19" spans="1:14" ht="45" customHeight="1">
      <c r="A19" s="15" t="s">
        <v>61</v>
      </c>
      <c r="B19" s="18">
        <v>-1</v>
      </c>
      <c r="C19" s="5" t="s">
        <v>57</v>
      </c>
      <c r="D19" s="5" t="s">
        <v>35</v>
      </c>
      <c r="E19" s="11"/>
      <c r="F19" s="5" t="s">
        <v>36</v>
      </c>
      <c r="G19" s="5" t="s">
        <v>37</v>
      </c>
      <c r="H19" s="12">
        <v>1</v>
      </c>
      <c r="I19" s="5" t="s">
        <v>38</v>
      </c>
      <c r="J19" s="5" t="s">
        <v>39</v>
      </c>
      <c r="K19" s="11"/>
      <c r="L19" s="5" t="s">
        <v>39</v>
      </c>
      <c r="M19" s="11"/>
      <c r="N19" s="5" t="str">
        <f t="shared" si="0"/>
        <v>INSERT INTO APP_REF_DATA (DATA_TYPE, DATA_KEY, DATA_VALUE, GROUP_NAME, SUB_GROUP_NAME, APP_NAME, MODULE_NAME, STATUS_ID, STATUS_TITLE, CREATED_BY, UPDATED_BY) VALUES ('PROPERTY_FACE_TYPE', '-1', 'No Data', 'DEFAULT', '', 'REALTY', 'PROPERTY', '1', 'Active', 'System-User', 'System-User');</v>
      </c>
    </row>
    <row r="20" spans="1:14" ht="45" customHeight="1">
      <c r="A20" s="15" t="s">
        <v>61</v>
      </c>
      <c r="B20" s="18">
        <v>1</v>
      </c>
      <c r="C20" s="5" t="s">
        <v>62</v>
      </c>
      <c r="D20" s="5" t="s">
        <v>35</v>
      </c>
      <c r="E20" s="11"/>
      <c r="F20" s="5" t="s">
        <v>36</v>
      </c>
      <c r="G20" s="5" t="s">
        <v>37</v>
      </c>
      <c r="H20" s="12">
        <v>1</v>
      </c>
      <c r="I20" s="5" t="s">
        <v>38</v>
      </c>
      <c r="J20" s="5" t="s">
        <v>39</v>
      </c>
      <c r="K20" s="11"/>
      <c r="L20" s="5" t="s">
        <v>39</v>
      </c>
      <c r="M20" s="11"/>
      <c r="N20" s="5" t="str">
        <f t="shared" si="0"/>
        <v>INSERT INTO APP_REF_DATA (DATA_TYPE, DATA_KEY, DATA_VALUE, GROUP_NAME, SUB_GROUP_NAME, APP_NAME, MODULE_NAME, STATUS_ID, STATUS_TITLE, CREATED_BY, UPDATED_BY) VALUES ('PROPERTY_FACE_TYPE', '1', 'East', 'DEFAULT', '', 'REALTY', 'PROPERTY', '1', 'Active', 'System-User', 'System-User');</v>
      </c>
    </row>
    <row r="21" spans="1:14" ht="45" customHeight="1">
      <c r="A21" s="15" t="s">
        <v>61</v>
      </c>
      <c r="B21" s="18">
        <v>2</v>
      </c>
      <c r="C21" s="5" t="s">
        <v>63</v>
      </c>
      <c r="D21" s="5" t="s">
        <v>35</v>
      </c>
      <c r="E21" s="11"/>
      <c r="F21" s="5" t="s">
        <v>36</v>
      </c>
      <c r="G21" s="5" t="s">
        <v>37</v>
      </c>
      <c r="H21" s="12">
        <v>1</v>
      </c>
      <c r="I21" s="5" t="s">
        <v>38</v>
      </c>
      <c r="J21" s="5" t="s">
        <v>39</v>
      </c>
      <c r="K21" s="11"/>
      <c r="L21" s="5" t="s">
        <v>39</v>
      </c>
      <c r="M21" s="11"/>
      <c r="N21" s="5" t="str">
        <f t="shared" si="0"/>
        <v>INSERT INTO APP_REF_DATA (DATA_TYPE, DATA_KEY, DATA_VALUE, GROUP_NAME, SUB_GROUP_NAME, APP_NAME, MODULE_NAME, STATUS_ID, STATUS_TITLE, CREATED_BY, UPDATED_BY) VALUES ('PROPERTY_FACE_TYPE', '2', 'North East', 'DEFAULT', '', 'REALTY', 'PROPERTY', '1', 'Active', 'System-User', 'System-User');</v>
      </c>
    </row>
    <row r="22" spans="1:14" ht="45" customHeight="1">
      <c r="A22" s="15" t="s">
        <v>61</v>
      </c>
      <c r="B22" s="18">
        <v>3</v>
      </c>
      <c r="C22" s="5" t="s">
        <v>64</v>
      </c>
      <c r="D22" s="5" t="s">
        <v>35</v>
      </c>
      <c r="E22" s="11"/>
      <c r="F22" s="5" t="s">
        <v>36</v>
      </c>
      <c r="G22" s="5" t="s">
        <v>37</v>
      </c>
      <c r="H22" s="12">
        <v>1</v>
      </c>
      <c r="I22" s="5" t="s">
        <v>38</v>
      </c>
      <c r="J22" s="5" t="s">
        <v>39</v>
      </c>
      <c r="K22" s="11"/>
      <c r="L22" s="5" t="s">
        <v>39</v>
      </c>
      <c r="M22" s="11"/>
      <c r="N22" s="5" t="str">
        <f t="shared" si="0"/>
        <v>INSERT INTO APP_REF_DATA (DATA_TYPE, DATA_KEY, DATA_VALUE, GROUP_NAME, SUB_GROUP_NAME, APP_NAME, MODULE_NAME, STATUS_ID, STATUS_TITLE, CREATED_BY, UPDATED_BY) VALUES ('PROPERTY_FACE_TYPE', '3', 'North', 'DEFAULT', '', 'REALTY', 'PROPERTY', '1', 'Active', 'System-User', 'System-User');</v>
      </c>
    </row>
    <row r="23" spans="1:14" ht="45" customHeight="1">
      <c r="A23" s="15" t="s">
        <v>61</v>
      </c>
      <c r="B23" s="18">
        <v>4</v>
      </c>
      <c r="C23" s="5" t="s">
        <v>65</v>
      </c>
      <c r="D23" s="5" t="s">
        <v>35</v>
      </c>
      <c r="E23" s="11"/>
      <c r="F23" s="5" t="s">
        <v>36</v>
      </c>
      <c r="G23" s="5" t="s">
        <v>37</v>
      </c>
      <c r="H23" s="12">
        <v>1</v>
      </c>
      <c r="I23" s="5" t="s">
        <v>38</v>
      </c>
      <c r="J23" s="5" t="s">
        <v>39</v>
      </c>
      <c r="K23" s="11"/>
      <c r="L23" s="5" t="s">
        <v>39</v>
      </c>
      <c r="M23" s="11"/>
      <c r="N23" s="5" t="str">
        <f t="shared" si="0"/>
        <v>INSERT INTO APP_REF_DATA (DATA_TYPE, DATA_KEY, DATA_VALUE, GROUP_NAME, SUB_GROUP_NAME, APP_NAME, MODULE_NAME, STATUS_ID, STATUS_TITLE, CREATED_BY, UPDATED_BY) VALUES ('PROPERTY_FACE_TYPE', '4', 'North West', 'DEFAULT', '', 'REALTY', 'PROPERTY', '1', 'Active', 'System-User', 'System-User');</v>
      </c>
    </row>
    <row r="24" spans="1:14" ht="45" customHeight="1">
      <c r="A24" s="15" t="s">
        <v>61</v>
      </c>
      <c r="B24" s="18">
        <v>5</v>
      </c>
      <c r="C24" s="5" t="s">
        <v>66</v>
      </c>
      <c r="D24" s="5" t="s">
        <v>35</v>
      </c>
      <c r="E24" s="11"/>
      <c r="F24" s="5" t="s">
        <v>36</v>
      </c>
      <c r="G24" s="5" t="s">
        <v>37</v>
      </c>
      <c r="H24" s="12">
        <v>1</v>
      </c>
      <c r="I24" s="5" t="s">
        <v>38</v>
      </c>
      <c r="J24" s="5" t="s">
        <v>39</v>
      </c>
      <c r="K24" s="11"/>
      <c r="L24" s="5" t="s">
        <v>39</v>
      </c>
      <c r="M24" s="11"/>
      <c r="N24" s="5" t="str">
        <f t="shared" si="0"/>
        <v>INSERT INTO APP_REF_DATA (DATA_TYPE, DATA_KEY, DATA_VALUE, GROUP_NAME, SUB_GROUP_NAME, APP_NAME, MODULE_NAME, STATUS_ID, STATUS_TITLE, CREATED_BY, UPDATED_BY) VALUES ('PROPERTY_FACE_TYPE', '5', 'South', 'DEFAULT', '', 'REALTY', 'PROPERTY', '1', 'Active', 'System-User', 'System-User');</v>
      </c>
    </row>
    <row r="25" spans="1:14" ht="45" customHeight="1">
      <c r="A25" s="15" t="s">
        <v>61</v>
      </c>
      <c r="B25" s="18">
        <v>6</v>
      </c>
      <c r="C25" s="5" t="s">
        <v>67</v>
      </c>
      <c r="D25" s="5" t="s">
        <v>35</v>
      </c>
      <c r="E25" s="11"/>
      <c r="F25" s="5" t="s">
        <v>36</v>
      </c>
      <c r="G25" s="5" t="s">
        <v>37</v>
      </c>
      <c r="H25" s="12">
        <v>1</v>
      </c>
      <c r="I25" s="5" t="s">
        <v>38</v>
      </c>
      <c r="J25" s="5" t="s">
        <v>39</v>
      </c>
      <c r="K25" s="11"/>
      <c r="L25" s="5" t="s">
        <v>39</v>
      </c>
      <c r="M25" s="11"/>
      <c r="N25" s="5" t="str">
        <f t="shared" si="0"/>
        <v>INSERT INTO APP_REF_DATA (DATA_TYPE, DATA_KEY, DATA_VALUE, GROUP_NAME, SUB_GROUP_NAME, APP_NAME, MODULE_NAME, STATUS_ID, STATUS_TITLE, CREATED_BY, UPDATED_BY) VALUES ('PROPERTY_FACE_TYPE', '6', 'South East', 'DEFAULT', '', 'REALTY', 'PROPERTY', '1', 'Active', 'System-User', 'System-User');</v>
      </c>
    </row>
    <row r="26" spans="1:14" ht="45" customHeight="1">
      <c r="A26" s="15" t="s">
        <v>61</v>
      </c>
      <c r="B26" s="18">
        <v>7</v>
      </c>
      <c r="C26" s="5" t="s">
        <v>68</v>
      </c>
      <c r="D26" s="5" t="s">
        <v>35</v>
      </c>
      <c r="E26" s="11"/>
      <c r="F26" s="5" t="s">
        <v>36</v>
      </c>
      <c r="G26" s="5" t="s">
        <v>37</v>
      </c>
      <c r="H26" s="12">
        <v>1</v>
      </c>
      <c r="I26" s="5" t="s">
        <v>38</v>
      </c>
      <c r="J26" s="5" t="s">
        <v>39</v>
      </c>
      <c r="K26" s="11"/>
      <c r="L26" s="5" t="s">
        <v>39</v>
      </c>
      <c r="M26" s="11"/>
      <c r="N26" s="5" t="str">
        <f t="shared" si="0"/>
        <v>INSERT INTO APP_REF_DATA (DATA_TYPE, DATA_KEY, DATA_VALUE, GROUP_NAME, SUB_GROUP_NAME, APP_NAME, MODULE_NAME, STATUS_ID, STATUS_TITLE, CREATED_BY, UPDATED_BY) VALUES ('PROPERTY_FACE_TYPE', '7', 'South West', 'DEFAULT', '', 'REALTY', 'PROPERTY', '1', 'Active', 'System-User', 'System-User');</v>
      </c>
    </row>
    <row r="27" spans="1:14" ht="45" customHeight="1">
      <c r="A27" s="15" t="s">
        <v>61</v>
      </c>
      <c r="B27" s="18">
        <v>8</v>
      </c>
      <c r="C27" s="5" t="s">
        <v>69</v>
      </c>
      <c r="D27" s="5" t="s">
        <v>35</v>
      </c>
      <c r="E27" s="11"/>
      <c r="F27" s="5" t="s">
        <v>36</v>
      </c>
      <c r="G27" s="5" t="s">
        <v>37</v>
      </c>
      <c r="H27" s="12">
        <v>1</v>
      </c>
      <c r="I27" s="5" t="s">
        <v>38</v>
      </c>
      <c r="J27" s="5" t="s">
        <v>39</v>
      </c>
      <c r="K27" s="11"/>
      <c r="L27" s="5" t="s">
        <v>39</v>
      </c>
      <c r="M27" s="11"/>
      <c r="N27" s="5" t="str">
        <f t="shared" si="0"/>
        <v>INSERT INTO APP_REF_DATA (DATA_TYPE, DATA_KEY, DATA_VALUE, GROUP_NAME, SUB_GROUP_NAME, APP_NAME, MODULE_NAME, STATUS_ID, STATUS_TITLE, CREATED_BY, UPDATED_BY) VALUES ('PROPERTY_FACE_TYPE', '8', 'West', 'DEFAULT', '', 'REALTY', 'PROPERTY', '1', 'Active', 'System-User', 'System-User');</v>
      </c>
    </row>
    <row r="28" spans="1:14" ht="45" customHeight="1">
      <c r="A28" s="15" t="s">
        <v>70</v>
      </c>
      <c r="B28" s="18">
        <v>-1</v>
      </c>
      <c r="C28" s="5" t="s">
        <v>57</v>
      </c>
      <c r="D28" s="5" t="s">
        <v>35</v>
      </c>
      <c r="E28" s="11"/>
      <c r="F28" s="5" t="s">
        <v>36</v>
      </c>
      <c r="G28" s="5" t="s">
        <v>37</v>
      </c>
      <c r="H28" s="12">
        <v>1</v>
      </c>
      <c r="I28" s="5" t="s">
        <v>38</v>
      </c>
      <c r="J28" s="5" t="s">
        <v>39</v>
      </c>
      <c r="K28" s="11"/>
      <c r="L28" s="5" t="s">
        <v>39</v>
      </c>
      <c r="M28" s="11"/>
      <c r="N28" s="5" t="str">
        <f t="shared" si="0"/>
        <v>INSERT INTO APP_REF_DATA (DATA_TYPE, DATA_KEY, DATA_VALUE, GROUP_NAME, SUB_GROUP_NAME, APP_NAME, MODULE_NAME, STATUS_ID, STATUS_TITLE, CREATED_BY, UPDATED_BY) VALUES ('PROPERTY_OVERLOOK_TYPE', '-1', 'No Data', 'DEFAULT', '', 'REALTY', 'PROPERTY', '1', 'Active', 'System-User', 'System-User');</v>
      </c>
    </row>
    <row r="29" spans="1:14" ht="45" customHeight="1">
      <c r="A29" s="15" t="s">
        <v>70</v>
      </c>
      <c r="B29" s="18">
        <v>1</v>
      </c>
      <c r="C29" s="5" t="s">
        <v>71</v>
      </c>
      <c r="D29" s="5" t="s">
        <v>35</v>
      </c>
      <c r="E29" s="11"/>
      <c r="F29" s="5" t="s">
        <v>36</v>
      </c>
      <c r="G29" s="5" t="s">
        <v>37</v>
      </c>
      <c r="H29" s="12">
        <v>1</v>
      </c>
      <c r="I29" s="5" t="s">
        <v>38</v>
      </c>
      <c r="J29" s="5" t="s">
        <v>39</v>
      </c>
      <c r="K29" s="11"/>
      <c r="L29" s="5" t="s">
        <v>39</v>
      </c>
      <c r="M29" s="11"/>
      <c r="N29" s="5" t="str">
        <f t="shared" si="0"/>
        <v>INSERT INTO APP_REF_DATA (DATA_TYPE, DATA_KEY, DATA_VALUE, GROUP_NAME, SUB_GROUP_NAME, APP_NAME, MODULE_NAME, STATUS_ID, STATUS_TITLE, CREATED_BY, UPDATED_BY) VALUES ('PROPERTY_OVERLOOK_TYPE', '1', 'None', 'DEFAULT', '', 'REALTY', 'PROPERTY', '1', 'Active', 'System-User', 'System-User');</v>
      </c>
    </row>
    <row r="30" spans="1:14" ht="45" customHeight="1">
      <c r="A30" s="15" t="s">
        <v>70</v>
      </c>
      <c r="B30" s="18">
        <v>2</v>
      </c>
      <c r="C30" s="5" t="s">
        <v>72</v>
      </c>
      <c r="D30" s="5" t="s">
        <v>35</v>
      </c>
      <c r="E30" s="11"/>
      <c r="F30" s="5" t="s">
        <v>36</v>
      </c>
      <c r="G30" s="5" t="s">
        <v>37</v>
      </c>
      <c r="H30" s="12">
        <v>1</v>
      </c>
      <c r="I30" s="5" t="s">
        <v>38</v>
      </c>
      <c r="J30" s="5" t="s">
        <v>39</v>
      </c>
      <c r="K30" s="11"/>
      <c r="L30" s="5" t="s">
        <v>39</v>
      </c>
      <c r="M30" s="11"/>
      <c r="N30" s="5" t="str">
        <f t="shared" si="0"/>
        <v>INSERT INTO APP_REF_DATA (DATA_TYPE, DATA_KEY, DATA_VALUE, GROUP_NAME, SUB_GROUP_NAME, APP_NAME, MODULE_NAME, STATUS_ID, STATUS_TITLE, CREATED_BY, UPDATED_BY) VALUES ('PROPERTY_OVERLOOK_TYPE', '2', 'Park/Garden', 'DEFAULT', '', 'REALTY', 'PROPERTY', '1', 'Active', 'System-User', 'System-User');</v>
      </c>
    </row>
    <row r="31" spans="1:14" ht="45" customHeight="1">
      <c r="A31" s="15" t="s">
        <v>70</v>
      </c>
      <c r="B31" s="18">
        <v>3</v>
      </c>
      <c r="C31" s="5" t="s">
        <v>73</v>
      </c>
      <c r="D31" s="5" t="s">
        <v>35</v>
      </c>
      <c r="E31" s="11"/>
      <c r="F31" s="5" t="s">
        <v>36</v>
      </c>
      <c r="G31" s="5" t="s">
        <v>37</v>
      </c>
      <c r="H31" s="12">
        <v>1</v>
      </c>
      <c r="I31" s="5" t="s">
        <v>38</v>
      </c>
      <c r="J31" s="5" t="s">
        <v>39</v>
      </c>
      <c r="K31" s="11"/>
      <c r="L31" s="5" t="s">
        <v>39</v>
      </c>
      <c r="M31" s="11"/>
      <c r="N31" s="5" t="str">
        <f t="shared" si="0"/>
        <v>INSERT INTO APP_REF_DATA (DATA_TYPE, DATA_KEY, DATA_VALUE, GROUP_NAME, SUB_GROUP_NAME, APP_NAME, MODULE_NAME, STATUS_ID, STATUS_TITLE, CREATED_BY, UPDATED_BY) VALUES ('PROPERTY_OVERLOOK_TYPE', '3', 'Main Road', 'DEFAULT', '', 'REALTY', 'PROPERTY', '1', 'Active', 'System-User', 'System-User');</v>
      </c>
    </row>
    <row r="32" spans="1:14" ht="45" customHeight="1">
      <c r="A32" s="15" t="s">
        <v>70</v>
      </c>
      <c r="B32" s="18">
        <v>4</v>
      </c>
      <c r="C32" s="5" t="s">
        <v>74</v>
      </c>
      <c r="D32" s="5" t="s">
        <v>35</v>
      </c>
      <c r="E32" s="11"/>
      <c r="F32" s="5" t="s">
        <v>36</v>
      </c>
      <c r="G32" s="5" t="s">
        <v>37</v>
      </c>
      <c r="H32" s="12">
        <v>1</v>
      </c>
      <c r="I32" s="5" t="s">
        <v>38</v>
      </c>
      <c r="J32" s="5" t="s">
        <v>39</v>
      </c>
      <c r="K32" s="11"/>
      <c r="L32" s="5" t="s">
        <v>39</v>
      </c>
      <c r="M32" s="11"/>
      <c r="N32" s="5" t="str">
        <f t="shared" si="0"/>
        <v>INSERT INTO APP_REF_DATA (DATA_TYPE, DATA_KEY, DATA_VALUE, GROUP_NAME, SUB_GROUP_NAME, APP_NAME, MODULE_NAME, STATUS_ID, STATUS_TITLE, CREATED_BY, UPDATED_BY) VALUES ('PROPERTY_OVERLOOK_TYPE', '4', 'Club', 'DEFAULT', '', 'REALTY', 'PROPERTY', '1', 'Active', 'System-User', 'System-User');</v>
      </c>
    </row>
    <row r="33" spans="1:14" ht="45" customHeight="1">
      <c r="A33" s="15" t="s">
        <v>70</v>
      </c>
      <c r="B33" s="18">
        <v>5</v>
      </c>
      <c r="C33" s="5" t="s">
        <v>75</v>
      </c>
      <c r="D33" s="5" t="s">
        <v>35</v>
      </c>
      <c r="E33" s="11"/>
      <c r="F33" s="5" t="s">
        <v>36</v>
      </c>
      <c r="G33" s="5" t="s">
        <v>37</v>
      </c>
      <c r="H33" s="12">
        <v>1</v>
      </c>
      <c r="I33" s="5" t="s">
        <v>38</v>
      </c>
      <c r="J33" s="5" t="s">
        <v>39</v>
      </c>
      <c r="K33" s="11"/>
      <c r="L33" s="5" t="s">
        <v>39</v>
      </c>
      <c r="M33" s="11"/>
      <c r="N33" s="5" t="str">
        <f t="shared" si="0"/>
        <v>INSERT INTO APP_REF_DATA (DATA_TYPE, DATA_KEY, DATA_VALUE, GROUP_NAME, SUB_GROUP_NAME, APP_NAME, MODULE_NAME, STATUS_ID, STATUS_TITLE, CREATED_BY, UPDATED_BY) VALUES ('PROPERTY_OVERLOOK_TYPE', '5', 'Pools', 'DEFAULT', '', 'REALTY', 'PROPERTY', '1', 'Active', 'System-User', 'System-User');</v>
      </c>
    </row>
    <row r="34" spans="1:14" ht="45" customHeight="1">
      <c r="A34" s="15" t="s">
        <v>70</v>
      </c>
      <c r="B34" s="18">
        <v>6</v>
      </c>
      <c r="C34" s="5" t="s">
        <v>76</v>
      </c>
      <c r="D34" s="5" t="s">
        <v>35</v>
      </c>
      <c r="E34" s="11"/>
      <c r="F34" s="5" t="s">
        <v>36</v>
      </c>
      <c r="G34" s="5" t="s">
        <v>37</v>
      </c>
      <c r="H34" s="12">
        <v>1</v>
      </c>
      <c r="I34" s="5" t="s">
        <v>38</v>
      </c>
      <c r="J34" s="5" t="s">
        <v>39</v>
      </c>
      <c r="K34" s="11"/>
      <c r="L34" s="5" t="s">
        <v>39</v>
      </c>
      <c r="M34" s="11"/>
      <c r="N34" s="5" t="str">
        <f t="shared" si="0"/>
        <v>INSERT INTO APP_REF_DATA (DATA_TYPE, DATA_KEY, DATA_VALUE, GROUP_NAME, SUB_GROUP_NAME, APP_NAME, MODULE_NAME, STATUS_ID, STATUS_TITLE, CREATED_BY, UPDATED_BY) VALUES ('PROPERTY_OVERLOOK_TYPE', '6', 'Others', 'DEFAULT', '', 'REALTY', 'PROPERTY', '1', 'Active', 'System-User', 'System-User');</v>
      </c>
    </row>
    <row r="35" spans="1:14" ht="45" customHeight="1">
      <c r="A35" s="15" t="s">
        <v>77</v>
      </c>
      <c r="B35" s="18">
        <v>-1</v>
      </c>
      <c r="C35" s="5" t="s">
        <v>57</v>
      </c>
      <c r="D35" s="5" t="s">
        <v>35</v>
      </c>
      <c r="E35" s="11"/>
      <c r="F35" s="5" t="s">
        <v>36</v>
      </c>
      <c r="G35" s="5" t="s">
        <v>37</v>
      </c>
      <c r="H35" s="12">
        <v>1</v>
      </c>
      <c r="I35" s="5" t="s">
        <v>38</v>
      </c>
      <c r="J35" s="5" t="s">
        <v>39</v>
      </c>
      <c r="K35" s="11"/>
      <c r="L35" s="5" t="s">
        <v>39</v>
      </c>
      <c r="M35" s="11"/>
      <c r="N35" s="5" t="str">
        <f t="shared" si="0"/>
        <v>INSERT INTO APP_REF_DATA (DATA_TYPE, DATA_KEY, DATA_VALUE, GROUP_NAME, SUB_GROUP_NAME, APP_NAME, MODULE_NAME, STATUS_ID, STATUS_TITLE, CREATED_BY, UPDATED_BY) VALUES ('PROPERTY_AGE_TYPE', '-1', 'No Data', 'DEFAULT', '', 'REALTY', 'PROPERTY', '1', 'Active', 'System-User', 'System-User');</v>
      </c>
    </row>
    <row r="36" spans="1:14" ht="45" customHeight="1">
      <c r="A36" s="15" t="s">
        <v>77</v>
      </c>
      <c r="B36" s="18">
        <v>1</v>
      </c>
      <c r="C36" s="5" t="s">
        <v>78</v>
      </c>
      <c r="D36" s="5" t="s">
        <v>35</v>
      </c>
      <c r="E36" s="11"/>
      <c r="F36" s="5" t="s">
        <v>36</v>
      </c>
      <c r="G36" s="5" t="s">
        <v>37</v>
      </c>
      <c r="H36" s="12">
        <v>1</v>
      </c>
      <c r="I36" s="5" t="s">
        <v>38</v>
      </c>
      <c r="J36" s="5" t="s">
        <v>39</v>
      </c>
      <c r="K36" s="11"/>
      <c r="L36" s="5" t="s">
        <v>39</v>
      </c>
      <c r="M36" s="11"/>
      <c r="N36" s="5" t="str">
        <f t="shared" si="0"/>
        <v>INSERT INTO APP_REF_DATA (DATA_TYPE, DATA_KEY, DATA_VALUE, GROUP_NAME, SUB_GROUP_NAME, APP_NAME, MODULE_NAME, STATUS_ID, STATUS_TITLE, CREATED_BY, UPDATED_BY) VALUES ('PROPERTY_AGE_TYPE', '1', 'New Construction', 'DEFAULT', '', 'REALTY', 'PROPERTY', '1', 'Active', 'System-User', 'System-User');</v>
      </c>
    </row>
    <row r="37" spans="1:14" ht="45" customHeight="1">
      <c r="A37" s="15" t="s">
        <v>77</v>
      </c>
      <c r="B37" s="18">
        <v>2</v>
      </c>
      <c r="C37" s="5" t="s">
        <v>79</v>
      </c>
      <c r="D37" s="5" t="s">
        <v>35</v>
      </c>
      <c r="E37" s="11"/>
      <c r="F37" s="5" t="s">
        <v>36</v>
      </c>
      <c r="G37" s="5" t="s">
        <v>37</v>
      </c>
      <c r="H37" s="12">
        <v>1</v>
      </c>
      <c r="I37" s="5" t="s">
        <v>38</v>
      </c>
      <c r="J37" s="5" t="s">
        <v>39</v>
      </c>
      <c r="K37" s="11"/>
      <c r="L37" s="5" t="s">
        <v>39</v>
      </c>
      <c r="M37" s="11"/>
      <c r="N37" s="5" t="str">
        <f t="shared" si="0"/>
        <v>INSERT INTO APP_REF_DATA (DATA_TYPE, DATA_KEY, DATA_VALUE, GROUP_NAME, SUB_GROUP_NAME, APP_NAME, MODULE_NAME, STATUS_ID, STATUS_TITLE, CREATED_BY, UPDATED_BY) VALUES ('PROPERTY_AGE_TYPE', '2', 'Less than 5 Years', 'DEFAULT', '', 'REALTY', 'PROPERTY', '1', 'Active', 'System-User', 'System-User');</v>
      </c>
    </row>
    <row r="38" spans="1:14" ht="45" customHeight="1">
      <c r="A38" s="15" t="s">
        <v>77</v>
      </c>
      <c r="B38" s="18">
        <v>3</v>
      </c>
      <c r="C38" s="5" t="s">
        <v>80</v>
      </c>
      <c r="D38" s="5" t="s">
        <v>35</v>
      </c>
      <c r="E38" s="11"/>
      <c r="F38" s="5" t="s">
        <v>36</v>
      </c>
      <c r="G38" s="5" t="s">
        <v>37</v>
      </c>
      <c r="H38" s="12">
        <v>1</v>
      </c>
      <c r="I38" s="5" t="s">
        <v>38</v>
      </c>
      <c r="J38" s="5" t="s">
        <v>39</v>
      </c>
      <c r="K38" s="11"/>
      <c r="L38" s="5" t="s">
        <v>39</v>
      </c>
      <c r="M38" s="11"/>
      <c r="N38" s="5" t="str">
        <f t="shared" si="0"/>
        <v>INSERT INTO APP_REF_DATA (DATA_TYPE, DATA_KEY, DATA_VALUE, GROUP_NAME, SUB_GROUP_NAME, APP_NAME, MODULE_NAME, STATUS_ID, STATUS_TITLE, CREATED_BY, UPDATED_BY) VALUES ('PROPERTY_AGE_TYPE', '3', '5 to 10 Years', 'DEFAULT', '', 'REALTY', 'PROPERTY', '1', 'Active', 'System-User', 'System-User');</v>
      </c>
    </row>
    <row r="39" spans="1:14" ht="45" customHeight="1">
      <c r="A39" s="15" t="s">
        <v>77</v>
      </c>
      <c r="B39" s="18">
        <v>4</v>
      </c>
      <c r="C39" s="5" t="s">
        <v>81</v>
      </c>
      <c r="D39" s="5" t="s">
        <v>35</v>
      </c>
      <c r="E39" s="11"/>
      <c r="F39" s="5" t="s">
        <v>36</v>
      </c>
      <c r="G39" s="5" t="s">
        <v>37</v>
      </c>
      <c r="H39" s="12">
        <v>1</v>
      </c>
      <c r="I39" s="5" t="s">
        <v>38</v>
      </c>
      <c r="J39" s="5" t="s">
        <v>39</v>
      </c>
      <c r="K39" s="11"/>
      <c r="L39" s="5" t="s">
        <v>39</v>
      </c>
      <c r="M39" s="11"/>
      <c r="N39" s="5" t="str">
        <f t="shared" si="0"/>
        <v>INSERT INTO APP_REF_DATA (DATA_TYPE, DATA_KEY, DATA_VALUE, GROUP_NAME, SUB_GROUP_NAME, APP_NAME, MODULE_NAME, STATUS_ID, STATUS_TITLE, CREATED_BY, UPDATED_BY) VALUES ('PROPERTY_AGE_TYPE', '4', '10 to 15 Years', 'DEFAULT', '', 'REALTY', 'PROPERTY', '1', 'Active', 'System-User', 'System-User');</v>
      </c>
    </row>
    <row r="40" spans="1:14" ht="45" customHeight="1">
      <c r="A40" s="15" t="s">
        <v>77</v>
      </c>
      <c r="B40" s="18">
        <v>5</v>
      </c>
      <c r="C40" s="5" t="s">
        <v>82</v>
      </c>
      <c r="D40" s="5" t="s">
        <v>35</v>
      </c>
      <c r="E40" s="11"/>
      <c r="F40" s="5" t="s">
        <v>36</v>
      </c>
      <c r="G40" s="5" t="s">
        <v>37</v>
      </c>
      <c r="H40" s="12">
        <v>1</v>
      </c>
      <c r="I40" s="5" t="s">
        <v>38</v>
      </c>
      <c r="J40" s="5" t="s">
        <v>39</v>
      </c>
      <c r="K40" s="11"/>
      <c r="L40" s="5" t="s">
        <v>39</v>
      </c>
      <c r="M40" s="11"/>
      <c r="N40" s="5" t="str">
        <f t="shared" si="0"/>
        <v>INSERT INTO APP_REF_DATA (DATA_TYPE, DATA_KEY, DATA_VALUE, GROUP_NAME, SUB_GROUP_NAME, APP_NAME, MODULE_NAME, STATUS_ID, STATUS_TITLE, CREATED_BY, UPDATED_BY) VALUES ('PROPERTY_AGE_TYPE', '5', 'Above 15 Years', 'DEFAULT', '', 'REALTY', 'PROPERTY', '1', 'Active', 'System-User', 'System-User');</v>
      </c>
    </row>
    <row r="41" spans="1:14" ht="45" customHeight="1">
      <c r="A41" s="15" t="s">
        <v>83</v>
      </c>
      <c r="B41" s="18">
        <v>-1</v>
      </c>
      <c r="C41" s="5" t="s">
        <v>57</v>
      </c>
      <c r="D41" s="5" t="s">
        <v>35</v>
      </c>
      <c r="E41" s="11"/>
      <c r="F41" s="5" t="s">
        <v>84</v>
      </c>
      <c r="G41" s="5" t="s">
        <v>84</v>
      </c>
      <c r="H41" s="12">
        <v>1</v>
      </c>
      <c r="I41" s="5" t="s">
        <v>38</v>
      </c>
      <c r="J41" s="5" t="s">
        <v>39</v>
      </c>
      <c r="K41" s="11"/>
      <c r="L41" s="5" t="s">
        <v>39</v>
      </c>
      <c r="M41" s="11"/>
      <c r="N41" s="5" t="str">
        <f t="shared" si="0"/>
        <v>INSERT INTO APP_REF_DATA (DATA_TYPE, DATA_KEY, DATA_VALUE, GROUP_NAME, SUB_GROUP_NAME, APP_NAME, MODULE_NAME, STATUS_ID, STATUS_TITLE, CREATED_BY, UPDATED_BY) VALUES ('WEEKDAYS_MEETING_TIME_TYPE', '-1', 'No Data', 'DEFAULT', '', 'COMMON', 'COMMON', '1', 'Active', 'System-User', 'System-User');</v>
      </c>
    </row>
    <row r="42" spans="1:14" ht="45" customHeight="1">
      <c r="A42" s="15" t="s">
        <v>83</v>
      </c>
      <c r="B42" s="18">
        <v>1</v>
      </c>
      <c r="C42" s="5" t="s">
        <v>71</v>
      </c>
      <c r="D42" s="5" t="s">
        <v>35</v>
      </c>
      <c r="E42" s="11"/>
      <c r="F42" s="5" t="s">
        <v>84</v>
      </c>
      <c r="G42" s="5" t="s">
        <v>84</v>
      </c>
      <c r="H42" s="12">
        <v>1</v>
      </c>
      <c r="I42" s="5" t="s">
        <v>38</v>
      </c>
      <c r="J42" s="5" t="s">
        <v>39</v>
      </c>
      <c r="K42" s="11"/>
      <c r="L42" s="5" t="s">
        <v>39</v>
      </c>
      <c r="M42" s="11"/>
      <c r="N42" s="5" t="str">
        <f t="shared" si="0"/>
        <v>INSERT INTO APP_REF_DATA (DATA_TYPE, DATA_KEY, DATA_VALUE, GROUP_NAME, SUB_GROUP_NAME, APP_NAME, MODULE_NAME, STATUS_ID, STATUS_TITLE, CREATED_BY, UPDATED_BY) VALUES ('WEEKDAYS_MEETING_TIME_TYPE', '1', 'None', 'DEFAULT', '', 'COMMON', 'COMMON', '1', 'Active', 'System-User', 'System-User');</v>
      </c>
    </row>
    <row r="43" spans="1:14" ht="45" customHeight="1">
      <c r="A43" s="15" t="s">
        <v>83</v>
      </c>
      <c r="B43" s="18">
        <v>2</v>
      </c>
      <c r="C43" s="5" t="s">
        <v>85</v>
      </c>
      <c r="D43" s="5" t="s">
        <v>35</v>
      </c>
      <c r="E43" s="11"/>
      <c r="F43" s="5" t="s">
        <v>84</v>
      </c>
      <c r="G43" s="5" t="s">
        <v>84</v>
      </c>
      <c r="H43" s="12">
        <v>1</v>
      </c>
      <c r="I43" s="5" t="s">
        <v>38</v>
      </c>
      <c r="J43" s="5" t="s">
        <v>39</v>
      </c>
      <c r="K43" s="11"/>
      <c r="L43" s="5" t="s">
        <v>39</v>
      </c>
      <c r="M43" s="11"/>
      <c r="N43" s="5" t="str">
        <f t="shared" si="0"/>
        <v>INSERT INTO APP_REF_DATA (DATA_TYPE, DATA_KEY, DATA_VALUE, GROUP_NAME, SUB_GROUP_NAME, APP_NAME, MODULE_NAME, STATUS_ID, STATUS_TITLE, CREATED_BY, UPDATED_BY) VALUES ('WEEKDAYS_MEETING_TIME_TYPE', '2', '08 AM to 12 PM', 'DEFAULT', '', 'COMMON', 'COMMON', '1', 'Active', 'System-User', 'System-User');</v>
      </c>
    </row>
    <row r="44" spans="1:14" ht="45" customHeight="1">
      <c r="A44" s="15" t="s">
        <v>83</v>
      </c>
      <c r="B44" s="18">
        <v>3</v>
      </c>
      <c r="C44" s="5" t="s">
        <v>86</v>
      </c>
      <c r="D44" s="5" t="s">
        <v>35</v>
      </c>
      <c r="E44" s="11"/>
      <c r="F44" s="5" t="s">
        <v>84</v>
      </c>
      <c r="G44" s="5" t="s">
        <v>84</v>
      </c>
      <c r="H44" s="12">
        <v>1</v>
      </c>
      <c r="I44" s="5" t="s">
        <v>38</v>
      </c>
      <c r="J44" s="5" t="s">
        <v>39</v>
      </c>
      <c r="K44" s="11"/>
      <c r="L44" s="5" t="s">
        <v>39</v>
      </c>
      <c r="M44" s="11"/>
      <c r="N44" s="5" t="str">
        <f t="shared" si="0"/>
        <v>INSERT INTO APP_REF_DATA (DATA_TYPE, DATA_KEY, DATA_VALUE, GROUP_NAME, SUB_GROUP_NAME, APP_NAME, MODULE_NAME, STATUS_ID, STATUS_TITLE, CREATED_BY, UPDATED_BY) VALUES ('WEEKDAYS_MEETING_TIME_TYPE', '3', '12 PM to 6 PM', 'DEFAULT', '', 'COMMON', 'COMMON', '1', 'Active', 'System-User', 'System-User');</v>
      </c>
    </row>
    <row r="45" spans="1:14" ht="45" customHeight="1">
      <c r="A45" s="15" t="s">
        <v>87</v>
      </c>
      <c r="B45" s="18">
        <v>-1</v>
      </c>
      <c r="C45" s="5" t="s">
        <v>57</v>
      </c>
      <c r="D45" s="5" t="s">
        <v>35</v>
      </c>
      <c r="E45" s="11"/>
      <c r="F45" s="5" t="s">
        <v>84</v>
      </c>
      <c r="G45" s="5" t="s">
        <v>84</v>
      </c>
      <c r="H45" s="12">
        <v>1</v>
      </c>
      <c r="I45" s="5" t="s">
        <v>38</v>
      </c>
      <c r="J45" s="5" t="s">
        <v>39</v>
      </c>
      <c r="K45" s="11"/>
      <c r="L45" s="5" t="s">
        <v>39</v>
      </c>
      <c r="M45" s="11"/>
      <c r="N45" s="5" t="str">
        <f t="shared" si="0"/>
        <v>INSERT INTO APP_REF_DATA (DATA_TYPE, DATA_KEY, DATA_VALUE, GROUP_NAME, SUB_GROUP_NAME, APP_NAME, MODULE_NAME, STATUS_ID, STATUS_TITLE, CREATED_BY, UPDATED_BY) VALUES ('WEEKEND_MEETING_TIME_TYPE', '-1', 'No Data', 'DEFAULT', '', 'COMMON', 'COMMON', '1', 'Active', 'System-User', 'System-User');</v>
      </c>
    </row>
    <row r="46" spans="1:14" ht="45" customHeight="1">
      <c r="A46" s="15" t="s">
        <v>87</v>
      </c>
      <c r="B46" s="18">
        <v>1</v>
      </c>
      <c r="C46" s="5" t="s">
        <v>71</v>
      </c>
      <c r="D46" s="5" t="s">
        <v>35</v>
      </c>
      <c r="E46" s="11"/>
      <c r="F46" s="5" t="s">
        <v>84</v>
      </c>
      <c r="G46" s="5" t="s">
        <v>84</v>
      </c>
      <c r="H46" s="12">
        <v>1</v>
      </c>
      <c r="I46" s="5" t="s">
        <v>38</v>
      </c>
      <c r="J46" s="5" t="s">
        <v>39</v>
      </c>
      <c r="K46" s="11"/>
      <c r="L46" s="5" t="s">
        <v>39</v>
      </c>
      <c r="M46" s="11"/>
      <c r="N46" s="5" t="str">
        <f t="shared" si="0"/>
        <v>INSERT INTO APP_REF_DATA (DATA_TYPE, DATA_KEY, DATA_VALUE, GROUP_NAME, SUB_GROUP_NAME, APP_NAME, MODULE_NAME, STATUS_ID, STATUS_TITLE, CREATED_BY, UPDATED_BY) VALUES ('WEEKEND_MEETING_TIME_TYPE', '1', 'None', 'DEFAULT', '', 'COMMON', 'COMMON', '1', 'Active', 'System-User', 'System-User');</v>
      </c>
    </row>
    <row r="47" spans="1:14" ht="45" customHeight="1">
      <c r="A47" s="15" t="s">
        <v>87</v>
      </c>
      <c r="B47" s="18">
        <v>2</v>
      </c>
      <c r="C47" s="5" t="s">
        <v>85</v>
      </c>
      <c r="D47" s="5" t="s">
        <v>35</v>
      </c>
      <c r="E47" s="11"/>
      <c r="F47" s="5" t="s">
        <v>84</v>
      </c>
      <c r="G47" s="5" t="s">
        <v>84</v>
      </c>
      <c r="H47" s="12">
        <v>1</v>
      </c>
      <c r="I47" s="5" t="s">
        <v>38</v>
      </c>
      <c r="J47" s="5" t="s">
        <v>39</v>
      </c>
      <c r="K47" s="11"/>
      <c r="L47" s="5" t="s">
        <v>39</v>
      </c>
      <c r="M47" s="11"/>
      <c r="N47" s="5" t="str">
        <f t="shared" si="0"/>
        <v>INSERT INTO APP_REF_DATA (DATA_TYPE, DATA_KEY, DATA_VALUE, GROUP_NAME, SUB_GROUP_NAME, APP_NAME, MODULE_NAME, STATUS_ID, STATUS_TITLE, CREATED_BY, UPDATED_BY) VALUES ('WEEKEND_MEETING_TIME_TYPE', '2', '08 AM to 12 PM', 'DEFAULT', '', 'COMMON', 'COMMON', '1', 'Active', 'System-User', 'System-User');</v>
      </c>
    </row>
    <row r="48" spans="1:14" ht="45" customHeight="1">
      <c r="A48" s="15" t="s">
        <v>87</v>
      </c>
      <c r="B48" s="19">
        <v>3</v>
      </c>
      <c r="C48" s="4" t="s">
        <v>86</v>
      </c>
      <c r="D48" s="5" t="s">
        <v>35</v>
      </c>
      <c r="E48" s="11"/>
      <c r="F48" s="5" t="s">
        <v>84</v>
      </c>
      <c r="G48" s="5" t="s">
        <v>84</v>
      </c>
      <c r="H48" s="12">
        <v>1</v>
      </c>
      <c r="I48" s="5" t="s">
        <v>38</v>
      </c>
      <c r="J48" s="5" t="s">
        <v>39</v>
      </c>
      <c r="K48" s="11"/>
      <c r="L48" s="5" t="s">
        <v>39</v>
      </c>
      <c r="M48" s="11"/>
      <c r="N48" s="5" t="str">
        <f t="shared" si="0"/>
        <v>INSERT INTO APP_REF_DATA (DATA_TYPE, DATA_KEY, DATA_VALUE, GROUP_NAME, SUB_GROUP_NAME, APP_NAME, MODULE_NAME, STATUS_ID, STATUS_TITLE, CREATED_BY, UPDATED_BY) VALUES ('WEEKEND_MEETING_TIME_TYPE', '3', '12 PM to 6 PM', 'DEFAULT', '', 'COMMON', 'COMMON', '1', 'Active', 'System-User', 'System-User');</v>
      </c>
    </row>
    <row r="49" spans="1:14" ht="45" customHeight="1">
      <c r="A49" s="7" t="s">
        <v>88</v>
      </c>
      <c r="B49" s="7" t="s">
        <v>34</v>
      </c>
      <c r="C49" s="15" t="s">
        <v>38</v>
      </c>
      <c r="D49" s="10" t="s">
        <v>35</v>
      </c>
      <c r="E49" s="11"/>
      <c r="F49" s="5" t="s">
        <v>84</v>
      </c>
      <c r="G49" s="5" t="s">
        <v>84</v>
      </c>
      <c r="H49" s="12">
        <v>1</v>
      </c>
      <c r="I49" s="5" t="s">
        <v>38</v>
      </c>
      <c r="J49" s="5" t="s">
        <v>39</v>
      </c>
      <c r="K49" s="11"/>
      <c r="L49" s="5" t="s">
        <v>39</v>
      </c>
      <c r="M49" s="11"/>
      <c r="N49" s="5" t="str">
        <f t="shared" si="0"/>
        <v>INSERT INTO APP_REF_DATA (DATA_TYPE, DATA_KEY, DATA_VALUE, GROUP_NAME, SUB_GROUP_NAME, APP_NAME, MODULE_NAME, STATUS_ID, STATUS_TITLE, CREATED_BY, UPDATED_BY) VALUES ('USER_PROFILE_STATUS', '1', 'Active', 'DEFAULT', '', 'COMMON', 'COMMON', '1', 'Active', 'System-User', 'System-User');</v>
      </c>
    </row>
    <row r="50" spans="1:14" ht="45" customHeight="1">
      <c r="A50" s="7" t="s">
        <v>88</v>
      </c>
      <c r="B50" s="7" t="s">
        <v>40</v>
      </c>
      <c r="C50" s="9" t="s">
        <v>89</v>
      </c>
      <c r="D50" s="10" t="s">
        <v>35</v>
      </c>
      <c r="E50" s="11"/>
      <c r="F50" s="5" t="s">
        <v>84</v>
      </c>
      <c r="G50" s="5" t="s">
        <v>84</v>
      </c>
      <c r="H50" s="12">
        <v>1</v>
      </c>
      <c r="I50" s="5" t="s">
        <v>38</v>
      </c>
      <c r="J50" s="5" t="s">
        <v>39</v>
      </c>
      <c r="K50" s="11"/>
      <c r="L50" s="5" t="s">
        <v>39</v>
      </c>
      <c r="M50" s="11"/>
      <c r="N50" s="5" t="str">
        <f t="shared" si="0"/>
        <v>INSERT INTO APP_REF_DATA (DATA_TYPE, DATA_KEY, DATA_VALUE, GROUP_NAME, SUB_GROUP_NAME, APP_NAME, MODULE_NAME, STATUS_ID, STATUS_TITLE, CREATED_BY, UPDATED_BY) VALUES ('USER_PROFILE_STATUS', '2', 'Inactive', 'DEFAULT', '', 'COMMON', 'COMMON', '1', 'Active', 'System-User', 'System-User');</v>
      </c>
    </row>
    <row r="51" spans="1:14" ht="45" customHeight="1">
      <c r="A51" s="7" t="s">
        <v>88</v>
      </c>
      <c r="B51" s="15" t="s">
        <v>90</v>
      </c>
      <c r="C51" s="10" t="s">
        <v>91</v>
      </c>
      <c r="D51" s="5" t="s">
        <v>35</v>
      </c>
      <c r="E51" s="11"/>
      <c r="F51" s="5" t="s">
        <v>84</v>
      </c>
      <c r="G51" s="5" t="s">
        <v>84</v>
      </c>
      <c r="H51" s="12">
        <v>1</v>
      </c>
      <c r="I51" s="5" t="s">
        <v>38</v>
      </c>
      <c r="J51" s="5" t="s">
        <v>39</v>
      </c>
      <c r="K51" s="11"/>
      <c r="L51" s="5" t="s">
        <v>39</v>
      </c>
      <c r="M51" s="11"/>
      <c r="N51" s="5" t="str">
        <f t="shared" si="0"/>
        <v>INSERT INTO APP_REF_DATA (DATA_TYPE, DATA_KEY, DATA_VALUE, GROUP_NAME, SUB_GROUP_NAME, APP_NAME, MODULE_NAME, STATUS_ID, STATUS_TITLE, CREATED_BY, UPDATED_BY) VALUES ('USER_PROFILE_STATUS', '3', 'Pending Verification', 'DEFAULT', '', 'COMMON', 'COMMON', '1', 'Active', 'System-User', 'System-User');</v>
      </c>
    </row>
    <row r="52" spans="1:14" ht="45" customHeight="1">
      <c r="A52" s="7" t="s">
        <v>88</v>
      </c>
      <c r="B52" s="7" t="s">
        <v>92</v>
      </c>
      <c r="C52" s="14" t="s">
        <v>93</v>
      </c>
      <c r="D52" s="10" t="s">
        <v>35</v>
      </c>
      <c r="E52" s="11"/>
      <c r="F52" s="5" t="s">
        <v>84</v>
      </c>
      <c r="G52" s="5" t="s">
        <v>84</v>
      </c>
      <c r="H52" s="12">
        <v>1</v>
      </c>
      <c r="I52" s="5" t="s">
        <v>38</v>
      </c>
      <c r="J52" s="5" t="s">
        <v>39</v>
      </c>
      <c r="K52" s="11"/>
      <c r="L52" s="5" t="s">
        <v>39</v>
      </c>
      <c r="M52" s="11"/>
      <c r="N52" s="5" t="str">
        <f t="shared" si="0"/>
        <v>INSERT INTO APP_REF_DATA (DATA_TYPE, DATA_KEY, DATA_VALUE, GROUP_NAME, SUB_GROUP_NAME, APP_NAME, MODULE_NAME, STATUS_ID, STATUS_TITLE, CREATED_BY, UPDATED_BY) VALUES ('USER_PROFILE_STATUS', '4', 'Delated', 'DEFAULT', '', 'COMMON', 'COMMON', '1', 'Active', 'System-User', 'System-User');</v>
      </c>
    </row>
    <row r="53" spans="1:14" ht="45" customHeight="1">
      <c r="A53" s="7" t="s">
        <v>88</v>
      </c>
      <c r="B53" s="7" t="s">
        <v>94</v>
      </c>
      <c r="C53" s="15" t="s">
        <v>95</v>
      </c>
      <c r="D53" s="10" t="s">
        <v>35</v>
      </c>
      <c r="E53" s="11"/>
      <c r="F53" s="5" t="s">
        <v>84</v>
      </c>
      <c r="G53" s="5" t="s">
        <v>84</v>
      </c>
      <c r="H53" s="12">
        <v>1</v>
      </c>
      <c r="I53" s="5" t="s">
        <v>38</v>
      </c>
      <c r="J53" s="5" t="s">
        <v>39</v>
      </c>
      <c r="K53" s="11"/>
      <c r="L53" s="5" t="s">
        <v>39</v>
      </c>
      <c r="M53" s="11"/>
      <c r="N53" s="5" t="str">
        <f t="shared" si="0"/>
        <v>INSERT INTO APP_REF_DATA (DATA_TYPE, DATA_KEY, DATA_VALUE, GROUP_NAME, SUB_GROUP_NAME, APP_NAME, MODULE_NAME, STATUS_ID, STATUS_TITLE, CREATED_BY, UPDATED_BY) VALUES ('USER_PROFILE_STATUS', '5', 'Blocked', 'DEFAULT', '', 'COMMON', 'COMMON', '1', 'Active', 'System-User', 'System-User');</v>
      </c>
    </row>
    <row r="54" spans="1:14" ht="45" customHeight="1">
      <c r="A54" s="7" t="s">
        <v>96</v>
      </c>
      <c r="B54" s="7" t="s">
        <v>34</v>
      </c>
      <c r="C54" s="15" t="s">
        <v>38</v>
      </c>
      <c r="D54" s="10" t="s">
        <v>35</v>
      </c>
      <c r="E54" s="11"/>
      <c r="F54" s="5" t="s">
        <v>84</v>
      </c>
      <c r="G54" s="5" t="s">
        <v>84</v>
      </c>
      <c r="H54" s="12">
        <v>1</v>
      </c>
      <c r="I54" s="5" t="s">
        <v>38</v>
      </c>
      <c r="J54" s="5" t="s">
        <v>39</v>
      </c>
      <c r="K54" s="11"/>
      <c r="L54" s="5" t="s">
        <v>39</v>
      </c>
      <c r="M54" s="11"/>
      <c r="N54" s="5" t="str">
        <f t="shared" si="0"/>
        <v>INSERT INTO APP_REF_DATA (DATA_TYPE, DATA_KEY, DATA_VALUE, GROUP_NAME, SUB_GROUP_NAME, APP_NAME, MODULE_NAME, STATUS_ID, STATUS_TITLE, CREATED_BY, UPDATED_BY) VALUES ('COMMON_STATUS', '1', 'Active', 'DEFAULT', '', 'COMMON', 'COMMON', '1', 'Active', 'System-User', 'System-User');</v>
      </c>
    </row>
    <row r="55" spans="1:14" ht="45" customHeight="1">
      <c r="A55" s="7" t="s">
        <v>96</v>
      </c>
      <c r="B55" s="7" t="s">
        <v>40</v>
      </c>
      <c r="C55" s="15" t="s">
        <v>89</v>
      </c>
      <c r="D55" s="10" t="s">
        <v>35</v>
      </c>
      <c r="E55" s="11"/>
      <c r="F55" s="5" t="s">
        <v>84</v>
      </c>
      <c r="G55" s="5" t="s">
        <v>84</v>
      </c>
      <c r="H55" s="12">
        <v>1</v>
      </c>
      <c r="I55" s="5" t="s">
        <v>38</v>
      </c>
      <c r="J55" s="5" t="s">
        <v>39</v>
      </c>
      <c r="K55" s="11"/>
      <c r="L55" s="5" t="s">
        <v>39</v>
      </c>
      <c r="M55" s="11"/>
      <c r="N55" s="5" t="str">
        <f t="shared" si="0"/>
        <v>INSERT INTO APP_REF_DATA (DATA_TYPE, DATA_KEY, DATA_VALUE, GROUP_NAME, SUB_GROUP_NAME, APP_NAME, MODULE_NAME, STATUS_ID, STATUS_TITLE, CREATED_BY, UPDATED_BY) VALUES ('COMMON_STATUS', '2', 'Inactive', 'DEFAULT', '', 'COMMON', 'COMMON', '1', 'Active', 'System-User', 'System-User');</v>
      </c>
    </row>
    <row r="56" spans="1:14" ht="45" customHeight="1">
      <c r="A56" s="20" t="s">
        <v>97</v>
      </c>
      <c r="B56" s="16">
        <v>1</v>
      </c>
      <c r="C56" s="21" t="s">
        <v>98</v>
      </c>
      <c r="D56" s="5" t="s">
        <v>35</v>
      </c>
      <c r="E56" s="11"/>
      <c r="F56" s="5" t="s">
        <v>36</v>
      </c>
      <c r="G56" s="5" t="s">
        <v>37</v>
      </c>
      <c r="H56" s="12">
        <v>1</v>
      </c>
      <c r="I56" s="5" t="s">
        <v>38</v>
      </c>
      <c r="J56" s="5" t="s">
        <v>39</v>
      </c>
      <c r="K56" s="11"/>
      <c r="L56" s="5" t="s">
        <v>39</v>
      </c>
      <c r="M56" s="11"/>
      <c r="N56" s="5" t="str">
        <f t="shared" si="0"/>
        <v>INSERT INTO APP_REF_DATA (DATA_TYPE, DATA_KEY, DATA_VALUE, GROUP_NAME, SUB_GROUP_NAME, APP_NAME, MODULE_NAME, STATUS_ID, STATUS_TITLE, CREATED_BY, UPDATED_BY) VALUES ('PROPERTY_PROFILE_TYPE', '1', 'User', 'DEFAULT', '', 'REALTY', 'PROPERTY', '1', 'Active', 'System-User', 'System-User');</v>
      </c>
    </row>
    <row r="57" spans="1:14" ht="45" customHeight="1">
      <c r="A57" s="20" t="s">
        <v>97</v>
      </c>
      <c r="B57" s="18">
        <v>2</v>
      </c>
      <c r="C57" s="17" t="s">
        <v>99</v>
      </c>
      <c r="D57" s="5" t="s">
        <v>35</v>
      </c>
      <c r="E57" s="11"/>
      <c r="F57" s="5" t="s">
        <v>36</v>
      </c>
      <c r="G57" s="5" t="s">
        <v>37</v>
      </c>
      <c r="H57" s="12">
        <v>1</v>
      </c>
      <c r="I57" s="5" t="s">
        <v>38</v>
      </c>
      <c r="J57" s="5" t="s">
        <v>39</v>
      </c>
      <c r="K57" s="11"/>
      <c r="L57" s="5" t="s">
        <v>39</v>
      </c>
      <c r="M57" s="11"/>
      <c r="N57" s="5" t="str">
        <f t="shared" si="0"/>
        <v>INSERT INTO APP_REF_DATA (DATA_TYPE, DATA_KEY, DATA_VALUE, GROUP_NAME, SUB_GROUP_NAME, APP_NAME, MODULE_NAME, STATUS_ID, STATUS_TITLE, CREATED_BY, UPDATED_BY) VALUES ('PROPERTY_PROFILE_TYPE', '2', 'Broker', 'DEFAULT', '', 'REALTY', 'PROPERTY', '1', 'Active', 'System-User', 'System-User');</v>
      </c>
    </row>
    <row r="58" spans="1:14" ht="45" customHeight="1">
      <c r="A58" s="20" t="s">
        <v>97</v>
      </c>
      <c r="B58" s="18">
        <v>3</v>
      </c>
      <c r="C58" s="5" t="s">
        <v>100</v>
      </c>
      <c r="D58" s="5" t="s">
        <v>35</v>
      </c>
      <c r="E58" s="11"/>
      <c r="F58" s="5" t="s">
        <v>36</v>
      </c>
      <c r="G58" s="5" t="s">
        <v>37</v>
      </c>
      <c r="H58" s="12">
        <v>1</v>
      </c>
      <c r="I58" s="5" t="s">
        <v>38</v>
      </c>
      <c r="J58" s="5" t="s">
        <v>39</v>
      </c>
      <c r="K58" s="11"/>
      <c r="L58" s="5" t="s">
        <v>39</v>
      </c>
      <c r="M58" s="11"/>
      <c r="N58" s="5" t="str">
        <f t="shared" si="0"/>
        <v>INSERT INTO APP_REF_DATA (DATA_TYPE, DATA_KEY, DATA_VALUE, GROUP_NAME, SUB_GROUP_NAME, APP_NAME, MODULE_NAME, STATUS_ID, STATUS_TITLE, CREATED_BY, UPDATED_BY) VALUES ('PROPERTY_PROFILE_TYPE', '3', 'Builder', 'DEFAULT', '', 'REALTY', 'PROPERTY', '1', 'Active', 'System-User', 'System-User');</v>
      </c>
    </row>
    <row r="59" spans="1:14" ht="45" customHeight="1">
      <c r="A59" s="20" t="s">
        <v>97</v>
      </c>
      <c r="B59" s="18">
        <v>4</v>
      </c>
      <c r="C59" s="5" t="s">
        <v>20</v>
      </c>
      <c r="D59" s="5" t="s">
        <v>35</v>
      </c>
      <c r="E59" s="11"/>
      <c r="F59" s="5" t="s">
        <v>36</v>
      </c>
      <c r="G59" s="5" t="s">
        <v>37</v>
      </c>
      <c r="H59" s="12">
        <v>1</v>
      </c>
      <c r="I59" s="5" t="s">
        <v>38</v>
      </c>
      <c r="J59" s="5" t="s">
        <v>39</v>
      </c>
      <c r="K59" s="11"/>
      <c r="L59" s="5" t="s">
        <v>39</v>
      </c>
      <c r="M59" s="11"/>
      <c r="N59" s="5" t="str">
        <f t="shared" si="0"/>
        <v>INSERT INTO APP_REF_DATA (DATA_TYPE, DATA_KEY, DATA_VALUE, GROUP_NAME, SUB_GROUP_NAME, APP_NAME, MODULE_NAME, STATUS_ID, STATUS_TITLE, CREATED_BY, UPDATED_BY) VALUES ('PROPERTY_PROFILE_TYPE', '4', 'Admin', 'DEFAULT', '', 'REALTY', 'PROPERTY', '1', 'Active', 'System-User', 'System-User');</v>
      </c>
    </row>
    <row r="60" spans="1:14" ht="45" customHeight="1">
      <c r="A60" s="20" t="s">
        <v>97</v>
      </c>
      <c r="B60" s="18">
        <v>5</v>
      </c>
      <c r="C60" s="5" t="s">
        <v>101</v>
      </c>
      <c r="D60" s="5" t="s">
        <v>35</v>
      </c>
      <c r="E60" s="11"/>
      <c r="F60" s="5" t="s">
        <v>36</v>
      </c>
      <c r="G60" s="5" t="s">
        <v>37</v>
      </c>
      <c r="H60" s="12">
        <v>1</v>
      </c>
      <c r="I60" s="5" t="s">
        <v>38</v>
      </c>
      <c r="J60" s="5" t="s">
        <v>39</v>
      </c>
      <c r="K60" s="11"/>
      <c r="L60" s="5" t="s">
        <v>39</v>
      </c>
      <c r="M60" s="11"/>
      <c r="N60" s="5" t="str">
        <f t="shared" si="0"/>
        <v>INSERT INTO APP_REF_DATA (DATA_TYPE, DATA_KEY, DATA_VALUE, GROUP_NAME, SUB_GROUP_NAME, APP_NAME, MODULE_NAME, STATUS_ID, STATUS_TITLE, CREATED_BY, UPDATED_BY) VALUES ('PROPERTY_PROFILE_TYPE', '5', 'Support', 'DEFAULT', '', 'REALTY', 'PROPERTY', '1', 'Active', 'System-User', 'System-User');</v>
      </c>
    </row>
    <row r="61" spans="1:14" ht="45" customHeight="1">
      <c r="A61" s="20" t="s">
        <v>102</v>
      </c>
      <c r="B61" s="18">
        <v>1</v>
      </c>
      <c r="C61" s="5" t="s">
        <v>103</v>
      </c>
      <c r="D61" s="5" t="s">
        <v>35</v>
      </c>
      <c r="E61" s="11"/>
      <c r="F61" s="5" t="s">
        <v>84</v>
      </c>
      <c r="G61" s="5" t="s">
        <v>84</v>
      </c>
      <c r="H61" s="12">
        <v>1</v>
      </c>
      <c r="I61" s="5" t="s">
        <v>38</v>
      </c>
      <c r="J61" s="5" t="s">
        <v>39</v>
      </c>
      <c r="K61" s="11"/>
      <c r="L61" s="5" t="s">
        <v>39</v>
      </c>
      <c r="M61" s="11"/>
      <c r="N61" s="5" t="str">
        <f t="shared" si="0"/>
        <v>INSERT INTO APP_REF_DATA (DATA_TYPE, DATA_KEY, DATA_VALUE, GROUP_NAME, SUB_GROUP_NAME, APP_NAME, MODULE_NAME, STATUS_ID, STATUS_TITLE, CREATED_BY, UPDATED_BY) VALUES ('CONTACT_TYPE', '1', 'Mobile', 'DEFAULT', '', 'COMMON', 'COMMON', '1', 'Active', 'System-User', 'System-User');</v>
      </c>
    </row>
    <row r="62" spans="1:14" ht="45" customHeight="1">
      <c r="A62" s="20" t="s">
        <v>102</v>
      </c>
      <c r="B62" s="18">
        <v>2</v>
      </c>
      <c r="C62" s="5" t="s">
        <v>104</v>
      </c>
      <c r="D62" s="5" t="s">
        <v>35</v>
      </c>
      <c r="E62" s="11"/>
      <c r="F62" s="5" t="s">
        <v>84</v>
      </c>
      <c r="G62" s="5" t="s">
        <v>84</v>
      </c>
      <c r="H62" s="12">
        <v>1</v>
      </c>
      <c r="I62" s="5" t="s">
        <v>38</v>
      </c>
      <c r="J62" s="5" t="s">
        <v>39</v>
      </c>
      <c r="K62" s="11"/>
      <c r="L62" s="5" t="s">
        <v>39</v>
      </c>
      <c r="M62" s="11"/>
      <c r="N62" s="5" t="str">
        <f t="shared" si="0"/>
        <v>INSERT INTO APP_REF_DATA (DATA_TYPE, DATA_KEY, DATA_VALUE, GROUP_NAME, SUB_GROUP_NAME, APP_NAME, MODULE_NAME, STATUS_ID, STATUS_TITLE, CREATED_BY, UPDATED_BY) VALUES ('CONTACT_TYPE', '2', 'Work', 'DEFAULT', '', 'COMMON', 'COMMON', '1', 'Active', 'System-User', 'System-User');</v>
      </c>
    </row>
    <row r="63" spans="1:14" ht="45" customHeight="1">
      <c r="A63" s="20" t="s">
        <v>102</v>
      </c>
      <c r="B63" s="18">
        <v>3</v>
      </c>
      <c r="C63" s="5" t="s">
        <v>105</v>
      </c>
      <c r="D63" s="5" t="s">
        <v>35</v>
      </c>
      <c r="E63" s="11"/>
      <c r="F63" s="5" t="s">
        <v>84</v>
      </c>
      <c r="G63" s="5" t="s">
        <v>84</v>
      </c>
      <c r="H63" s="12">
        <v>1</v>
      </c>
      <c r="I63" s="5" t="s">
        <v>38</v>
      </c>
      <c r="J63" s="5" t="s">
        <v>39</v>
      </c>
      <c r="K63" s="11"/>
      <c r="L63" s="5" t="s">
        <v>39</v>
      </c>
      <c r="M63" s="11"/>
      <c r="N63" s="5" t="str">
        <f t="shared" si="0"/>
        <v>INSERT INTO APP_REF_DATA (DATA_TYPE, DATA_KEY, DATA_VALUE, GROUP_NAME, SUB_GROUP_NAME, APP_NAME, MODULE_NAME, STATUS_ID, STATUS_TITLE, CREATED_BY, UPDATED_BY) VALUES ('CONTACT_TYPE', '3', 'Home', 'DEFAULT', '', 'COMMON', 'COMMON', '1', 'Active', 'System-User', 'System-User');</v>
      </c>
    </row>
    <row r="64" spans="1:14" ht="45" customHeight="1">
      <c r="A64" s="20" t="s">
        <v>102</v>
      </c>
      <c r="B64" s="18">
        <v>4</v>
      </c>
      <c r="C64" s="5" t="s">
        <v>76</v>
      </c>
      <c r="D64" s="5" t="s">
        <v>35</v>
      </c>
      <c r="E64" s="11"/>
      <c r="F64" s="5" t="s">
        <v>84</v>
      </c>
      <c r="G64" s="5" t="s">
        <v>84</v>
      </c>
      <c r="H64" s="12">
        <v>1</v>
      </c>
      <c r="I64" s="5" t="s">
        <v>38</v>
      </c>
      <c r="J64" s="5" t="s">
        <v>39</v>
      </c>
      <c r="K64" s="11"/>
      <c r="L64" s="5" t="s">
        <v>39</v>
      </c>
      <c r="M64" s="11"/>
      <c r="N64" s="5" t="str">
        <f t="shared" si="0"/>
        <v>INSERT INTO APP_REF_DATA (DATA_TYPE, DATA_KEY, DATA_VALUE, GROUP_NAME, SUB_GROUP_NAME, APP_NAME, MODULE_NAME, STATUS_ID, STATUS_TITLE, CREATED_BY, UPDATED_BY) VALUES ('CONTACT_TYPE', '4', 'Others', 'DEFAULT', '', 'COMMON', 'COMMON', '1', 'Active', 'System-User', 'System-User');</v>
      </c>
    </row>
    <row r="65" spans="1:14" ht="45" customHeight="1">
      <c r="A65" s="21" t="s">
        <v>106</v>
      </c>
      <c r="B65" s="12">
        <v>-1</v>
      </c>
      <c r="C65" s="5" t="s">
        <v>57</v>
      </c>
      <c r="D65" s="5" t="s">
        <v>35</v>
      </c>
      <c r="E65" s="11"/>
      <c r="F65" s="5" t="s">
        <v>84</v>
      </c>
      <c r="G65" s="5" t="s">
        <v>84</v>
      </c>
      <c r="H65" s="12">
        <v>1</v>
      </c>
      <c r="I65" s="5" t="s">
        <v>38</v>
      </c>
      <c r="J65" s="5" t="s">
        <v>39</v>
      </c>
      <c r="K65" s="11"/>
      <c r="L65" s="5" t="s">
        <v>39</v>
      </c>
      <c r="M65" s="11"/>
      <c r="N65" s="5" t="str">
        <f t="shared" si="0"/>
        <v>INSERT INTO APP_REF_DATA (DATA_TYPE, DATA_KEY, DATA_VALUE, GROUP_NAME, SUB_GROUP_NAME, APP_NAME, MODULE_NAME, STATUS_ID, STATUS_TITLE, CREATED_BY, UPDATED_BY) VALUES ('INCOME_RANGE_TYPE', '-1', 'No Data', 'DEFAULT', '', 'COMMON', 'COMMON', '1', 'Active', 'System-User', 'System-User');</v>
      </c>
    </row>
    <row r="66" spans="1:14" ht="45" customHeight="1">
      <c r="A66" s="17" t="s">
        <v>106</v>
      </c>
      <c r="B66" s="12">
        <v>1</v>
      </c>
      <c r="C66" s="5" t="s">
        <v>107</v>
      </c>
      <c r="D66" s="5" t="s">
        <v>35</v>
      </c>
      <c r="E66" s="11"/>
      <c r="F66" s="5" t="s">
        <v>84</v>
      </c>
      <c r="G66" s="5" t="s">
        <v>84</v>
      </c>
      <c r="H66" s="12">
        <v>1</v>
      </c>
      <c r="I66" s="5" t="s">
        <v>38</v>
      </c>
      <c r="J66" s="5" t="s">
        <v>39</v>
      </c>
      <c r="K66" s="11"/>
      <c r="L66" s="5" t="s">
        <v>39</v>
      </c>
      <c r="M66" s="11"/>
      <c r="N66" s="5" t="str">
        <f t="shared" ref="N66:N117" si="1">CONCATENATE("INSERT INTO APP_REF_DATA (DATA_TYPE, DATA_KEY, DATA_VALUE, GROUP_NAME, SUB_GROUP_NAME, APP_NAME, MODULE_NAME, STATUS_ID, STATUS_TITLE, CREATED_BY, UPDATED_BY) ","VALUES (","'",A66,"', '",B66,"', '",C66,"', '",D66,"', '",E66,"', '",F66,"', '",G66,"', '",H66,"', '",I66,"', '",J66,"', '",L66,"');")</f>
        <v>INSERT INTO APP_REF_DATA (DATA_TYPE, DATA_KEY, DATA_VALUE, GROUP_NAME, SUB_GROUP_NAME, APP_NAME, MODULE_NAME, STATUS_ID, STATUS_TITLE, CREATED_BY, UPDATED_BY) VALUES ('INCOME_RANGE_TYPE', '1', 'Not specified', 'DEFAULT', '', 'COMMON', 'COMMON', '1', 'Active', 'System-User', 'System-User');</v>
      </c>
    </row>
    <row r="67" spans="1:14" ht="45" customHeight="1">
      <c r="A67" s="5" t="s">
        <v>106</v>
      </c>
      <c r="B67" s="12">
        <v>2</v>
      </c>
      <c r="C67" s="5" t="s">
        <v>108</v>
      </c>
      <c r="D67" s="5" t="s">
        <v>35</v>
      </c>
      <c r="E67" s="11"/>
      <c r="F67" s="5" t="s">
        <v>84</v>
      </c>
      <c r="G67" s="5" t="s">
        <v>84</v>
      </c>
      <c r="H67" s="12">
        <v>1</v>
      </c>
      <c r="I67" s="5" t="s">
        <v>38</v>
      </c>
      <c r="J67" s="5" t="s">
        <v>39</v>
      </c>
      <c r="K67" s="11"/>
      <c r="L67" s="5" t="s">
        <v>39</v>
      </c>
      <c r="M67" s="11"/>
      <c r="N67" s="5" t="str">
        <f t="shared" si="1"/>
        <v>INSERT INTO APP_REF_DATA (DATA_TYPE, DATA_KEY, DATA_VALUE, GROUP_NAME, SUB_GROUP_NAME, APP_NAME, MODULE_NAME, STATUS_ID, STATUS_TITLE, CREATED_BY, UPDATED_BY) VALUES ('INCOME_RANGE_TYPE', '2', 'Less Than 5 Lakhs', 'DEFAULT', '', 'COMMON', 'COMMON', '1', 'Active', 'System-User', 'System-User');</v>
      </c>
    </row>
    <row r="68" spans="1:14" ht="45" customHeight="1">
      <c r="A68" s="5" t="s">
        <v>106</v>
      </c>
      <c r="B68" s="12">
        <v>3</v>
      </c>
      <c r="C68" s="5" t="s">
        <v>109</v>
      </c>
      <c r="D68" s="5" t="s">
        <v>35</v>
      </c>
      <c r="E68" s="11"/>
      <c r="F68" s="5" t="s">
        <v>84</v>
      </c>
      <c r="G68" s="5" t="s">
        <v>84</v>
      </c>
      <c r="H68" s="12">
        <v>1</v>
      </c>
      <c r="I68" s="5" t="s">
        <v>38</v>
      </c>
      <c r="J68" s="5" t="s">
        <v>39</v>
      </c>
      <c r="K68" s="11"/>
      <c r="L68" s="5" t="s">
        <v>39</v>
      </c>
      <c r="M68" s="11"/>
      <c r="N68" s="5" t="str">
        <f t="shared" si="1"/>
        <v>INSERT INTO APP_REF_DATA (DATA_TYPE, DATA_KEY, DATA_VALUE, GROUP_NAME, SUB_GROUP_NAME, APP_NAME, MODULE_NAME, STATUS_ID, STATUS_TITLE, CREATED_BY, UPDATED_BY) VALUES ('INCOME_RANGE_TYPE', '3', '5 to 10 Lakhs', 'DEFAULT', '', 'COMMON', 'COMMON', '1', 'Active', 'System-User', 'System-User');</v>
      </c>
    </row>
    <row r="69" spans="1:14" ht="45" customHeight="1">
      <c r="A69" s="5" t="s">
        <v>106</v>
      </c>
      <c r="B69" s="12">
        <v>4</v>
      </c>
      <c r="C69" s="5" t="s">
        <v>110</v>
      </c>
      <c r="D69" s="5" t="s">
        <v>35</v>
      </c>
      <c r="E69" s="11"/>
      <c r="F69" s="5" t="s">
        <v>84</v>
      </c>
      <c r="G69" s="5" t="s">
        <v>84</v>
      </c>
      <c r="H69" s="12">
        <v>1</v>
      </c>
      <c r="I69" s="5" t="s">
        <v>38</v>
      </c>
      <c r="J69" s="5" t="s">
        <v>39</v>
      </c>
      <c r="K69" s="11"/>
      <c r="L69" s="5" t="s">
        <v>39</v>
      </c>
      <c r="M69" s="11"/>
      <c r="N69" s="5" t="str">
        <f t="shared" si="1"/>
        <v>INSERT INTO APP_REF_DATA (DATA_TYPE, DATA_KEY, DATA_VALUE, GROUP_NAME, SUB_GROUP_NAME, APP_NAME, MODULE_NAME, STATUS_ID, STATUS_TITLE, CREATED_BY, UPDATED_BY) VALUES ('INCOME_RANGE_TYPE', '4', 'Above 10 Lakhs', 'DEFAULT', '', 'COMMON', 'COMMON', '1', 'Active', 'System-User', 'System-User');</v>
      </c>
    </row>
    <row r="70" spans="1:14" ht="45" customHeight="1">
      <c r="A70" s="5" t="s">
        <v>111</v>
      </c>
      <c r="B70" s="12">
        <v>-1</v>
      </c>
      <c r="C70" s="5" t="s">
        <v>57</v>
      </c>
      <c r="D70" s="5" t="s">
        <v>35</v>
      </c>
      <c r="E70" s="11"/>
      <c r="F70" s="5" t="s">
        <v>36</v>
      </c>
      <c r="G70" s="5" t="s">
        <v>37</v>
      </c>
      <c r="H70" s="12">
        <v>1</v>
      </c>
      <c r="I70" s="5" t="s">
        <v>38</v>
      </c>
      <c r="J70" s="5" t="s">
        <v>39</v>
      </c>
      <c r="K70" s="11"/>
      <c r="L70" s="5" t="s">
        <v>39</v>
      </c>
      <c r="M70" s="11"/>
      <c r="N70" s="5" t="str">
        <f t="shared" si="1"/>
        <v>INSERT INTO APP_REF_DATA (DATA_TYPE, DATA_KEY, DATA_VALUE, GROUP_NAME, SUB_GROUP_NAME, APP_NAME, MODULE_NAME, STATUS_ID, STATUS_TITLE, CREATED_BY, UPDATED_BY) VALUES ('FLOOR_NO_TYPE', '-1', 'No Data', 'DEFAULT', '', 'REALTY', 'PROPERTY', '1', 'Active', 'System-User', 'System-User');</v>
      </c>
    </row>
    <row r="71" spans="1:14" ht="45" customHeight="1">
      <c r="A71" s="5" t="s">
        <v>111</v>
      </c>
      <c r="B71" s="12">
        <v>1</v>
      </c>
      <c r="C71" s="5" t="s">
        <v>112</v>
      </c>
      <c r="D71" s="5" t="s">
        <v>35</v>
      </c>
      <c r="E71" s="11"/>
      <c r="F71" s="5" t="s">
        <v>36</v>
      </c>
      <c r="G71" s="5" t="s">
        <v>37</v>
      </c>
      <c r="H71" s="12">
        <v>1</v>
      </c>
      <c r="I71" s="5" t="s">
        <v>38</v>
      </c>
      <c r="J71" s="5" t="s">
        <v>39</v>
      </c>
      <c r="K71" s="11"/>
      <c r="L71" s="5" t="s">
        <v>39</v>
      </c>
      <c r="M71" s="11"/>
      <c r="N71" s="5" t="str">
        <f t="shared" si="1"/>
        <v>INSERT INTO APP_REF_DATA (DATA_TYPE, DATA_KEY, DATA_VALUE, GROUP_NAME, SUB_GROUP_NAME, APP_NAME, MODULE_NAME, STATUS_ID, STATUS_TITLE, CREATED_BY, UPDATED_BY) VALUES ('FLOOR_NO_TYPE', '1', 'No', 'DEFAULT', '', 'REALTY', 'PROPERTY', '1', 'Active', 'System-User', 'System-User');</v>
      </c>
    </row>
    <row r="72" spans="1:14" ht="45" customHeight="1">
      <c r="A72" s="5" t="s">
        <v>111</v>
      </c>
      <c r="B72" s="12">
        <v>2</v>
      </c>
      <c r="C72" s="5" t="s">
        <v>113</v>
      </c>
      <c r="D72" s="5" t="s">
        <v>35</v>
      </c>
      <c r="E72" s="11"/>
      <c r="F72" s="5" t="s">
        <v>36</v>
      </c>
      <c r="G72" s="5" t="s">
        <v>37</v>
      </c>
      <c r="H72" s="12">
        <v>1</v>
      </c>
      <c r="I72" s="5" t="s">
        <v>38</v>
      </c>
      <c r="J72" s="5" t="s">
        <v>39</v>
      </c>
      <c r="K72" s="11"/>
      <c r="L72" s="5" t="s">
        <v>39</v>
      </c>
      <c r="M72" s="11"/>
      <c r="N72" s="5" t="str">
        <f t="shared" si="1"/>
        <v>INSERT INTO APP_REF_DATA (DATA_TYPE, DATA_KEY, DATA_VALUE, GROUP_NAME, SUB_GROUP_NAME, APP_NAME, MODULE_NAME, STATUS_ID, STATUS_TITLE, CREATED_BY, UPDATED_BY) VALUES ('FLOOR_NO_TYPE', '2', 'Higher', 'DEFAULT', '', 'REALTY', 'PROPERTY', '1', 'Active', 'System-User', 'System-User');</v>
      </c>
    </row>
    <row r="73" spans="1:14" ht="45" customHeight="1">
      <c r="A73" s="5" t="s">
        <v>111</v>
      </c>
      <c r="B73" s="12">
        <v>3</v>
      </c>
      <c r="C73" s="5" t="s">
        <v>114</v>
      </c>
      <c r="D73" s="5" t="s">
        <v>35</v>
      </c>
      <c r="E73" s="11"/>
      <c r="F73" s="5" t="s">
        <v>36</v>
      </c>
      <c r="G73" s="5" t="s">
        <v>37</v>
      </c>
      <c r="H73" s="12">
        <v>1</v>
      </c>
      <c r="I73" s="5" t="s">
        <v>38</v>
      </c>
      <c r="J73" s="5" t="s">
        <v>39</v>
      </c>
      <c r="K73" s="11"/>
      <c r="L73" s="5" t="s">
        <v>39</v>
      </c>
      <c r="M73" s="11"/>
      <c r="N73" s="5" t="str">
        <f t="shared" si="1"/>
        <v>INSERT INTO APP_REF_DATA (DATA_TYPE, DATA_KEY, DATA_VALUE, GROUP_NAME, SUB_GROUP_NAME, APP_NAME, MODULE_NAME, STATUS_ID, STATUS_TITLE, CREATED_BY, UPDATED_BY) VALUES ('FLOOR_NO_TYPE', '3', 'Middle', 'DEFAULT', '', 'REALTY', 'PROPERTY', '1', 'Active', 'System-User', 'System-User');</v>
      </c>
    </row>
    <row r="74" spans="1:14" ht="38.25" customHeight="1">
      <c r="A74" s="5" t="s">
        <v>111</v>
      </c>
      <c r="B74" s="12">
        <v>4</v>
      </c>
      <c r="C74" s="5" t="s">
        <v>115</v>
      </c>
      <c r="D74" s="5" t="s">
        <v>35</v>
      </c>
      <c r="E74" s="11"/>
      <c r="F74" s="5" t="s">
        <v>36</v>
      </c>
      <c r="G74" s="5" t="s">
        <v>37</v>
      </c>
      <c r="H74" s="12">
        <v>1</v>
      </c>
      <c r="I74" s="5" t="s">
        <v>38</v>
      </c>
      <c r="J74" s="5" t="s">
        <v>39</v>
      </c>
      <c r="K74" s="11"/>
      <c r="L74" s="5" t="s">
        <v>39</v>
      </c>
      <c r="M74" s="11"/>
      <c r="N74" s="5" t="str">
        <f t="shared" si="1"/>
        <v>INSERT INTO APP_REF_DATA (DATA_TYPE, DATA_KEY, DATA_VALUE, GROUP_NAME, SUB_GROUP_NAME, APP_NAME, MODULE_NAME, STATUS_ID, STATUS_TITLE, CREATED_BY, UPDATED_BY) VALUES ('FLOOR_NO_TYPE', '4', 'Lower', 'DEFAULT', '', 'REALTY', 'PROPERTY', '1', 'Active', 'System-User', 'System-User');</v>
      </c>
    </row>
    <row r="75" spans="1:14" ht="45" customHeight="1">
      <c r="A75" s="5" t="s">
        <v>111</v>
      </c>
      <c r="B75" s="12">
        <v>5</v>
      </c>
      <c r="C75" s="5" t="s">
        <v>116</v>
      </c>
      <c r="D75" s="5" t="s">
        <v>35</v>
      </c>
      <c r="E75" s="11"/>
      <c r="F75" s="5" t="s">
        <v>36</v>
      </c>
      <c r="G75" s="5" t="s">
        <v>37</v>
      </c>
      <c r="H75" s="12">
        <v>1</v>
      </c>
      <c r="I75" s="5" t="s">
        <v>38</v>
      </c>
      <c r="J75" s="5" t="s">
        <v>39</v>
      </c>
      <c r="K75" s="11"/>
      <c r="L75" s="5" t="s">
        <v>39</v>
      </c>
      <c r="M75" s="11"/>
      <c r="N75" s="5" t="str">
        <f t="shared" si="1"/>
        <v>INSERT INTO APP_REF_DATA (DATA_TYPE, DATA_KEY, DATA_VALUE, GROUP_NAME, SUB_GROUP_NAME, APP_NAME, MODULE_NAME, STATUS_ID, STATUS_TITLE, CREATED_BY, UPDATED_BY) VALUES ('FLOOR_NO_TYPE', '5', 'Top', 'DEFAULT', '', 'REALTY', 'PROPERTY', '1', 'Active', 'System-User', 'System-User');</v>
      </c>
    </row>
    <row r="76" spans="1:14" ht="45" customHeight="1">
      <c r="A76" s="5" t="s">
        <v>111</v>
      </c>
      <c r="B76" s="12">
        <v>6</v>
      </c>
      <c r="C76" s="5" t="s">
        <v>117</v>
      </c>
      <c r="D76" s="5" t="s">
        <v>35</v>
      </c>
      <c r="E76" s="11"/>
      <c r="F76" s="5" t="s">
        <v>36</v>
      </c>
      <c r="G76" s="5" t="s">
        <v>37</v>
      </c>
      <c r="H76" s="12">
        <v>1</v>
      </c>
      <c r="I76" s="5" t="s">
        <v>38</v>
      </c>
      <c r="J76" s="5" t="s">
        <v>39</v>
      </c>
      <c r="K76" s="11"/>
      <c r="L76" s="5" t="s">
        <v>39</v>
      </c>
      <c r="M76" s="11"/>
      <c r="N76" s="5" t="str">
        <f t="shared" si="1"/>
        <v>INSERT INTO APP_REF_DATA (DATA_TYPE, DATA_KEY, DATA_VALUE, GROUP_NAME, SUB_GROUP_NAME, APP_NAME, MODULE_NAME, STATUS_ID, STATUS_TITLE, CREATED_BY, UPDATED_BY) VALUES ('FLOOR_NO_TYPE', '6', 'Ground', 'DEFAULT', '', 'REALTY', 'PROPERTY', '1', 'Active', 'System-User', 'System-User');</v>
      </c>
    </row>
    <row r="77" spans="1:14" ht="45" customHeight="1">
      <c r="A77" s="5" t="s">
        <v>111</v>
      </c>
      <c r="B77" s="12">
        <v>7</v>
      </c>
      <c r="C77" s="5" t="s">
        <v>118</v>
      </c>
      <c r="D77" s="5" t="s">
        <v>35</v>
      </c>
      <c r="E77" s="11"/>
      <c r="F77" s="5" t="s">
        <v>36</v>
      </c>
      <c r="G77" s="5" t="s">
        <v>37</v>
      </c>
      <c r="H77" s="12">
        <v>1</v>
      </c>
      <c r="I77" s="5" t="s">
        <v>38</v>
      </c>
      <c r="J77" s="5" t="s">
        <v>39</v>
      </c>
      <c r="K77" s="11"/>
      <c r="L77" s="5" t="s">
        <v>39</v>
      </c>
      <c r="M77" s="11"/>
      <c r="N77" s="5" t="str">
        <f t="shared" si="1"/>
        <v>INSERT INTO APP_REF_DATA (DATA_TYPE, DATA_KEY, DATA_VALUE, GROUP_NAME, SUB_GROUP_NAME, APP_NAME, MODULE_NAME, STATUS_ID, STATUS_TITLE, CREATED_BY, UPDATED_BY) VALUES ('FLOOR_NO_TYPE', '7', 'Basement', 'DEFAULT', '', 'REALTY', 'PROPERTY', '1', 'Active', 'System-User', 'System-User');</v>
      </c>
    </row>
    <row r="78" spans="1:14" ht="45" customHeight="1">
      <c r="A78" s="5" t="s">
        <v>119</v>
      </c>
      <c r="B78" s="12">
        <v>-1</v>
      </c>
      <c r="C78" s="5" t="s">
        <v>57</v>
      </c>
      <c r="D78" s="5" t="s">
        <v>35</v>
      </c>
      <c r="E78" s="11"/>
      <c r="F78" s="5" t="s">
        <v>36</v>
      </c>
      <c r="G78" s="5" t="s">
        <v>37</v>
      </c>
      <c r="H78" s="12">
        <v>1</v>
      </c>
      <c r="I78" s="5" t="s">
        <v>38</v>
      </c>
      <c r="J78" s="5" t="s">
        <v>39</v>
      </c>
      <c r="K78" s="11"/>
      <c r="L78" s="5" t="s">
        <v>39</v>
      </c>
      <c r="M78" s="11"/>
      <c r="N78" s="5" t="str">
        <f t="shared" si="1"/>
        <v>INSERT INTO APP_REF_DATA (DATA_TYPE, DATA_KEY, DATA_VALUE, GROUP_NAME, SUB_GROUP_NAME, APP_NAME, MODULE_NAME, STATUS_ID, STATUS_TITLE, CREATED_BY, UPDATED_BY) VALUES ('PREFERRED_TENANT_TYPE', '-1', 'No Data', 'DEFAULT', '', 'REALTY', 'PROPERTY', '1', 'Active', 'System-User', 'System-User');</v>
      </c>
    </row>
    <row r="79" spans="1:14" ht="45" customHeight="1">
      <c r="A79" s="5" t="s">
        <v>119</v>
      </c>
      <c r="B79" s="12">
        <v>1</v>
      </c>
      <c r="C79" s="5" t="s">
        <v>120</v>
      </c>
      <c r="D79" s="5" t="s">
        <v>35</v>
      </c>
      <c r="E79" s="11"/>
      <c r="F79" s="5" t="s">
        <v>36</v>
      </c>
      <c r="G79" s="5" t="s">
        <v>37</v>
      </c>
      <c r="H79" s="12">
        <v>1</v>
      </c>
      <c r="I79" s="5" t="s">
        <v>38</v>
      </c>
      <c r="J79" s="5" t="s">
        <v>39</v>
      </c>
      <c r="K79" s="11"/>
      <c r="L79" s="5" t="s">
        <v>39</v>
      </c>
      <c r="M79" s="11"/>
      <c r="N79" s="5" t="str">
        <f t="shared" si="1"/>
        <v>INSERT INTO APP_REF_DATA (DATA_TYPE, DATA_KEY, DATA_VALUE, GROUP_NAME, SUB_GROUP_NAME, APP_NAME, MODULE_NAME, STATUS_ID, STATUS_TITLE, CREATED_BY, UPDATED_BY) VALUES ('PREFERRED_TENANT_TYPE', '1', 'Any', 'DEFAULT', '', 'REALTY', 'PROPERTY', '1', 'Active', 'System-User', 'System-User');</v>
      </c>
    </row>
    <row r="80" spans="1:14" ht="45" customHeight="1">
      <c r="A80" s="5" t="s">
        <v>119</v>
      </c>
      <c r="B80" s="12">
        <v>2</v>
      </c>
      <c r="C80" s="5" t="s">
        <v>121</v>
      </c>
      <c r="D80" s="5" t="s">
        <v>35</v>
      </c>
      <c r="E80" s="11"/>
      <c r="F80" s="5" t="s">
        <v>36</v>
      </c>
      <c r="G80" s="5" t="s">
        <v>37</v>
      </c>
      <c r="H80" s="12">
        <v>1</v>
      </c>
      <c r="I80" s="5" t="s">
        <v>38</v>
      </c>
      <c r="J80" s="5" t="s">
        <v>39</v>
      </c>
      <c r="K80" s="11"/>
      <c r="L80" s="5" t="s">
        <v>39</v>
      </c>
      <c r="M80" s="11"/>
      <c r="N80" s="5" t="str">
        <f t="shared" si="1"/>
        <v>INSERT INTO APP_REF_DATA (DATA_TYPE, DATA_KEY, DATA_VALUE, GROUP_NAME, SUB_GROUP_NAME, APP_NAME, MODULE_NAME, STATUS_ID, STATUS_TITLE, CREATED_BY, UPDATED_BY) VALUES ('PREFERRED_TENANT_TYPE', '2', 'Family', 'DEFAULT', '', 'REALTY', 'PROPERTY', '1', 'Active', 'System-User', 'System-User');</v>
      </c>
    </row>
    <row r="81" spans="1:14" ht="45" customHeight="1">
      <c r="A81" s="5" t="s">
        <v>119</v>
      </c>
      <c r="B81" s="12">
        <v>3</v>
      </c>
      <c r="C81" s="22" t="s">
        <v>122</v>
      </c>
      <c r="D81" s="5" t="s">
        <v>35</v>
      </c>
      <c r="E81" s="11"/>
      <c r="F81" s="5" t="s">
        <v>36</v>
      </c>
      <c r="G81" s="5" t="s">
        <v>37</v>
      </c>
      <c r="H81" s="12">
        <v>1</v>
      </c>
      <c r="I81" s="5" t="s">
        <v>38</v>
      </c>
      <c r="J81" s="5" t="s">
        <v>39</v>
      </c>
      <c r="K81" s="11"/>
      <c r="L81" s="5" t="s">
        <v>39</v>
      </c>
      <c r="M81" s="11"/>
      <c r="N81" s="5" t="str">
        <f t="shared" si="1"/>
        <v>INSERT INTO APP_REF_DATA (DATA_TYPE, DATA_KEY, DATA_VALUE, GROUP_NAME, SUB_GROUP_NAME, APP_NAME, MODULE_NAME, STATUS_ID, STATUS_TITLE, CREATED_BY, UPDATED_BY) VALUES ('PREFERRED_TENANT_TYPE', '3', 'Bachelor', 'DEFAULT', '', 'REALTY', 'PROPERTY', '1', 'Active', 'System-User', 'System-User');</v>
      </c>
    </row>
    <row r="82" spans="1:14" ht="45" customHeight="1">
      <c r="A82" s="5" t="s">
        <v>119</v>
      </c>
      <c r="B82" s="12">
        <v>4</v>
      </c>
      <c r="C82" s="5" t="s">
        <v>123</v>
      </c>
      <c r="D82" s="5" t="s">
        <v>35</v>
      </c>
      <c r="E82" s="11"/>
      <c r="F82" s="5" t="s">
        <v>36</v>
      </c>
      <c r="G82" s="5" t="s">
        <v>37</v>
      </c>
      <c r="H82" s="12">
        <v>1</v>
      </c>
      <c r="I82" s="5" t="s">
        <v>38</v>
      </c>
      <c r="J82" s="5" t="s">
        <v>39</v>
      </c>
      <c r="K82" s="11"/>
      <c r="L82" s="5" t="s">
        <v>39</v>
      </c>
      <c r="M82" s="11"/>
      <c r="N82" s="5" t="str">
        <f t="shared" si="1"/>
        <v>INSERT INTO APP_REF_DATA (DATA_TYPE, DATA_KEY, DATA_VALUE, GROUP_NAME, SUB_GROUP_NAME, APP_NAME, MODULE_NAME, STATUS_ID, STATUS_TITLE, CREATED_BY, UPDATED_BY) VALUES ('PREFERRED_TENANT_TYPE', '4', 'Boys only', 'DEFAULT', '', 'REALTY', 'PROPERTY', '1', 'Active', 'System-User', 'System-User');</v>
      </c>
    </row>
    <row r="83" spans="1:14" ht="45" customHeight="1">
      <c r="A83" s="5" t="s">
        <v>119</v>
      </c>
      <c r="B83" s="12">
        <v>5</v>
      </c>
      <c r="C83" s="5" t="s">
        <v>124</v>
      </c>
      <c r="D83" s="5" t="s">
        <v>35</v>
      </c>
      <c r="E83" s="11"/>
      <c r="F83" s="5" t="s">
        <v>36</v>
      </c>
      <c r="G83" s="5" t="s">
        <v>37</v>
      </c>
      <c r="H83" s="12">
        <v>1</v>
      </c>
      <c r="I83" s="5" t="s">
        <v>38</v>
      </c>
      <c r="J83" s="5" t="s">
        <v>39</v>
      </c>
      <c r="K83" s="11"/>
      <c r="L83" s="5" t="s">
        <v>39</v>
      </c>
      <c r="M83" s="11"/>
      <c r="N83" s="5" t="str">
        <f t="shared" si="1"/>
        <v>INSERT INTO APP_REF_DATA (DATA_TYPE, DATA_KEY, DATA_VALUE, GROUP_NAME, SUB_GROUP_NAME, APP_NAME, MODULE_NAME, STATUS_ID, STATUS_TITLE, CREATED_BY, UPDATED_BY) VALUES ('PREFERRED_TENANT_TYPE', '5', 'Girls only', 'DEFAULT', '', 'REALTY', 'PROPERTY', '1', 'Active', 'System-User', 'System-User');</v>
      </c>
    </row>
    <row r="84" spans="1:14" ht="45" customHeight="1">
      <c r="A84" s="23" t="s">
        <v>125</v>
      </c>
      <c r="B84" s="24">
        <v>1</v>
      </c>
      <c r="C84" s="5" t="s">
        <v>126</v>
      </c>
      <c r="D84" s="5" t="s">
        <v>35</v>
      </c>
      <c r="E84" s="11"/>
      <c r="F84" s="5" t="s">
        <v>36</v>
      </c>
      <c r="G84" s="5" t="s">
        <v>37</v>
      </c>
      <c r="H84" s="12">
        <v>1</v>
      </c>
      <c r="I84" s="5" t="s">
        <v>38</v>
      </c>
      <c r="J84" s="5" t="s">
        <v>39</v>
      </c>
      <c r="K84" s="11"/>
      <c r="L84" s="5" t="s">
        <v>39</v>
      </c>
      <c r="M84" s="11"/>
      <c r="N84" s="5" t="str">
        <f t="shared" si="1"/>
        <v>INSERT INTO APP_REF_DATA (DATA_TYPE, DATA_KEY, DATA_VALUE, GROUP_NAME, SUB_GROUP_NAME, APP_NAME, MODULE_NAME, STATUS_ID, STATUS_TITLE, CREATED_BY, UPDATED_BY) VALUES ('PROPERTY_CONFIGURATION_TYPE', '1', '1 RK', 'DEFAULT', '', 'REALTY', 'PROPERTY', '1', 'Active', 'System-User', 'System-User');</v>
      </c>
    </row>
    <row r="85" spans="1:14" ht="45" customHeight="1">
      <c r="A85" s="25" t="s">
        <v>125</v>
      </c>
      <c r="B85" s="24">
        <v>2</v>
      </c>
      <c r="C85" s="5" t="s">
        <v>127</v>
      </c>
      <c r="D85" s="5" t="s">
        <v>35</v>
      </c>
      <c r="E85" s="11"/>
      <c r="F85" s="5" t="s">
        <v>36</v>
      </c>
      <c r="G85" s="5" t="s">
        <v>37</v>
      </c>
      <c r="H85" s="12">
        <v>1</v>
      </c>
      <c r="I85" s="5" t="s">
        <v>38</v>
      </c>
      <c r="J85" s="5" t="s">
        <v>39</v>
      </c>
      <c r="K85" s="11"/>
      <c r="L85" s="5" t="s">
        <v>39</v>
      </c>
      <c r="M85" s="11"/>
      <c r="N85" s="5" t="str">
        <f t="shared" si="1"/>
        <v>INSERT INTO APP_REF_DATA (DATA_TYPE, DATA_KEY, DATA_VALUE, GROUP_NAME, SUB_GROUP_NAME, APP_NAME, MODULE_NAME, STATUS_ID, STATUS_TITLE, CREATED_BY, UPDATED_BY) VALUES ('PROPERTY_CONFIGURATION_TYPE', '2', '1 BHK', 'DEFAULT', '', 'REALTY', 'PROPERTY', '1', 'Active', 'System-User', 'System-User');</v>
      </c>
    </row>
    <row r="86" spans="1:14" ht="45" customHeight="1">
      <c r="A86" s="25" t="s">
        <v>125</v>
      </c>
      <c r="B86" s="24">
        <v>3</v>
      </c>
      <c r="C86" s="5" t="s">
        <v>128</v>
      </c>
      <c r="D86" s="5" t="s">
        <v>35</v>
      </c>
      <c r="E86" s="11"/>
      <c r="F86" s="5" t="s">
        <v>36</v>
      </c>
      <c r="G86" s="5" t="s">
        <v>37</v>
      </c>
      <c r="H86" s="12">
        <v>1</v>
      </c>
      <c r="I86" s="5" t="s">
        <v>38</v>
      </c>
      <c r="J86" s="5" t="s">
        <v>39</v>
      </c>
      <c r="K86" s="11"/>
      <c r="L86" s="5" t="s">
        <v>39</v>
      </c>
      <c r="M86" s="11"/>
      <c r="N86" s="5" t="str">
        <f t="shared" si="1"/>
        <v>INSERT INTO APP_REF_DATA (DATA_TYPE, DATA_KEY, DATA_VALUE, GROUP_NAME, SUB_GROUP_NAME, APP_NAME, MODULE_NAME, STATUS_ID, STATUS_TITLE, CREATED_BY, UPDATED_BY) VALUES ('PROPERTY_CONFIGURATION_TYPE', '3', '1.5 BHK', 'DEFAULT', '', 'REALTY', 'PROPERTY', '1', 'Active', 'System-User', 'System-User');</v>
      </c>
    </row>
    <row r="87" spans="1:14" ht="45" customHeight="1">
      <c r="A87" s="25" t="s">
        <v>125</v>
      </c>
      <c r="B87" s="24">
        <v>4</v>
      </c>
      <c r="C87" s="5" t="s">
        <v>129</v>
      </c>
      <c r="D87" s="5" t="s">
        <v>35</v>
      </c>
      <c r="E87" s="11"/>
      <c r="F87" s="5" t="s">
        <v>36</v>
      </c>
      <c r="G87" s="5" t="s">
        <v>37</v>
      </c>
      <c r="H87" s="12">
        <v>1</v>
      </c>
      <c r="I87" s="5" t="s">
        <v>38</v>
      </c>
      <c r="J87" s="5" t="s">
        <v>39</v>
      </c>
      <c r="K87" s="11"/>
      <c r="L87" s="5" t="s">
        <v>39</v>
      </c>
      <c r="M87" s="11"/>
      <c r="N87" s="5" t="str">
        <f t="shared" si="1"/>
        <v>INSERT INTO APP_REF_DATA (DATA_TYPE, DATA_KEY, DATA_VALUE, GROUP_NAME, SUB_GROUP_NAME, APP_NAME, MODULE_NAME, STATUS_ID, STATUS_TITLE, CREATED_BY, UPDATED_BY) VALUES ('PROPERTY_CONFIGURATION_TYPE', '4', '2 BHK', 'DEFAULT', '', 'REALTY', 'PROPERTY', '1', 'Active', 'System-User', 'System-User');</v>
      </c>
    </row>
    <row r="88" spans="1:14" ht="45" customHeight="1">
      <c r="A88" s="25" t="s">
        <v>125</v>
      </c>
      <c r="B88" s="24">
        <v>5</v>
      </c>
      <c r="C88" s="5" t="s">
        <v>130</v>
      </c>
      <c r="D88" s="5" t="s">
        <v>35</v>
      </c>
      <c r="E88" s="11"/>
      <c r="F88" s="5" t="s">
        <v>36</v>
      </c>
      <c r="G88" s="5" t="s">
        <v>37</v>
      </c>
      <c r="H88" s="12">
        <v>1</v>
      </c>
      <c r="I88" s="5" t="s">
        <v>38</v>
      </c>
      <c r="J88" s="5" t="s">
        <v>39</v>
      </c>
      <c r="K88" s="11"/>
      <c r="L88" s="5" t="s">
        <v>39</v>
      </c>
      <c r="M88" s="11"/>
      <c r="N88" s="5" t="str">
        <f t="shared" si="1"/>
        <v>INSERT INTO APP_REF_DATA (DATA_TYPE, DATA_KEY, DATA_VALUE, GROUP_NAME, SUB_GROUP_NAME, APP_NAME, MODULE_NAME, STATUS_ID, STATUS_TITLE, CREATED_BY, UPDATED_BY) VALUES ('PROPERTY_CONFIGURATION_TYPE', '5', '2.5 BHK', 'DEFAULT', '', 'REALTY', 'PROPERTY', '1', 'Active', 'System-User', 'System-User');</v>
      </c>
    </row>
    <row r="89" spans="1:14" ht="45" customHeight="1">
      <c r="A89" s="25" t="s">
        <v>125</v>
      </c>
      <c r="B89" s="24">
        <v>6</v>
      </c>
      <c r="C89" s="5" t="s">
        <v>131</v>
      </c>
      <c r="D89" s="5" t="s">
        <v>35</v>
      </c>
      <c r="E89" s="11"/>
      <c r="F89" s="5" t="s">
        <v>36</v>
      </c>
      <c r="G89" s="5" t="s">
        <v>37</v>
      </c>
      <c r="H89" s="12">
        <v>1</v>
      </c>
      <c r="I89" s="5" t="s">
        <v>38</v>
      </c>
      <c r="J89" s="5" t="s">
        <v>39</v>
      </c>
      <c r="K89" s="11"/>
      <c r="L89" s="5" t="s">
        <v>39</v>
      </c>
      <c r="M89" s="11"/>
      <c r="N89" s="5" t="str">
        <f t="shared" si="1"/>
        <v>INSERT INTO APP_REF_DATA (DATA_TYPE, DATA_KEY, DATA_VALUE, GROUP_NAME, SUB_GROUP_NAME, APP_NAME, MODULE_NAME, STATUS_ID, STATUS_TITLE, CREATED_BY, UPDATED_BY) VALUES ('PROPERTY_CONFIGURATION_TYPE', '6', '3 BHK', 'DEFAULT', '', 'REALTY', 'PROPERTY', '1', 'Active', 'System-User', 'System-User');</v>
      </c>
    </row>
    <row r="90" spans="1:14" ht="45" customHeight="1">
      <c r="A90" s="26" t="s">
        <v>125</v>
      </c>
      <c r="B90" s="24">
        <v>7</v>
      </c>
      <c r="C90" s="5" t="s">
        <v>132</v>
      </c>
      <c r="D90" s="5" t="s">
        <v>35</v>
      </c>
      <c r="E90" s="11"/>
      <c r="F90" s="5" t="s">
        <v>36</v>
      </c>
      <c r="G90" s="5" t="s">
        <v>37</v>
      </c>
      <c r="H90" s="12">
        <v>1</v>
      </c>
      <c r="I90" s="5" t="s">
        <v>38</v>
      </c>
      <c r="J90" s="5" t="s">
        <v>39</v>
      </c>
      <c r="K90" s="11"/>
      <c r="L90" s="5" t="s">
        <v>39</v>
      </c>
      <c r="M90" s="11"/>
      <c r="N90" s="5" t="str">
        <f t="shared" si="1"/>
        <v>INSERT INTO APP_REF_DATA (DATA_TYPE, DATA_KEY, DATA_VALUE, GROUP_NAME, SUB_GROUP_NAME, APP_NAME, MODULE_NAME, STATUS_ID, STATUS_TITLE, CREATED_BY, UPDATED_BY) VALUES ('PROPERTY_CONFIGURATION_TYPE', '7', '&gt;3 BHK', 'DEFAULT', '', 'REALTY', 'PROPERTY', '1', 'Active', 'System-User', 'System-User');</v>
      </c>
    </row>
    <row r="91" spans="1:14" ht="45" customHeight="1">
      <c r="A91" s="20" t="s">
        <v>133</v>
      </c>
      <c r="B91" s="18">
        <v>-1</v>
      </c>
      <c r="C91" s="5" t="s">
        <v>57</v>
      </c>
      <c r="D91" s="5" t="s">
        <v>35</v>
      </c>
      <c r="E91" s="11"/>
      <c r="F91" s="5" t="s">
        <v>84</v>
      </c>
      <c r="G91" s="5" t="s">
        <v>84</v>
      </c>
      <c r="H91" s="12">
        <v>1</v>
      </c>
      <c r="I91" s="5" t="s">
        <v>38</v>
      </c>
      <c r="J91" s="5" t="s">
        <v>39</v>
      </c>
      <c r="K91" s="11"/>
      <c r="L91" s="5" t="s">
        <v>39</v>
      </c>
      <c r="M91" s="11"/>
      <c r="N91" s="5" t="str">
        <f t="shared" si="1"/>
        <v>INSERT INTO APP_REF_DATA (DATA_TYPE, DATA_KEY, DATA_VALUE, GROUP_NAME, SUB_GROUP_NAME, APP_NAME, MODULE_NAME, STATUS_ID, STATUS_TITLE, CREATED_BY, UPDATED_BY) VALUES ('GENDER', '-1', 'No Data', 'DEFAULT', '', 'COMMON', 'COMMON', '1', 'Active', 'System-User', 'System-User');</v>
      </c>
    </row>
    <row r="92" spans="1:14" ht="45" customHeight="1">
      <c r="A92" s="20" t="s">
        <v>133</v>
      </c>
      <c r="B92" s="18">
        <v>1</v>
      </c>
      <c r="C92" s="5" t="s">
        <v>134</v>
      </c>
      <c r="D92" s="5" t="s">
        <v>35</v>
      </c>
      <c r="E92" s="11"/>
      <c r="F92" s="5" t="s">
        <v>84</v>
      </c>
      <c r="G92" s="5" t="s">
        <v>84</v>
      </c>
      <c r="H92" s="12">
        <v>1</v>
      </c>
      <c r="I92" s="5" t="s">
        <v>38</v>
      </c>
      <c r="J92" s="5" t="s">
        <v>39</v>
      </c>
      <c r="K92" s="11"/>
      <c r="L92" s="5" t="s">
        <v>39</v>
      </c>
      <c r="M92" s="11"/>
      <c r="N92" s="5" t="str">
        <f t="shared" si="1"/>
        <v>INSERT INTO APP_REF_DATA (DATA_TYPE, DATA_KEY, DATA_VALUE, GROUP_NAME, SUB_GROUP_NAME, APP_NAME, MODULE_NAME, STATUS_ID, STATUS_TITLE, CREATED_BY, UPDATED_BY) VALUES ('GENDER', '1', 'Male', 'DEFAULT', '', 'COMMON', 'COMMON', '1', 'Active', 'System-User', 'System-User');</v>
      </c>
    </row>
    <row r="93" spans="1:14" ht="45" customHeight="1">
      <c r="A93" s="20" t="s">
        <v>133</v>
      </c>
      <c r="B93" s="18">
        <v>2</v>
      </c>
      <c r="C93" s="5" t="s">
        <v>135</v>
      </c>
      <c r="D93" s="5" t="s">
        <v>35</v>
      </c>
      <c r="E93" s="11"/>
      <c r="F93" s="5" t="s">
        <v>84</v>
      </c>
      <c r="G93" s="5" t="s">
        <v>84</v>
      </c>
      <c r="H93" s="12">
        <v>1</v>
      </c>
      <c r="I93" s="5" t="s">
        <v>38</v>
      </c>
      <c r="J93" s="5" t="s">
        <v>39</v>
      </c>
      <c r="K93" s="11"/>
      <c r="L93" s="5" t="s">
        <v>39</v>
      </c>
      <c r="M93" s="11"/>
      <c r="N93" s="5" t="str">
        <f t="shared" si="1"/>
        <v>INSERT INTO APP_REF_DATA (DATA_TYPE, DATA_KEY, DATA_VALUE, GROUP_NAME, SUB_GROUP_NAME, APP_NAME, MODULE_NAME, STATUS_ID, STATUS_TITLE, CREATED_BY, UPDATED_BY) VALUES ('GENDER', '2', 'Female', 'DEFAULT', '', 'COMMON', 'COMMON', '1', 'Active', 'System-User', 'System-User');</v>
      </c>
    </row>
    <row r="94" spans="1:14" ht="45" customHeight="1">
      <c r="A94" s="20" t="s">
        <v>133</v>
      </c>
      <c r="B94" s="18">
        <v>3</v>
      </c>
      <c r="C94" s="5" t="s">
        <v>107</v>
      </c>
      <c r="D94" s="5" t="s">
        <v>35</v>
      </c>
      <c r="E94" s="11"/>
      <c r="F94" s="5" t="s">
        <v>84</v>
      </c>
      <c r="G94" s="5" t="s">
        <v>84</v>
      </c>
      <c r="H94" s="12">
        <v>1</v>
      </c>
      <c r="I94" s="5" t="s">
        <v>38</v>
      </c>
      <c r="J94" s="5" t="s">
        <v>39</v>
      </c>
      <c r="K94" s="11"/>
      <c r="L94" s="5" t="s">
        <v>39</v>
      </c>
      <c r="M94" s="11"/>
      <c r="N94" s="5" t="str">
        <f t="shared" si="1"/>
        <v>INSERT INTO APP_REF_DATA (DATA_TYPE, DATA_KEY, DATA_VALUE, GROUP_NAME, SUB_GROUP_NAME, APP_NAME, MODULE_NAME, STATUS_ID, STATUS_TITLE, CREATED_BY, UPDATED_BY) VALUES ('GENDER', '3', 'Not specified', 'DEFAULT', '', 'COMMON', 'COMMON', '1', 'Active', 'System-User', 'System-User');</v>
      </c>
    </row>
    <row r="95" spans="1:14" ht="45" customHeight="1">
      <c r="A95" s="27" t="s">
        <v>136</v>
      </c>
      <c r="B95" s="24">
        <v>1</v>
      </c>
      <c r="C95" s="5" t="s">
        <v>137</v>
      </c>
      <c r="D95" s="5" t="s">
        <v>35</v>
      </c>
      <c r="E95" s="11"/>
      <c r="F95" s="5" t="s">
        <v>36</v>
      </c>
      <c r="G95" s="5" t="s">
        <v>37</v>
      </c>
      <c r="H95" s="12">
        <v>1</v>
      </c>
      <c r="I95" s="5" t="s">
        <v>38</v>
      </c>
      <c r="J95" s="5" t="s">
        <v>39</v>
      </c>
      <c r="K95" s="11"/>
      <c r="L95" s="5" t="s">
        <v>39</v>
      </c>
      <c r="M95" s="11"/>
      <c r="N95" s="5" t="str">
        <f t="shared" si="1"/>
        <v>INSERT INTO APP_REF_DATA (DATA_TYPE, DATA_KEY, DATA_VALUE, GROUP_NAME, SUB_GROUP_NAME, APP_NAME, MODULE_NAME, STATUS_ID, STATUS_TITLE, CREATED_BY, UPDATED_BY) VALUES ('PROPERTY_AREA_UNIT', '1', 'sq. ft.', 'DEFAULT', '', 'REALTY', 'PROPERTY', '1', 'Active', 'System-User', 'System-User');</v>
      </c>
    </row>
    <row r="96" spans="1:14" ht="45" customHeight="1">
      <c r="A96" s="27" t="s">
        <v>136</v>
      </c>
      <c r="B96" s="24">
        <v>2</v>
      </c>
      <c r="C96" s="5" t="s">
        <v>138</v>
      </c>
      <c r="D96" s="5" t="s">
        <v>35</v>
      </c>
      <c r="E96" s="11"/>
      <c r="F96" s="5" t="s">
        <v>36</v>
      </c>
      <c r="G96" s="5" t="s">
        <v>37</v>
      </c>
      <c r="H96" s="12">
        <v>1</v>
      </c>
      <c r="I96" s="5" t="s">
        <v>38</v>
      </c>
      <c r="J96" s="5" t="s">
        <v>39</v>
      </c>
      <c r="K96" s="11"/>
      <c r="L96" s="5" t="s">
        <v>39</v>
      </c>
      <c r="M96" s="11"/>
      <c r="N96" s="5" t="str">
        <f t="shared" si="1"/>
        <v>INSERT INTO APP_REF_DATA (DATA_TYPE, DATA_KEY, DATA_VALUE, GROUP_NAME, SUB_GROUP_NAME, APP_NAME, MODULE_NAME, STATUS_ID, STATUS_TITLE, CREATED_BY, UPDATED_BY) VALUES ('PROPERTY_AREA_UNIT', '2', 'sq. m.', 'DEFAULT', '', 'REALTY', 'PROPERTY', '1', 'Active', 'System-User', 'System-User');</v>
      </c>
    </row>
    <row r="97" spans="1:14" ht="45" customHeight="1">
      <c r="A97" s="17" t="s">
        <v>139</v>
      </c>
      <c r="B97" s="28">
        <v>1</v>
      </c>
      <c r="C97" s="29" t="s">
        <v>140</v>
      </c>
      <c r="D97" s="30" t="s">
        <v>35</v>
      </c>
      <c r="E97" s="11"/>
      <c r="F97" s="5" t="s">
        <v>36</v>
      </c>
      <c r="G97" s="5" t="s">
        <v>37</v>
      </c>
      <c r="H97" s="12">
        <v>1</v>
      </c>
      <c r="I97" s="5" t="s">
        <v>38</v>
      </c>
      <c r="J97" s="5" t="s">
        <v>39</v>
      </c>
      <c r="K97" s="11"/>
      <c r="L97" s="5" t="s">
        <v>39</v>
      </c>
      <c r="M97" s="11"/>
      <c r="N97" s="5" t="str">
        <f t="shared" si="1"/>
        <v>INSERT INTO APP_REF_DATA (DATA_TYPE, DATA_KEY, DATA_VALUE, GROUP_NAME, SUB_GROUP_NAME, APP_NAME, MODULE_NAME, STATUS_ID, STATUS_TITLE, CREATED_BY, UPDATED_BY) VALUES ('PROPERTY_TRANSACTION_TYPE', '1', 'Sell', 'DEFAULT', '', 'REALTY', 'PROPERTY', '1', 'Active', 'System-User', 'System-User');</v>
      </c>
    </row>
    <row r="98" spans="1:14" ht="45" customHeight="1">
      <c r="A98" s="5" t="s">
        <v>139</v>
      </c>
      <c r="B98" s="12">
        <v>2</v>
      </c>
      <c r="C98" s="17" t="s">
        <v>141</v>
      </c>
      <c r="D98" s="5" t="s">
        <v>35</v>
      </c>
      <c r="E98" s="11"/>
      <c r="F98" s="5" t="s">
        <v>36</v>
      </c>
      <c r="G98" s="5" t="s">
        <v>37</v>
      </c>
      <c r="H98" s="12">
        <v>1</v>
      </c>
      <c r="I98" s="5" t="s">
        <v>38</v>
      </c>
      <c r="J98" s="5" t="s">
        <v>39</v>
      </c>
      <c r="K98" s="11"/>
      <c r="L98" s="5" t="s">
        <v>39</v>
      </c>
      <c r="M98" s="11"/>
      <c r="N98" s="5" t="str">
        <f t="shared" si="1"/>
        <v>INSERT INTO APP_REF_DATA (DATA_TYPE, DATA_KEY, DATA_VALUE, GROUP_NAME, SUB_GROUP_NAME, APP_NAME, MODULE_NAME, STATUS_ID, STATUS_TITLE, CREATED_BY, UPDATED_BY) VALUES ('PROPERTY_TRANSACTION_TYPE', '2', 'Rent', 'DEFAULT', '', 'REALTY', 'PROPERTY', '1', 'Active', 'System-User', 'System-User');</v>
      </c>
    </row>
    <row r="99" spans="1:14" ht="45" customHeight="1">
      <c r="A99" s="5" t="s">
        <v>139</v>
      </c>
      <c r="B99" s="12">
        <v>3</v>
      </c>
      <c r="C99" s="5" t="s">
        <v>142</v>
      </c>
      <c r="D99" s="5" t="s">
        <v>35</v>
      </c>
      <c r="E99" s="11"/>
      <c r="F99" s="5" t="s">
        <v>36</v>
      </c>
      <c r="G99" s="5" t="s">
        <v>37</v>
      </c>
      <c r="H99" s="12">
        <v>1</v>
      </c>
      <c r="I99" s="5" t="s">
        <v>38</v>
      </c>
      <c r="J99" s="5" t="s">
        <v>39</v>
      </c>
      <c r="K99" s="11"/>
      <c r="L99" s="5" t="s">
        <v>39</v>
      </c>
      <c r="M99" s="11"/>
      <c r="N99" s="5" t="str">
        <f t="shared" si="1"/>
        <v>INSERT INTO APP_REF_DATA (DATA_TYPE, DATA_KEY, DATA_VALUE, GROUP_NAME, SUB_GROUP_NAME, APP_NAME, MODULE_NAME, STATUS_ID, STATUS_TITLE, CREATED_BY, UPDATED_BY) VALUES ('PROPERTY_TRANSACTION_TYPE', '3', 'PG', 'DEFAULT', '', 'REALTY', 'PROPERTY', '1', 'Active', 'System-User', 'System-User');</v>
      </c>
    </row>
    <row r="100" spans="1:14" ht="45" customHeight="1">
      <c r="A100" s="5" t="s">
        <v>143</v>
      </c>
      <c r="B100" s="12">
        <v>-1</v>
      </c>
      <c r="C100" s="5" t="s">
        <v>57</v>
      </c>
      <c r="D100" s="5" t="s">
        <v>35</v>
      </c>
      <c r="E100" s="11"/>
      <c r="F100" s="5" t="s">
        <v>36</v>
      </c>
      <c r="G100" s="5" t="s">
        <v>37</v>
      </c>
      <c r="H100" s="12">
        <v>1</v>
      </c>
      <c r="I100" s="5" t="s">
        <v>38</v>
      </c>
      <c r="J100" s="5" t="s">
        <v>39</v>
      </c>
      <c r="K100" s="11"/>
      <c r="L100" s="5" t="s">
        <v>39</v>
      </c>
      <c r="M100" s="11"/>
      <c r="N100" s="5" t="str">
        <f t="shared" si="1"/>
        <v>INSERT INTO APP_REF_DATA (DATA_TYPE, DATA_KEY, DATA_VALUE, GROUP_NAME, SUB_GROUP_NAME, APP_NAME, MODULE_NAME, STATUS_ID, STATUS_TITLE, CREATED_BY, UPDATED_BY) VALUES ('PROPERTY_FLOORING_TYPE', '-1', 'No Data', 'DEFAULT', '', 'REALTY', 'PROPERTY', '1', 'Active', 'System-User', 'System-User');</v>
      </c>
    </row>
    <row r="101" spans="1:14" ht="45" customHeight="1">
      <c r="A101" s="5" t="s">
        <v>143</v>
      </c>
      <c r="B101" s="12">
        <v>1</v>
      </c>
      <c r="C101" s="5" t="s">
        <v>144</v>
      </c>
      <c r="D101" s="5" t="s">
        <v>35</v>
      </c>
      <c r="E101" s="11"/>
      <c r="F101" s="5" t="s">
        <v>36</v>
      </c>
      <c r="G101" s="5" t="s">
        <v>37</v>
      </c>
      <c r="H101" s="12">
        <v>1</v>
      </c>
      <c r="I101" s="5" t="s">
        <v>38</v>
      </c>
      <c r="J101" s="5" t="s">
        <v>39</v>
      </c>
      <c r="K101" s="11"/>
      <c r="L101" s="5" t="s">
        <v>39</v>
      </c>
      <c r="M101" s="11"/>
      <c r="N101" s="5" t="str">
        <f t="shared" si="1"/>
        <v>INSERT INTO APP_REF_DATA (DATA_TYPE, DATA_KEY, DATA_VALUE, GROUP_NAME, SUB_GROUP_NAME, APP_NAME, MODULE_NAME, STATUS_ID, STATUS_TITLE, CREATED_BY, UPDATED_BY) VALUES ('PROPERTY_FLOORING_TYPE', '1', 'Vitrified Tiles', 'DEFAULT', '', 'REALTY', 'PROPERTY', '1', 'Active', 'System-User', 'System-User');</v>
      </c>
    </row>
    <row r="102" spans="1:14" ht="45" customHeight="1">
      <c r="A102" s="5" t="s">
        <v>143</v>
      </c>
      <c r="B102" s="12">
        <v>2</v>
      </c>
      <c r="C102" s="5" t="s">
        <v>145</v>
      </c>
      <c r="D102" s="5" t="s">
        <v>35</v>
      </c>
      <c r="E102" s="11"/>
      <c r="F102" s="5" t="s">
        <v>36</v>
      </c>
      <c r="G102" s="5" t="s">
        <v>37</v>
      </c>
      <c r="H102" s="12">
        <v>1</v>
      </c>
      <c r="I102" s="5" t="s">
        <v>38</v>
      </c>
      <c r="J102" s="5" t="s">
        <v>39</v>
      </c>
      <c r="K102" s="11"/>
      <c r="L102" s="5" t="s">
        <v>39</v>
      </c>
      <c r="M102" s="11"/>
      <c r="N102" s="5" t="str">
        <f t="shared" si="1"/>
        <v>INSERT INTO APP_REF_DATA (DATA_TYPE, DATA_KEY, DATA_VALUE, GROUP_NAME, SUB_GROUP_NAME, APP_NAME, MODULE_NAME, STATUS_ID, STATUS_TITLE, CREATED_BY, UPDATED_BY) VALUES ('PROPERTY_FLOORING_TYPE', '2', 'Tiles', 'DEFAULT', '', 'REALTY', 'PROPERTY', '1', 'Active', 'System-User', 'System-User');</v>
      </c>
    </row>
    <row r="103" spans="1:14" ht="45" customHeight="1">
      <c r="A103" s="5" t="s">
        <v>143</v>
      </c>
      <c r="B103" s="12">
        <v>3</v>
      </c>
      <c r="C103" s="31" t="s">
        <v>146</v>
      </c>
      <c r="D103" s="5" t="s">
        <v>35</v>
      </c>
      <c r="E103" s="11"/>
      <c r="F103" s="5" t="s">
        <v>36</v>
      </c>
      <c r="G103" s="5" t="s">
        <v>37</v>
      </c>
      <c r="H103" s="12">
        <v>1</v>
      </c>
      <c r="I103" s="5" t="s">
        <v>38</v>
      </c>
      <c r="J103" s="5" t="s">
        <v>39</v>
      </c>
      <c r="K103" s="11"/>
      <c r="L103" s="5" t="s">
        <v>39</v>
      </c>
      <c r="M103" s="11"/>
      <c r="N103" s="5" t="str">
        <f t="shared" si="1"/>
        <v>INSERT INTO APP_REF_DATA (DATA_TYPE, DATA_KEY, DATA_VALUE, GROUP_NAME, SUB_GROUP_NAME, APP_NAME, MODULE_NAME, STATUS_ID, STATUS_TITLE, CREATED_BY, UPDATED_BY) VALUES ('PROPERTY_FLOORING_TYPE', '3', 'Marble', 'DEFAULT', '', 'REALTY', 'PROPERTY', '1', 'Active', 'System-User', 'System-User');</v>
      </c>
    </row>
    <row r="104" spans="1:14" ht="45" customHeight="1">
      <c r="A104" s="5" t="s">
        <v>143</v>
      </c>
      <c r="B104" s="12">
        <v>4</v>
      </c>
      <c r="C104" s="5" t="s">
        <v>76</v>
      </c>
      <c r="D104" s="5" t="s">
        <v>35</v>
      </c>
      <c r="E104" s="11"/>
      <c r="F104" s="5" t="s">
        <v>36</v>
      </c>
      <c r="G104" s="5" t="s">
        <v>37</v>
      </c>
      <c r="H104" s="12">
        <v>1</v>
      </c>
      <c r="I104" s="5" t="s">
        <v>38</v>
      </c>
      <c r="J104" s="5" t="s">
        <v>39</v>
      </c>
      <c r="K104" s="11"/>
      <c r="L104" s="5" t="s">
        <v>39</v>
      </c>
      <c r="M104" s="11"/>
      <c r="N104" s="5" t="str">
        <f t="shared" si="1"/>
        <v>INSERT INTO APP_REF_DATA (DATA_TYPE, DATA_KEY, DATA_VALUE, GROUP_NAME, SUB_GROUP_NAME, APP_NAME, MODULE_NAME, STATUS_ID, STATUS_TITLE, CREATED_BY, UPDATED_BY) VALUES ('PROPERTY_FLOORING_TYPE', '4', 'Others', 'DEFAULT', '', 'REALTY', 'PROPERTY', '1', 'Active', 'System-User', 'System-User');</v>
      </c>
    </row>
    <row r="105" spans="1:14" ht="38.65" customHeight="1">
      <c r="A105" s="5" t="s">
        <v>147</v>
      </c>
      <c r="B105" s="12">
        <v>-1</v>
      </c>
      <c r="C105" s="5" t="s">
        <v>57</v>
      </c>
      <c r="D105" s="5" t="s">
        <v>35</v>
      </c>
      <c r="E105" s="11"/>
      <c r="F105" s="5" t="s">
        <v>84</v>
      </c>
      <c r="G105" s="5" t="s">
        <v>84</v>
      </c>
      <c r="H105" s="12">
        <v>1</v>
      </c>
      <c r="I105" s="5" t="s">
        <v>38</v>
      </c>
      <c r="J105" s="5" t="s">
        <v>39</v>
      </c>
      <c r="K105" s="11"/>
      <c r="L105" s="5" t="s">
        <v>39</v>
      </c>
      <c r="M105" s="11"/>
      <c r="N105" s="5" t="str">
        <f t="shared" si="1"/>
        <v>INSERT INTO APP_REF_DATA (DATA_TYPE, DATA_KEY, DATA_VALUE, GROUP_NAME, SUB_GROUP_NAME, APP_NAME, MODULE_NAME, STATUS_ID, STATUS_TITLE, CREATED_BY, UPDATED_BY) VALUES ('YES_NO_NO_DATA_TYPE', '-1', 'No Data', 'DEFAULT', '', 'COMMON', 'COMMON', '1', 'Active', 'System-User', 'System-User');</v>
      </c>
    </row>
    <row r="106" spans="1:14" ht="38.65" customHeight="1">
      <c r="A106" s="5" t="s">
        <v>147</v>
      </c>
      <c r="B106" s="12">
        <v>1</v>
      </c>
      <c r="C106" s="5" t="s">
        <v>148</v>
      </c>
      <c r="D106" s="5" t="s">
        <v>35</v>
      </c>
      <c r="E106" s="11"/>
      <c r="F106" s="5" t="s">
        <v>84</v>
      </c>
      <c r="G106" s="5" t="s">
        <v>84</v>
      </c>
      <c r="H106" s="12">
        <v>1</v>
      </c>
      <c r="I106" s="5" t="s">
        <v>38</v>
      </c>
      <c r="J106" s="5" t="s">
        <v>39</v>
      </c>
      <c r="K106" s="11"/>
      <c r="L106" s="5" t="s">
        <v>39</v>
      </c>
      <c r="M106" s="11"/>
      <c r="N106" s="5" t="str">
        <f t="shared" si="1"/>
        <v>INSERT INTO APP_REF_DATA (DATA_TYPE, DATA_KEY, DATA_VALUE, GROUP_NAME, SUB_GROUP_NAME, APP_NAME, MODULE_NAME, STATUS_ID, STATUS_TITLE, CREATED_BY, UPDATED_BY) VALUES ('YES_NO_NO_DATA_TYPE', '1', 'Yes', 'DEFAULT', '', 'COMMON', 'COMMON', '1', 'Active', 'System-User', 'System-User');</v>
      </c>
    </row>
    <row r="107" spans="1:14" ht="38.65" customHeight="1">
      <c r="A107" s="5" t="s">
        <v>147</v>
      </c>
      <c r="B107" s="12">
        <v>2</v>
      </c>
      <c r="C107" s="5" t="s">
        <v>112</v>
      </c>
      <c r="D107" s="5" t="s">
        <v>35</v>
      </c>
      <c r="E107" s="11"/>
      <c r="F107" s="5" t="s">
        <v>84</v>
      </c>
      <c r="G107" s="5" t="s">
        <v>84</v>
      </c>
      <c r="H107" s="12">
        <v>1</v>
      </c>
      <c r="I107" s="5" t="s">
        <v>38</v>
      </c>
      <c r="J107" s="5" t="s">
        <v>39</v>
      </c>
      <c r="K107" s="11"/>
      <c r="L107" s="5" t="s">
        <v>39</v>
      </c>
      <c r="M107" s="11"/>
      <c r="N107" s="5" t="str">
        <f t="shared" si="1"/>
        <v>INSERT INTO APP_REF_DATA (DATA_TYPE, DATA_KEY, DATA_VALUE, GROUP_NAME, SUB_GROUP_NAME, APP_NAME, MODULE_NAME, STATUS_ID, STATUS_TITLE, CREATED_BY, UPDATED_BY) VALUES ('YES_NO_NO_DATA_TYPE', '2', 'No', 'DEFAULT', '', 'COMMON', 'COMMON', '1', 'Active', 'System-User', 'System-User');</v>
      </c>
    </row>
    <row r="108" spans="1:14" ht="38.65" customHeight="1">
      <c r="A108" s="5" t="s">
        <v>149</v>
      </c>
      <c r="B108" s="12">
        <v>-1</v>
      </c>
      <c r="C108" s="5" t="s">
        <v>57</v>
      </c>
      <c r="D108" s="5" t="s">
        <v>35</v>
      </c>
      <c r="E108" s="11"/>
      <c r="F108" s="5" t="s">
        <v>36</v>
      </c>
      <c r="G108" s="5" t="s">
        <v>37</v>
      </c>
      <c r="H108" s="12">
        <v>1</v>
      </c>
      <c r="I108" s="5" t="s">
        <v>38</v>
      </c>
      <c r="J108" s="5" t="s">
        <v>39</v>
      </c>
      <c r="K108" s="11"/>
      <c r="L108" s="5" t="s">
        <v>39</v>
      </c>
      <c r="M108" s="11"/>
      <c r="N108" s="5" t="str">
        <f t="shared" si="1"/>
        <v>INSERT INTO APP_REF_DATA (DATA_TYPE, DATA_KEY, DATA_VALUE, GROUP_NAME, SUB_GROUP_NAME, APP_NAME, MODULE_NAME, STATUS_ID, STATUS_TITLE, CREATED_BY, UPDATED_BY) VALUES ('PROPERTY_MAINTENANCE_PERIOD_TYPE', '-1', 'No Data', 'DEFAULT', '', 'REALTY', 'PROPERTY', '1', 'Active', 'System-User', 'System-User');</v>
      </c>
    </row>
    <row r="109" spans="1:14" ht="38.65" customHeight="1">
      <c r="A109" s="5" t="s">
        <v>149</v>
      </c>
      <c r="B109" s="12">
        <v>1</v>
      </c>
      <c r="C109" s="5" t="s">
        <v>150</v>
      </c>
      <c r="D109" s="5" t="s">
        <v>35</v>
      </c>
      <c r="E109" s="11"/>
      <c r="F109" s="5" t="s">
        <v>36</v>
      </c>
      <c r="G109" s="5" t="s">
        <v>37</v>
      </c>
      <c r="H109" s="12">
        <v>1</v>
      </c>
      <c r="I109" s="5" t="s">
        <v>38</v>
      </c>
      <c r="J109" s="5" t="s">
        <v>39</v>
      </c>
      <c r="K109" s="11"/>
      <c r="L109" s="5" t="s">
        <v>39</v>
      </c>
      <c r="M109" s="11"/>
      <c r="N109" s="5" t="str">
        <f t="shared" si="1"/>
        <v>INSERT INTO APP_REF_DATA (DATA_TYPE, DATA_KEY, DATA_VALUE, GROUP_NAME, SUB_GROUP_NAME, APP_NAME, MODULE_NAME, STATUS_ID, STATUS_TITLE, CREATED_BY, UPDATED_BY) VALUES ('PROPERTY_MAINTENANCE_PERIOD_TYPE', '1', 'Monthly', 'DEFAULT', '', 'REALTY', 'PROPERTY', '1', 'Active', 'System-User', 'System-User');</v>
      </c>
    </row>
    <row r="110" spans="1:14" ht="38.65" customHeight="1">
      <c r="A110" s="5" t="s">
        <v>149</v>
      </c>
      <c r="B110" s="12">
        <v>2</v>
      </c>
      <c r="C110" s="5" t="s">
        <v>151</v>
      </c>
      <c r="D110" s="5" t="s">
        <v>35</v>
      </c>
      <c r="E110" s="11"/>
      <c r="F110" s="5" t="s">
        <v>36</v>
      </c>
      <c r="G110" s="5" t="s">
        <v>37</v>
      </c>
      <c r="H110" s="12">
        <v>1</v>
      </c>
      <c r="I110" s="5" t="s">
        <v>38</v>
      </c>
      <c r="J110" s="5" t="s">
        <v>39</v>
      </c>
      <c r="K110" s="11"/>
      <c r="L110" s="5" t="s">
        <v>39</v>
      </c>
      <c r="M110" s="11"/>
      <c r="N110" s="5" t="str">
        <f t="shared" si="1"/>
        <v>INSERT INTO APP_REF_DATA (DATA_TYPE, DATA_KEY, DATA_VALUE, GROUP_NAME, SUB_GROUP_NAME, APP_NAME, MODULE_NAME, STATUS_ID, STATUS_TITLE, CREATED_BY, UPDATED_BY) VALUES ('PROPERTY_MAINTENANCE_PERIOD_TYPE', '2', 'Quarterly', 'DEFAULT', '', 'REALTY', 'PROPERTY', '1', 'Active', 'System-User', 'System-User');</v>
      </c>
    </row>
    <row r="111" spans="1:14" ht="38.65" customHeight="1">
      <c r="A111" s="5" t="s">
        <v>149</v>
      </c>
      <c r="B111" s="12">
        <v>3</v>
      </c>
      <c r="C111" s="5" t="s">
        <v>152</v>
      </c>
      <c r="D111" s="5" t="s">
        <v>35</v>
      </c>
      <c r="E111" s="11"/>
      <c r="F111" s="5" t="s">
        <v>36</v>
      </c>
      <c r="G111" s="5" t="s">
        <v>37</v>
      </c>
      <c r="H111" s="12">
        <v>1</v>
      </c>
      <c r="I111" s="5" t="s">
        <v>38</v>
      </c>
      <c r="J111" s="5" t="s">
        <v>39</v>
      </c>
      <c r="K111" s="11"/>
      <c r="L111" s="5" t="s">
        <v>39</v>
      </c>
      <c r="M111" s="11"/>
      <c r="N111" s="5" t="str">
        <f t="shared" si="1"/>
        <v>INSERT INTO APP_REF_DATA (DATA_TYPE, DATA_KEY, DATA_VALUE, GROUP_NAME, SUB_GROUP_NAME, APP_NAME, MODULE_NAME, STATUS_ID, STATUS_TITLE, CREATED_BY, UPDATED_BY) VALUES ('PROPERTY_MAINTENANCE_PERIOD_TYPE', '3', 'Yearly', 'DEFAULT', '', 'REALTY', 'PROPERTY', '1', 'Active', 'System-User', 'System-User');</v>
      </c>
    </row>
    <row r="112" spans="1:14" ht="38.65" customHeight="1">
      <c r="A112" s="5" t="s">
        <v>153</v>
      </c>
      <c r="B112" s="12">
        <v>-1</v>
      </c>
      <c r="C112" s="5" t="s">
        <v>57</v>
      </c>
      <c r="D112" s="5" t="s">
        <v>35</v>
      </c>
      <c r="E112" s="11"/>
      <c r="F112" s="5" t="s">
        <v>36</v>
      </c>
      <c r="G112" s="5" t="s">
        <v>37</v>
      </c>
      <c r="H112" s="12">
        <v>1</v>
      </c>
      <c r="I112" s="5" t="s">
        <v>38</v>
      </c>
      <c r="J112" s="5" t="s">
        <v>39</v>
      </c>
      <c r="K112" s="11"/>
      <c r="L112" s="5" t="s">
        <v>39</v>
      </c>
      <c r="M112" s="11"/>
      <c r="N112" s="5" t="str">
        <f t="shared" si="1"/>
        <v>INSERT INTO APP_REF_DATA (DATA_TYPE, DATA_KEY, DATA_VALUE, GROUP_NAME, SUB_GROUP_NAME, APP_NAME, MODULE_NAME, STATUS_ID, STATUS_TITLE, CREATED_BY, UPDATED_BY) VALUES ('POST_PROPERTY_STATUS', '-1', 'No Data', 'DEFAULT', '', 'REALTY', 'PROPERTY', '1', 'Active', 'System-User', 'System-User');</v>
      </c>
    </row>
    <row r="113" spans="1:14" ht="38.65" customHeight="1">
      <c r="A113" s="5" t="s">
        <v>153</v>
      </c>
      <c r="B113" s="12">
        <v>1</v>
      </c>
      <c r="C113" s="5" t="s">
        <v>38</v>
      </c>
      <c r="D113" s="5" t="s">
        <v>35</v>
      </c>
      <c r="E113" s="11"/>
      <c r="F113" s="5" t="s">
        <v>36</v>
      </c>
      <c r="G113" s="5" t="s">
        <v>37</v>
      </c>
      <c r="H113" s="12">
        <v>1</v>
      </c>
      <c r="I113" s="5" t="s">
        <v>38</v>
      </c>
      <c r="J113" s="5" t="s">
        <v>39</v>
      </c>
      <c r="K113" s="11"/>
      <c r="L113" s="5" t="s">
        <v>39</v>
      </c>
      <c r="M113" s="11"/>
      <c r="N113" s="5" t="str">
        <f t="shared" si="1"/>
        <v>INSERT INTO APP_REF_DATA (DATA_TYPE, DATA_KEY, DATA_VALUE, GROUP_NAME, SUB_GROUP_NAME, APP_NAME, MODULE_NAME, STATUS_ID, STATUS_TITLE, CREATED_BY, UPDATED_BY) VALUES ('POST_PROPERTY_STATUS', '1', 'Active', 'DEFAULT', '', 'REALTY', 'PROPERTY', '1', 'Active', 'System-User', 'System-User');</v>
      </c>
    </row>
    <row r="114" spans="1:14" ht="38.65" customHeight="1">
      <c r="A114" s="5" t="s">
        <v>154</v>
      </c>
      <c r="B114" s="12">
        <v>-1</v>
      </c>
      <c r="C114" s="5" t="s">
        <v>57</v>
      </c>
      <c r="D114" s="5" t="s">
        <v>35</v>
      </c>
      <c r="E114" s="11"/>
      <c r="F114" s="5" t="s">
        <v>36</v>
      </c>
      <c r="G114" s="5" t="s">
        <v>37</v>
      </c>
      <c r="H114" s="12">
        <v>1</v>
      </c>
      <c r="I114" s="5" t="s">
        <v>38</v>
      </c>
      <c r="J114" s="5" t="s">
        <v>39</v>
      </c>
      <c r="K114" s="11"/>
      <c r="L114" s="5" t="s">
        <v>39</v>
      </c>
      <c r="M114" s="11"/>
      <c r="N114" s="5" t="str">
        <f t="shared" si="1"/>
        <v>INSERT INTO APP_REF_DATA (DATA_TYPE, DATA_KEY, DATA_VALUE, GROUP_NAME, SUB_GROUP_NAME, APP_NAME, MODULE_NAME, STATUS_ID, STATUS_TITLE, CREATED_BY, UPDATED_BY) VALUES ('PROPERTY_AREA_TYPE', '-1', 'No Data', 'DEFAULT', '', 'REALTY', 'PROPERTY', '1', 'Active', 'System-User', 'System-User');</v>
      </c>
    </row>
    <row r="115" spans="1:14" ht="38.65" customHeight="1">
      <c r="A115" s="5" t="s">
        <v>154</v>
      </c>
      <c r="B115" s="12">
        <v>1</v>
      </c>
      <c r="C115" s="5" t="s">
        <v>155</v>
      </c>
      <c r="D115" s="5" t="s">
        <v>35</v>
      </c>
      <c r="E115" s="11"/>
      <c r="F115" s="5" t="s">
        <v>36</v>
      </c>
      <c r="G115" s="5" t="s">
        <v>37</v>
      </c>
      <c r="H115" s="12">
        <v>1</v>
      </c>
      <c r="I115" s="5" t="s">
        <v>38</v>
      </c>
      <c r="J115" s="5" t="s">
        <v>39</v>
      </c>
      <c r="K115" s="11"/>
      <c r="L115" s="5" t="s">
        <v>39</v>
      </c>
      <c r="M115" s="11"/>
      <c r="N115" s="5" t="str">
        <f t="shared" si="1"/>
        <v>INSERT INTO APP_REF_DATA (DATA_TYPE, DATA_KEY, DATA_VALUE, GROUP_NAME, SUB_GROUP_NAME, APP_NAME, MODULE_NAME, STATUS_ID, STATUS_TITLE, CREATED_BY, UPDATED_BY) VALUES ('PROPERTY_AREA_TYPE', '1', 'Carpet', 'DEFAULT', '', 'REALTY', 'PROPERTY', '1', 'Active', 'System-User', 'System-User');</v>
      </c>
    </row>
    <row r="116" spans="1:14" ht="38.65" customHeight="1">
      <c r="A116" s="5" t="s">
        <v>154</v>
      </c>
      <c r="B116" s="12">
        <v>2</v>
      </c>
      <c r="C116" s="5" t="s">
        <v>156</v>
      </c>
      <c r="D116" s="5" t="s">
        <v>35</v>
      </c>
      <c r="E116" s="11"/>
      <c r="F116" s="5" t="s">
        <v>36</v>
      </c>
      <c r="G116" s="5" t="s">
        <v>37</v>
      </c>
      <c r="H116" s="12">
        <v>1</v>
      </c>
      <c r="I116" s="5" t="s">
        <v>38</v>
      </c>
      <c r="J116" s="5" t="s">
        <v>39</v>
      </c>
      <c r="K116" s="11"/>
      <c r="L116" s="5" t="s">
        <v>39</v>
      </c>
      <c r="M116" s="11"/>
      <c r="N116" s="5" t="str">
        <f t="shared" si="1"/>
        <v>INSERT INTO APP_REF_DATA (DATA_TYPE, DATA_KEY, DATA_VALUE, GROUP_NAME, SUB_GROUP_NAME, APP_NAME, MODULE_NAME, STATUS_ID, STATUS_TITLE, CREATED_BY, UPDATED_BY) VALUES ('PROPERTY_AREA_TYPE', '2', 'Built Up', 'DEFAULT', '', 'REALTY', 'PROPERTY', '1', 'Active', 'System-User', 'System-User');</v>
      </c>
    </row>
    <row r="117" spans="1:14" ht="38.65" customHeight="1">
      <c r="A117" s="5" t="s">
        <v>154</v>
      </c>
      <c r="B117" s="12">
        <v>3</v>
      </c>
      <c r="C117" s="5" t="s">
        <v>157</v>
      </c>
      <c r="D117" s="5" t="s">
        <v>35</v>
      </c>
      <c r="E117" s="11"/>
      <c r="F117" s="5" t="s">
        <v>36</v>
      </c>
      <c r="G117" s="5" t="s">
        <v>37</v>
      </c>
      <c r="H117" s="12">
        <v>1</v>
      </c>
      <c r="I117" s="5" t="s">
        <v>38</v>
      </c>
      <c r="J117" s="5" t="s">
        <v>39</v>
      </c>
      <c r="K117" s="11"/>
      <c r="L117" s="5" t="s">
        <v>39</v>
      </c>
      <c r="M117" s="11"/>
      <c r="N117" s="5" t="str">
        <f t="shared" si="1"/>
        <v>INSERT INTO APP_REF_DATA (DATA_TYPE, DATA_KEY, DATA_VALUE, GROUP_NAME, SUB_GROUP_NAME, APP_NAME, MODULE_NAME, STATUS_ID, STATUS_TITLE, CREATED_BY, UPDATED_BY) VALUES ('PROPERTY_AREA_TYPE', '3', 'Super Built Up', 'DEFAULT', '', 'REALTY', 'PROPERTY', '1', 'Active', 'System-User', 'System-User');</v>
      </c>
    </row>
    <row r="118" spans="1:14" ht="12.75" customHeight="1">
      <c r="A118" s="1" t="s">
        <v>159</v>
      </c>
      <c r="B118" s="6">
        <v>1</v>
      </c>
      <c r="C118" s="6" t="s">
        <v>121</v>
      </c>
    </row>
    <row r="119" spans="1:14" ht="12.75" customHeight="1">
      <c r="B119" s="6">
        <v>2</v>
      </c>
      <c r="C119" s="6" t="s">
        <v>122</v>
      </c>
    </row>
    <row r="120" spans="1:14" ht="12.75" customHeight="1">
      <c r="B120" s="6">
        <v>3</v>
      </c>
      <c r="C120" s="6" t="s">
        <v>123</v>
      </c>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A8"/>
  <sheetViews>
    <sheetView workbookViewId="0">
      <selection activeCell="A8" sqref="A8"/>
    </sheetView>
  </sheetViews>
  <sheetFormatPr defaultRowHeight="15"/>
  <cols>
    <col min="1" max="1" width="255.7109375" bestFit="1" customWidth="1"/>
  </cols>
  <sheetData>
    <row r="2" spans="1:1">
      <c r="A2" t="s">
        <v>266</v>
      </c>
    </row>
    <row r="4" spans="1:1">
      <c r="A4" s="34" t="s">
        <v>271</v>
      </c>
    </row>
    <row r="6" spans="1:1">
      <c r="A6" t="s">
        <v>272</v>
      </c>
    </row>
    <row r="7" spans="1:1">
      <c r="A7" t="s">
        <v>273</v>
      </c>
    </row>
    <row r="8" spans="1:1">
      <c r="A8" s="34" t="s">
        <v>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Sheet1</vt:lpstr>
      <vt:lpstr>App_Ref_Data</vt:lpstr>
      <vt:lpstr>Sheet2</vt:lpstr>
      <vt:lpstr>Sheet3</vt:lpstr>
      <vt:lpstr>AVAILABILITY_TITLE</vt:lpstr>
      <vt:lpstr>CONFIGURATION_TITLE</vt:lpstr>
      <vt:lpstr>PROPERTY_AGE_TITLE</vt:lpstr>
      <vt:lpstr>PROPERTY_TYPE_GROUP_TITLE</vt:lpstr>
      <vt:lpstr>PROPERTY_TYPE_TITLE</vt:lpstr>
      <vt:lpstr>TRANSACTION_TYPE_TITLE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dc:creator>
  <cp:lastModifiedBy>Suraj</cp:lastModifiedBy>
  <dcterms:created xsi:type="dcterms:W3CDTF">2020-09-03T01:38:32Z</dcterms:created>
  <dcterms:modified xsi:type="dcterms:W3CDTF">2020-09-07T03:52:10Z</dcterms:modified>
</cp:coreProperties>
</file>