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 Backlog" sheetId="1" r:id="rId1"/>
    <sheet name="Cálculos" sheetId="2" r:id="rId2"/>
  </sheets>
  <definedNames>
    <definedName name="_xlnm._FilterDatabase" localSheetId="0" hidden="1">'Product Backlog'!$A$5:$C$54</definedName>
  </definedNames>
  <calcPr calcId="144525"/>
</workbook>
</file>

<file path=xl/calcChain.xml><?xml version="1.0" encoding="utf-8"?>
<calcChain xmlns="http://schemas.openxmlformats.org/spreadsheetml/2006/main">
  <c r="C2" i="1" l="1"/>
  <c r="C62" i="1"/>
  <c r="C61" i="1"/>
  <c r="C60" i="1"/>
  <c r="C59" i="1"/>
  <c r="C50" i="1"/>
  <c r="C49" i="1"/>
  <c r="C38" i="1"/>
  <c r="C37" i="1"/>
  <c r="C23" i="1"/>
  <c r="C24" i="1" s="1"/>
  <c r="C16" i="1"/>
  <c r="C14" i="1"/>
  <c r="C15" i="1" s="1"/>
  <c r="C4" i="2"/>
  <c r="C17" i="1" l="1"/>
  <c r="C25" i="1" s="1"/>
  <c r="C26" i="1" s="1"/>
  <c r="C39" i="1" s="1"/>
  <c r="C40" i="1" s="1"/>
  <c r="C51" i="1" s="1"/>
  <c r="C52" i="1" s="1"/>
</calcChain>
</file>

<file path=xl/sharedStrings.xml><?xml version="1.0" encoding="utf-8"?>
<sst xmlns="http://schemas.openxmlformats.org/spreadsheetml/2006/main" count="79" uniqueCount="60">
  <si>
    <t>Sprint</t>
  </si>
  <si>
    <t>Como inversionista, yo puedo crear uno o más portafolios de inversión</t>
  </si>
  <si>
    <t>Como inversionista, yo puedo listar los portafolios de inversión que he creado</t>
  </si>
  <si>
    <t>Como inversionista, yo puedo cambiarle el nombre a un portafolio en cualquier momento</t>
  </si>
  <si>
    <t>Como inversionista, yo puedo eliminar un portafolio de inversión en cualquier momento</t>
  </si>
  <si>
    <t>Como inversionista, yo puedo cambiar de dispositivo móvil, y seguir manejando mis portafolios</t>
  </si>
  <si>
    <t>Como inversionista, yo puedo colocar una orden de compra de acciones</t>
  </si>
  <si>
    <t>Como inversionista, yo puedo listar las órdenes de compra que he colocado</t>
  </si>
  <si>
    <t>Como inversionista, yo puedo modificar los valores de una orden de compra</t>
  </si>
  <si>
    <t>Como inversionista, yo puedo eliminar una órden de compra que coloqué en cualquier momento</t>
  </si>
  <si>
    <t>Como inversionista, yo puedo colocar una orden de venta</t>
  </si>
  <si>
    <t>Como inversionista, yo puedo listar las órdenes de venta que he colocado</t>
  </si>
  <si>
    <t>Como inversionista, yo puedo modificar los valores de una orden de venta</t>
  </si>
  <si>
    <t>Como inversionista, yo puedo eliminar una órden de venta que coloqué en cualquier momento</t>
  </si>
  <si>
    <t>Como inversionista, yo puedo adicionar capital a mi portafolio de inversión</t>
  </si>
  <si>
    <t>Como inversionista, yo puedo listar los depositos de capital que he realizado a un portafolio</t>
  </si>
  <si>
    <t>Como inversionista, yo puedo modificar el valor de un deposito de capital que hice previamente</t>
  </si>
  <si>
    <t>Como inversionista, yo puedo eliminar un deposito de capital que hice previamente</t>
  </si>
  <si>
    <t>Como inversionista, yo puedo retirar capital de mi portafolio de inversión</t>
  </si>
  <si>
    <t>Como inversionista, yo puedo listar los retiros de capital que he realizado a un portafolio</t>
  </si>
  <si>
    <t>Como inversionista, yo puedo modificar el valor de un retiro de capital que hice previamente</t>
  </si>
  <si>
    <t>Como inversionista, yo puedo eliminar un retiro de capital que hice previamente</t>
  </si>
  <si>
    <t>Como inversionista, yo puedo realizar prestamos de capital respaldados con acciones (Repos)</t>
  </si>
  <si>
    <t>Como inversionista, yo puedo listar los prestamos de capital que he realizado</t>
  </si>
  <si>
    <t>Como inversionista, yo puedo pagar los prestamos de capital que he realizado</t>
  </si>
  <si>
    <t>Como inversionista, yo puedo eliminar un prestamo de capital que hice previamente</t>
  </si>
  <si>
    <t>Como inversionista, yo puedo generar los dividendos de mi portafolio de inversión</t>
  </si>
  <si>
    <t>Como inversionista, yo puedo consultar los dividendos de mi portafolio de inversión</t>
  </si>
  <si>
    <t>Como inversionista, yo puedo eliminar un dividendo que generé previamente en mi portafolio</t>
  </si>
  <si>
    <t>Como inversionista, yo puedo obtener el balance en tiempo real de mi portafolio de inversión</t>
  </si>
  <si>
    <t>Como administrador, yo puedo gestionar las divisas del sistema</t>
  </si>
  <si>
    <t>Como administrador, yo puedo gestionar los comisionistas del sistema</t>
  </si>
  <si>
    <t>Como administrador, yo puedo gestionar las acciones del sistema</t>
  </si>
  <si>
    <t>Como administrador, yo puedo gestionar los medios de pago del sistema</t>
  </si>
  <si>
    <t>Taskboard</t>
  </si>
  <si>
    <t>Por hacer</t>
  </si>
  <si>
    <t>Haciendo</t>
  </si>
  <si>
    <t>Verificado</t>
  </si>
  <si>
    <t>Hecho</t>
  </si>
  <si>
    <t>Sprint Goal</t>
  </si>
  <si>
    <t>Impedimentos</t>
  </si>
  <si>
    <t>Tiempo laboratorio constucción de SW</t>
  </si>
  <si>
    <t>días</t>
  </si>
  <si>
    <t>ptos</t>
  </si>
  <si>
    <t>Ptos x Día</t>
  </si>
  <si>
    <t>ptos / día</t>
  </si>
  <si>
    <t>Ptos</t>
  </si>
  <si>
    <t>Fecha inicio construcción:</t>
  </si>
  <si>
    <t>Total estimación (Planning Poker)</t>
  </si>
  <si>
    <t>Fecha inicio</t>
  </si>
  <si>
    <t>Fecha fin</t>
  </si>
  <si>
    <t>Total ptos</t>
  </si>
  <si>
    <t>Total dias</t>
  </si>
  <si>
    <t>Fecha fin construcción:</t>
  </si>
  <si>
    <t>Total días</t>
  </si>
  <si>
    <t>El inversionista podra realizar órdenes de compra, depositos y retiros de capital</t>
  </si>
  <si>
    <t>El inversionista podrá realizar órdenes de venta y repos</t>
  </si>
  <si>
    <t>El inversionista podrá modificar la información de sus transacciones, generar los dividentos y el balance general</t>
  </si>
  <si>
    <t>El inversionista podrá eliminar transacciones realizadas</t>
  </si>
  <si>
    <r>
      <t xml:space="preserve">
</t>
    </r>
    <r>
      <rPr>
        <b/>
        <sz val="11"/>
        <color theme="1"/>
        <rFont val="Calibri"/>
        <family val="2"/>
        <scheme val="minor"/>
      </rPr>
      <t>El inversionista podrá sincronizar su portafolio en la nube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</si>
</sst>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4" xfId="0" applyFill="1" applyBorder="1"/>
    <xf numFmtId="0" fontId="1" fillId="0" borderId="4" xfId="0" applyFont="1" applyBorder="1"/>
    <xf numFmtId="0" fontId="1" fillId="0" borderId="4" xfId="0" applyFont="1" applyFill="1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1" fillId="2" borderId="1" xfId="0" applyFont="1" applyFill="1" applyBorder="1"/>
    <xf numFmtId="0" fontId="5" fillId="5" borderId="1" xfId="0" applyFont="1" applyFill="1" applyBorder="1"/>
    <xf numFmtId="0" fontId="1" fillId="0" borderId="0" xfId="0" applyFont="1" applyAlignment="1">
      <alignment horizontal="right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165" fontId="4" fillId="0" borderId="0" xfId="0" applyNumberFormat="1" applyFont="1" applyAlignment="1">
      <alignment horizontal="left"/>
    </xf>
    <xf numFmtId="0" fontId="1" fillId="6" borderId="1" xfId="0" applyFont="1" applyFill="1" applyBorder="1" applyAlignment="1">
      <alignment horizontal="right" vertical="center"/>
    </xf>
    <xf numFmtId="0" fontId="3" fillId="6" borderId="9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165" fontId="3" fillId="6" borderId="9" xfId="0" applyNumberFormat="1" applyFont="1" applyFill="1" applyBorder="1" applyAlignment="1">
      <alignment horizontal="left" vertical="center"/>
    </xf>
    <xf numFmtId="165" fontId="3" fillId="6" borderId="10" xfId="0" applyNumberFormat="1" applyFont="1" applyFill="1" applyBorder="1" applyAlignment="1">
      <alignment horizontal="left" vertical="center"/>
    </xf>
    <xf numFmtId="165" fontId="3" fillId="6" borderId="6" xfId="0" applyNumberFormat="1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105835</xdr:colOff>
      <xdr:row>18</xdr:row>
      <xdr:rowOff>74083</xdr:rowOff>
    </xdr:from>
    <xdr:to>
      <xdr:col>8</xdr:col>
      <xdr:colOff>2032001</xdr:colOff>
      <xdr:row>25</xdr:row>
      <xdr:rowOff>114286</xdr:rowOff>
    </xdr:to>
    <xdr:pic>
      <xdr:nvPicPr>
        <xdr:cNvPr id="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1585" y="3735916"/>
          <a:ext cx="1926166" cy="1373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84671</xdr:colOff>
      <xdr:row>7</xdr:row>
      <xdr:rowOff>31742</xdr:rowOff>
    </xdr:from>
    <xdr:to>
      <xdr:col>8</xdr:col>
      <xdr:colOff>2063750</xdr:colOff>
      <xdr:row>14</xdr:row>
      <xdr:rowOff>120587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40421" y="1598075"/>
          <a:ext cx="1979079" cy="1422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137584</xdr:colOff>
      <xdr:row>29</xdr:row>
      <xdr:rowOff>137568</xdr:rowOff>
    </xdr:from>
    <xdr:to>
      <xdr:col>8</xdr:col>
      <xdr:colOff>2058227</xdr:colOff>
      <xdr:row>36</xdr:row>
      <xdr:rowOff>158735</xdr:rowOff>
    </xdr:to>
    <xdr:pic>
      <xdr:nvPicPr>
        <xdr:cNvPr id="11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3334" y="5894901"/>
          <a:ext cx="1920643" cy="1354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136048</xdr:colOff>
      <xdr:row>42</xdr:row>
      <xdr:rowOff>179907</xdr:rowOff>
    </xdr:from>
    <xdr:to>
      <xdr:col>8</xdr:col>
      <xdr:colOff>2066364</xdr:colOff>
      <xdr:row>50</xdr:row>
      <xdr:rowOff>52908</xdr:rowOff>
    </xdr:to>
    <xdr:pic>
      <xdr:nvPicPr>
        <xdr:cNvPr id="12" name="11 Imagen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1798" y="8413740"/>
          <a:ext cx="1930316" cy="1397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148167</xdr:colOff>
      <xdr:row>53</xdr:row>
      <xdr:rowOff>179915</xdr:rowOff>
    </xdr:from>
    <xdr:to>
      <xdr:col>8</xdr:col>
      <xdr:colOff>2035876</xdr:colOff>
      <xdr:row>60</xdr:row>
      <xdr:rowOff>169331</xdr:rowOff>
    </xdr:to>
    <xdr:pic>
      <xdr:nvPicPr>
        <xdr:cNvPr id="14" name="13 Imagen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3917" y="10509248"/>
          <a:ext cx="1887709" cy="1322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zoomScale="90" zoomScaleNormal="90" workbookViewId="0">
      <selection activeCell="A4" sqref="A4:I4"/>
    </sheetView>
  </sheetViews>
  <sheetFormatPr baseColWidth="10" defaultColWidth="9.140625" defaultRowHeight="23.25" customHeight="1" x14ac:dyDescent="0.25"/>
  <cols>
    <col min="1" max="1" width="11.28515625" customWidth="1"/>
    <col min="2" max="2" width="14.5703125" bestFit="1" customWidth="1"/>
    <col min="3" max="3" width="98.140625" bestFit="1" customWidth="1"/>
    <col min="4" max="6" width="11.85546875" customWidth="1"/>
    <col min="7" max="7" width="30" customWidth="1"/>
    <col min="8" max="8" width="24.140625" customWidth="1"/>
    <col min="9" max="9" width="32.7109375" customWidth="1"/>
  </cols>
  <sheetData>
    <row r="1" spans="1:9" x14ac:dyDescent="0.35">
      <c r="A1" s="19" t="s">
        <v>47</v>
      </c>
      <c r="B1" s="19"/>
      <c r="C1" s="24">
        <v>41526</v>
      </c>
    </row>
    <row r="2" spans="1:9" x14ac:dyDescent="0.35">
      <c r="A2" s="19" t="s">
        <v>53</v>
      </c>
      <c r="B2" s="19"/>
      <c r="C2" s="24">
        <f>C62</f>
        <v>41572</v>
      </c>
    </row>
    <row r="3" spans="1:9" ht="8.25" customHeight="1" x14ac:dyDescent="0.25"/>
    <row r="4" spans="1:9" ht="23.25" customHeight="1" x14ac:dyDescent="0.4">
      <c r="A4" s="13" t="s">
        <v>34</v>
      </c>
      <c r="B4" s="13"/>
      <c r="C4" s="13"/>
      <c r="D4" s="13"/>
      <c r="E4" s="13"/>
      <c r="F4" s="13"/>
      <c r="G4" s="13"/>
      <c r="H4" s="13"/>
      <c r="I4" s="13"/>
    </row>
    <row r="5" spans="1:9" ht="15" x14ac:dyDescent="0.25">
      <c r="A5" s="4" t="s">
        <v>0</v>
      </c>
      <c r="B5" s="4" t="s">
        <v>46</v>
      </c>
      <c r="C5" s="4" t="s">
        <v>35</v>
      </c>
      <c r="D5" s="5" t="s">
        <v>36</v>
      </c>
      <c r="E5" s="5" t="s">
        <v>37</v>
      </c>
      <c r="F5" s="5" t="s">
        <v>38</v>
      </c>
      <c r="G5" s="12" t="s">
        <v>39</v>
      </c>
      <c r="H5" s="12"/>
      <c r="I5" s="12"/>
    </row>
    <row r="6" spans="1:9" ht="15" x14ac:dyDescent="0.25">
      <c r="A6" s="15">
        <v>1</v>
      </c>
      <c r="B6" s="9">
        <v>2</v>
      </c>
      <c r="C6" s="3" t="s">
        <v>1</v>
      </c>
      <c r="D6" s="1"/>
      <c r="E6" s="1"/>
      <c r="F6" s="1"/>
      <c r="G6" s="32" t="s">
        <v>55</v>
      </c>
      <c r="H6" s="33" t="s">
        <v>40</v>
      </c>
      <c r="I6" s="34"/>
    </row>
    <row r="7" spans="1:9" ht="15" x14ac:dyDescent="0.25">
      <c r="A7" s="10"/>
      <c r="B7" s="9">
        <v>3</v>
      </c>
      <c r="C7" s="2" t="s">
        <v>2</v>
      </c>
      <c r="D7" s="1"/>
      <c r="E7" s="1"/>
      <c r="F7" s="1"/>
      <c r="G7" s="35"/>
      <c r="H7" s="36"/>
      <c r="I7" s="37"/>
    </row>
    <row r="8" spans="1:9" ht="15" x14ac:dyDescent="0.25">
      <c r="A8" s="10"/>
      <c r="B8" s="9">
        <v>6</v>
      </c>
      <c r="C8" s="2" t="s">
        <v>6</v>
      </c>
      <c r="D8" s="1"/>
      <c r="E8" s="1"/>
      <c r="F8" s="1"/>
      <c r="G8" s="35"/>
      <c r="H8" s="36"/>
      <c r="I8" s="37"/>
    </row>
    <row r="9" spans="1:9" ht="15" x14ac:dyDescent="0.25">
      <c r="A9" s="10"/>
      <c r="B9" s="9">
        <v>2</v>
      </c>
      <c r="C9" s="2" t="s">
        <v>7</v>
      </c>
      <c r="D9" s="1"/>
      <c r="E9" s="1"/>
      <c r="F9" s="1"/>
      <c r="G9" s="35"/>
      <c r="H9" s="36"/>
      <c r="I9" s="37"/>
    </row>
    <row r="10" spans="1:9" ht="15" x14ac:dyDescent="0.25">
      <c r="A10" s="10"/>
      <c r="B10" s="9">
        <v>2</v>
      </c>
      <c r="C10" s="2" t="s">
        <v>14</v>
      </c>
      <c r="D10" s="1"/>
      <c r="E10" s="1"/>
      <c r="F10" s="1"/>
      <c r="G10" s="35"/>
      <c r="H10" s="36"/>
      <c r="I10" s="37"/>
    </row>
    <row r="11" spans="1:9" ht="15" x14ac:dyDescent="0.25">
      <c r="A11" s="10"/>
      <c r="B11" s="9">
        <v>3</v>
      </c>
      <c r="C11" s="2" t="s">
        <v>15</v>
      </c>
      <c r="D11" s="1"/>
      <c r="E11" s="1"/>
      <c r="F11" s="1"/>
      <c r="G11" s="35"/>
      <c r="H11" s="36"/>
      <c r="I11" s="37"/>
    </row>
    <row r="12" spans="1:9" ht="15" x14ac:dyDescent="0.25">
      <c r="A12" s="10"/>
      <c r="B12" s="9">
        <v>2</v>
      </c>
      <c r="C12" s="2" t="s">
        <v>18</v>
      </c>
      <c r="D12" s="1"/>
      <c r="E12" s="1"/>
      <c r="F12" s="1"/>
      <c r="G12" s="35"/>
      <c r="H12" s="36"/>
      <c r="I12" s="37"/>
    </row>
    <row r="13" spans="1:9" ht="15" x14ac:dyDescent="0.25">
      <c r="A13" s="10"/>
      <c r="B13" s="9">
        <v>2</v>
      </c>
      <c r="C13" s="6" t="s">
        <v>19</v>
      </c>
      <c r="D13" s="7"/>
      <c r="E13" s="7"/>
      <c r="F13" s="7"/>
      <c r="G13" s="35"/>
      <c r="H13" s="36"/>
      <c r="I13" s="37"/>
    </row>
    <row r="14" spans="1:9" ht="15" x14ac:dyDescent="0.25">
      <c r="A14" s="9"/>
      <c r="B14" s="25" t="s">
        <v>51</v>
      </c>
      <c r="C14" s="26">
        <f>SUM(B6:B13)</f>
        <v>22</v>
      </c>
      <c r="D14" s="27"/>
      <c r="E14" s="27"/>
      <c r="F14" s="28"/>
      <c r="G14" s="35"/>
      <c r="H14" s="36"/>
      <c r="I14" s="37"/>
    </row>
    <row r="15" spans="1:9" ht="15" x14ac:dyDescent="0.25">
      <c r="A15" s="9"/>
      <c r="B15" s="25" t="s">
        <v>54</v>
      </c>
      <c r="C15" s="26">
        <f>ROUND(C14/Cálculos!C4, 0)</f>
        <v>7</v>
      </c>
      <c r="D15" s="27"/>
      <c r="E15" s="27"/>
      <c r="F15" s="28"/>
      <c r="G15" s="35"/>
      <c r="H15" s="36"/>
      <c r="I15" s="37"/>
    </row>
    <row r="16" spans="1:9" ht="15" x14ac:dyDescent="0.25">
      <c r="A16" s="9"/>
      <c r="B16" s="25" t="s">
        <v>49</v>
      </c>
      <c r="C16" s="29">
        <f>C1</f>
        <v>41526</v>
      </c>
      <c r="D16" s="30"/>
      <c r="E16" s="30"/>
      <c r="F16" s="31"/>
      <c r="G16" s="35"/>
      <c r="H16" s="36"/>
      <c r="I16" s="37"/>
    </row>
    <row r="17" spans="1:9" ht="15" x14ac:dyDescent="0.25">
      <c r="A17" s="9"/>
      <c r="B17" s="25" t="s">
        <v>50</v>
      </c>
      <c r="C17" s="29">
        <f>C16+C15-1</f>
        <v>41532</v>
      </c>
      <c r="D17" s="30"/>
      <c r="E17" s="30"/>
      <c r="F17" s="31"/>
      <c r="G17" s="38"/>
      <c r="H17" s="39"/>
      <c r="I17" s="40"/>
    </row>
    <row r="18" spans="1:9" ht="15" x14ac:dyDescent="0.25">
      <c r="A18" s="14"/>
      <c r="B18" s="14"/>
      <c r="C18" s="14"/>
      <c r="D18" s="14"/>
      <c r="E18" s="14"/>
      <c r="F18" s="14"/>
      <c r="G18" s="14"/>
      <c r="H18" s="14"/>
      <c r="I18" s="14"/>
    </row>
    <row r="19" spans="1:9" ht="15" x14ac:dyDescent="0.25">
      <c r="A19" s="10">
        <v>2</v>
      </c>
      <c r="B19" s="9">
        <v>8</v>
      </c>
      <c r="C19" s="3" t="s">
        <v>10</v>
      </c>
      <c r="D19" s="8"/>
      <c r="E19" s="8"/>
      <c r="F19" s="8"/>
      <c r="G19" s="32" t="s">
        <v>56</v>
      </c>
      <c r="H19" s="33" t="s">
        <v>40</v>
      </c>
      <c r="I19" s="34"/>
    </row>
    <row r="20" spans="1:9" ht="15" x14ac:dyDescent="0.25">
      <c r="A20" s="10"/>
      <c r="B20" s="9">
        <v>4</v>
      </c>
      <c r="C20" s="2" t="s">
        <v>11</v>
      </c>
      <c r="D20" s="1"/>
      <c r="E20" s="1"/>
      <c r="F20" s="1"/>
      <c r="G20" s="35"/>
      <c r="H20" s="36"/>
      <c r="I20" s="37"/>
    </row>
    <row r="21" spans="1:9" ht="15" x14ac:dyDescent="0.25">
      <c r="A21" s="10"/>
      <c r="B21" s="9">
        <v>10</v>
      </c>
      <c r="C21" s="2" t="s">
        <v>22</v>
      </c>
      <c r="D21" s="1"/>
      <c r="E21" s="1"/>
      <c r="F21" s="1"/>
      <c r="G21" s="35"/>
      <c r="H21" s="36"/>
      <c r="I21" s="37"/>
    </row>
    <row r="22" spans="1:9" ht="15" x14ac:dyDescent="0.25">
      <c r="A22" s="10"/>
      <c r="B22" s="9">
        <v>1</v>
      </c>
      <c r="C22" s="6" t="s">
        <v>23</v>
      </c>
      <c r="D22" s="7"/>
      <c r="E22" s="7"/>
      <c r="F22" s="7"/>
      <c r="G22" s="35"/>
      <c r="H22" s="36"/>
      <c r="I22" s="37"/>
    </row>
    <row r="23" spans="1:9" ht="15" x14ac:dyDescent="0.25">
      <c r="A23" s="9"/>
      <c r="B23" s="25" t="s">
        <v>51</v>
      </c>
      <c r="C23" s="26">
        <f>SUM(B19:B22)</f>
        <v>23</v>
      </c>
      <c r="D23" s="27"/>
      <c r="E23" s="27"/>
      <c r="F23" s="28"/>
      <c r="G23" s="35"/>
      <c r="H23" s="36"/>
      <c r="I23" s="37"/>
    </row>
    <row r="24" spans="1:9" ht="15" x14ac:dyDescent="0.25">
      <c r="A24" s="9"/>
      <c r="B24" s="25" t="s">
        <v>52</v>
      </c>
      <c r="C24" s="26">
        <f>ROUND(C23/Cálculos!C4, 0)</f>
        <v>8</v>
      </c>
      <c r="D24" s="27"/>
      <c r="E24" s="27"/>
      <c r="F24" s="28"/>
      <c r="G24" s="35"/>
      <c r="H24" s="36"/>
      <c r="I24" s="37"/>
    </row>
    <row r="25" spans="1:9" ht="15" x14ac:dyDescent="0.25">
      <c r="A25" s="9"/>
      <c r="B25" s="25" t="s">
        <v>49</v>
      </c>
      <c r="C25" s="29">
        <f>C17+1</f>
        <v>41533</v>
      </c>
      <c r="D25" s="30"/>
      <c r="E25" s="30"/>
      <c r="F25" s="31"/>
      <c r="G25" s="35"/>
      <c r="H25" s="36"/>
      <c r="I25" s="37"/>
    </row>
    <row r="26" spans="1:9" ht="15" x14ac:dyDescent="0.25">
      <c r="A26" s="9"/>
      <c r="B26" s="25" t="s">
        <v>50</v>
      </c>
      <c r="C26" s="29">
        <f>C25+C24-1</f>
        <v>41540</v>
      </c>
      <c r="D26" s="30"/>
      <c r="E26" s="30"/>
      <c r="F26" s="31"/>
      <c r="G26" s="38"/>
      <c r="H26" s="39"/>
      <c r="I26" s="40"/>
    </row>
    <row r="27" spans="1:9" ht="15" x14ac:dyDescent="0.25">
      <c r="A27" s="14"/>
      <c r="B27" s="14"/>
      <c r="C27" s="14"/>
      <c r="D27" s="14"/>
      <c r="E27" s="14"/>
      <c r="F27" s="14"/>
      <c r="G27" s="14"/>
      <c r="H27" s="14"/>
      <c r="I27" s="14"/>
    </row>
    <row r="28" spans="1:9" ht="15" customHeight="1" x14ac:dyDescent="0.25">
      <c r="A28" s="10">
        <v>3</v>
      </c>
      <c r="B28" s="9">
        <v>2</v>
      </c>
      <c r="C28" s="3" t="s">
        <v>3</v>
      </c>
      <c r="D28" s="8"/>
      <c r="E28" s="8"/>
      <c r="F28" s="8"/>
      <c r="G28" s="41" t="s">
        <v>57</v>
      </c>
      <c r="H28" s="42" t="s">
        <v>40</v>
      </c>
      <c r="I28" s="34"/>
    </row>
    <row r="29" spans="1:9" ht="15" x14ac:dyDescent="0.25">
      <c r="A29" s="10"/>
      <c r="B29" s="9">
        <v>3</v>
      </c>
      <c r="C29" s="2" t="s">
        <v>8</v>
      </c>
      <c r="D29" s="1"/>
      <c r="E29" s="1"/>
      <c r="F29" s="1"/>
      <c r="G29" s="43"/>
      <c r="H29" s="42"/>
      <c r="I29" s="37"/>
    </row>
    <row r="30" spans="1:9" ht="15" x14ac:dyDescent="0.25">
      <c r="A30" s="10"/>
      <c r="B30" s="9">
        <v>2</v>
      </c>
      <c r="C30" s="2" t="s">
        <v>12</v>
      </c>
      <c r="D30" s="1"/>
      <c r="E30" s="1"/>
      <c r="F30" s="1"/>
      <c r="G30" s="43"/>
      <c r="H30" s="42"/>
      <c r="I30" s="37"/>
    </row>
    <row r="31" spans="1:9" ht="15" x14ac:dyDescent="0.25">
      <c r="A31" s="10"/>
      <c r="B31" s="9">
        <v>1</v>
      </c>
      <c r="C31" s="2" t="s">
        <v>16</v>
      </c>
      <c r="D31" s="1"/>
      <c r="E31" s="1"/>
      <c r="F31" s="1"/>
      <c r="G31" s="43"/>
      <c r="H31" s="42"/>
      <c r="I31" s="37"/>
    </row>
    <row r="32" spans="1:9" ht="15" x14ac:dyDescent="0.25">
      <c r="A32" s="10"/>
      <c r="B32" s="9">
        <v>1</v>
      </c>
      <c r="C32" s="2" t="s">
        <v>20</v>
      </c>
      <c r="D32" s="1"/>
      <c r="E32" s="1"/>
      <c r="F32" s="1"/>
      <c r="G32" s="43"/>
      <c r="H32" s="42"/>
      <c r="I32" s="37"/>
    </row>
    <row r="33" spans="1:9" ht="15" x14ac:dyDescent="0.25">
      <c r="A33" s="10"/>
      <c r="B33" s="9">
        <v>4</v>
      </c>
      <c r="C33" s="2" t="s">
        <v>24</v>
      </c>
      <c r="D33" s="1"/>
      <c r="E33" s="1"/>
      <c r="F33" s="1"/>
      <c r="G33" s="43"/>
      <c r="H33" s="42"/>
      <c r="I33" s="37"/>
    </row>
    <row r="34" spans="1:9" ht="15" x14ac:dyDescent="0.25">
      <c r="A34" s="10"/>
      <c r="B34" s="9">
        <v>3</v>
      </c>
      <c r="C34" s="2" t="s">
        <v>26</v>
      </c>
      <c r="D34" s="1"/>
      <c r="E34" s="1"/>
      <c r="F34" s="1"/>
      <c r="G34" s="43"/>
      <c r="H34" s="42"/>
      <c r="I34" s="37"/>
    </row>
    <row r="35" spans="1:9" ht="15" x14ac:dyDescent="0.25">
      <c r="A35" s="10"/>
      <c r="B35" s="9">
        <v>1.5</v>
      </c>
      <c r="C35" s="2" t="s">
        <v>27</v>
      </c>
      <c r="D35" s="1"/>
      <c r="E35" s="1"/>
      <c r="F35" s="1"/>
      <c r="G35" s="43"/>
      <c r="H35" s="42"/>
      <c r="I35" s="37"/>
    </row>
    <row r="36" spans="1:9" ht="15" x14ac:dyDescent="0.25">
      <c r="A36" s="10"/>
      <c r="B36" s="9">
        <v>30</v>
      </c>
      <c r="C36" s="6" t="s">
        <v>29</v>
      </c>
      <c r="D36" s="7"/>
      <c r="E36" s="7"/>
      <c r="F36" s="7"/>
      <c r="G36" s="43"/>
      <c r="H36" s="42"/>
      <c r="I36" s="37"/>
    </row>
    <row r="37" spans="1:9" ht="15" x14ac:dyDescent="0.25">
      <c r="A37" s="9"/>
      <c r="B37" s="25" t="s">
        <v>51</v>
      </c>
      <c r="C37" s="26">
        <f>SUM(B28:B36)</f>
        <v>47.5</v>
      </c>
      <c r="D37" s="27"/>
      <c r="E37" s="27"/>
      <c r="F37" s="28"/>
      <c r="G37" s="43"/>
      <c r="H37" s="42"/>
      <c r="I37" s="37"/>
    </row>
    <row r="38" spans="1:9" ht="15" x14ac:dyDescent="0.25">
      <c r="A38" s="23"/>
      <c r="B38" s="25" t="s">
        <v>52</v>
      </c>
      <c r="C38" s="26">
        <f>ROUND(C37/Cálculos!C4, 0)</f>
        <v>16</v>
      </c>
      <c r="D38" s="27"/>
      <c r="E38" s="27"/>
      <c r="F38" s="28"/>
      <c r="G38" s="43"/>
      <c r="H38" s="42"/>
      <c r="I38" s="37"/>
    </row>
    <row r="39" spans="1:9" ht="15" x14ac:dyDescent="0.25">
      <c r="A39" s="23"/>
      <c r="B39" s="25" t="s">
        <v>49</v>
      </c>
      <c r="C39" s="29">
        <f>C26+1</f>
        <v>41541</v>
      </c>
      <c r="D39" s="30"/>
      <c r="E39" s="30"/>
      <c r="F39" s="31"/>
      <c r="G39" s="43"/>
      <c r="H39" s="42"/>
      <c r="I39" s="37"/>
    </row>
    <row r="40" spans="1:9" ht="15" x14ac:dyDescent="0.25">
      <c r="A40" s="23"/>
      <c r="B40" s="25" t="s">
        <v>50</v>
      </c>
      <c r="C40" s="29">
        <f>C39+C38-1</f>
        <v>41556</v>
      </c>
      <c r="D40" s="30"/>
      <c r="E40" s="30"/>
      <c r="F40" s="31"/>
      <c r="G40" s="44"/>
      <c r="H40" s="42"/>
      <c r="I40" s="40"/>
    </row>
    <row r="41" spans="1:9" ht="15" x14ac:dyDescent="0.25">
      <c r="A41" s="20"/>
      <c r="B41" s="21"/>
      <c r="C41" s="21"/>
      <c r="D41" s="21"/>
      <c r="E41" s="21"/>
      <c r="F41" s="21"/>
      <c r="G41" s="21"/>
      <c r="H41" s="21"/>
      <c r="I41" s="22"/>
    </row>
    <row r="42" spans="1:9" ht="15" customHeight="1" x14ac:dyDescent="0.25">
      <c r="A42" s="10">
        <v>4</v>
      </c>
      <c r="B42" s="9">
        <v>3</v>
      </c>
      <c r="C42" s="3" t="s">
        <v>4</v>
      </c>
      <c r="D42" s="8"/>
      <c r="E42" s="8"/>
      <c r="F42" s="8"/>
      <c r="G42" s="32" t="s">
        <v>58</v>
      </c>
      <c r="H42" s="33" t="s">
        <v>40</v>
      </c>
      <c r="I42" s="34"/>
    </row>
    <row r="43" spans="1:9" ht="15" x14ac:dyDescent="0.25">
      <c r="A43" s="10"/>
      <c r="B43" s="9">
        <v>1</v>
      </c>
      <c r="C43" s="2" t="s">
        <v>9</v>
      </c>
      <c r="D43" s="1"/>
      <c r="E43" s="1"/>
      <c r="F43" s="1"/>
      <c r="G43" s="45"/>
      <c r="H43" s="36"/>
      <c r="I43" s="37"/>
    </row>
    <row r="44" spans="1:9" ht="15" x14ac:dyDescent="0.25">
      <c r="A44" s="10"/>
      <c r="B44" s="9">
        <v>2</v>
      </c>
      <c r="C44" s="2" t="s">
        <v>13</v>
      </c>
      <c r="D44" s="1"/>
      <c r="E44" s="1"/>
      <c r="F44" s="1"/>
      <c r="G44" s="45"/>
      <c r="H44" s="36"/>
      <c r="I44" s="37"/>
    </row>
    <row r="45" spans="1:9" ht="15" x14ac:dyDescent="0.25">
      <c r="A45" s="10"/>
      <c r="B45" s="9">
        <v>2</v>
      </c>
      <c r="C45" s="2" t="s">
        <v>17</v>
      </c>
      <c r="D45" s="1"/>
      <c r="E45" s="1"/>
      <c r="F45" s="1"/>
      <c r="G45" s="45"/>
      <c r="H45" s="36"/>
      <c r="I45" s="37"/>
    </row>
    <row r="46" spans="1:9" ht="15" x14ac:dyDescent="0.25">
      <c r="A46" s="10"/>
      <c r="B46" s="9">
        <v>2</v>
      </c>
      <c r="C46" s="2" t="s">
        <v>21</v>
      </c>
      <c r="D46" s="1"/>
      <c r="E46" s="1"/>
      <c r="F46" s="1"/>
      <c r="G46" s="45"/>
      <c r="H46" s="36"/>
      <c r="I46" s="37"/>
    </row>
    <row r="47" spans="1:9" ht="15" x14ac:dyDescent="0.25">
      <c r="A47" s="10"/>
      <c r="B47" s="9">
        <v>1</v>
      </c>
      <c r="C47" s="2" t="s">
        <v>25</v>
      </c>
      <c r="D47" s="1"/>
      <c r="E47" s="1"/>
      <c r="F47" s="1"/>
      <c r="G47" s="45"/>
      <c r="H47" s="36"/>
      <c r="I47" s="37"/>
    </row>
    <row r="48" spans="1:9" ht="15" x14ac:dyDescent="0.25">
      <c r="A48" s="10"/>
      <c r="B48" s="9">
        <v>2</v>
      </c>
      <c r="C48" s="6" t="s">
        <v>28</v>
      </c>
      <c r="D48" s="7"/>
      <c r="E48" s="7"/>
      <c r="F48" s="7"/>
      <c r="G48" s="45"/>
      <c r="H48" s="36"/>
      <c r="I48" s="37"/>
    </row>
    <row r="49" spans="1:9" ht="15" x14ac:dyDescent="0.25">
      <c r="A49" s="9"/>
      <c r="B49" s="25" t="s">
        <v>51</v>
      </c>
      <c r="C49" s="26">
        <f>SUM(B42:B48)</f>
        <v>13</v>
      </c>
      <c r="D49" s="27"/>
      <c r="E49" s="27"/>
      <c r="F49" s="28"/>
      <c r="G49" s="45"/>
      <c r="H49" s="36"/>
      <c r="I49" s="37"/>
    </row>
    <row r="50" spans="1:9" ht="15" x14ac:dyDescent="0.25">
      <c r="A50" s="9"/>
      <c r="B50" s="25" t="s">
        <v>52</v>
      </c>
      <c r="C50" s="26">
        <f>ROUND(C49/Cálculos!C4, 0)</f>
        <v>4</v>
      </c>
      <c r="D50" s="27"/>
      <c r="E50" s="27"/>
      <c r="F50" s="28"/>
      <c r="G50" s="45"/>
      <c r="H50" s="36"/>
      <c r="I50" s="37"/>
    </row>
    <row r="51" spans="1:9" ht="15" x14ac:dyDescent="0.25">
      <c r="A51" s="9"/>
      <c r="B51" s="25" t="s">
        <v>49</v>
      </c>
      <c r="C51" s="29">
        <f>C40+1</f>
        <v>41557</v>
      </c>
      <c r="D51" s="30"/>
      <c r="E51" s="30"/>
      <c r="F51" s="31"/>
      <c r="G51" s="45"/>
      <c r="H51" s="36"/>
      <c r="I51" s="37"/>
    </row>
    <row r="52" spans="1:9" ht="15" x14ac:dyDescent="0.25">
      <c r="A52" s="9"/>
      <c r="B52" s="25" t="s">
        <v>50</v>
      </c>
      <c r="C52" s="29">
        <f>C51+C50-1</f>
        <v>41560</v>
      </c>
      <c r="D52" s="30"/>
      <c r="E52" s="30"/>
      <c r="F52" s="31"/>
      <c r="G52" s="46"/>
      <c r="H52" s="39"/>
      <c r="I52" s="40"/>
    </row>
    <row r="53" spans="1:9" ht="15" x14ac:dyDescent="0.25">
      <c r="A53" s="14"/>
      <c r="B53" s="14"/>
      <c r="C53" s="14"/>
      <c r="D53" s="14"/>
      <c r="E53" s="14"/>
      <c r="F53" s="14"/>
      <c r="G53" s="14"/>
      <c r="H53" s="14"/>
      <c r="I53" s="14"/>
    </row>
    <row r="54" spans="1:9" ht="15" customHeight="1" x14ac:dyDescent="0.25">
      <c r="A54" s="15">
        <v>5</v>
      </c>
      <c r="B54" s="9">
        <v>20</v>
      </c>
      <c r="C54" s="3" t="s">
        <v>5</v>
      </c>
      <c r="D54" s="8"/>
      <c r="E54" s="8"/>
      <c r="F54" s="8"/>
      <c r="G54" s="47" t="s">
        <v>59</v>
      </c>
      <c r="H54" s="33" t="s">
        <v>40</v>
      </c>
      <c r="I54" s="34"/>
    </row>
    <row r="55" spans="1:9" ht="15" x14ac:dyDescent="0.25">
      <c r="A55" s="10"/>
      <c r="B55" s="9">
        <v>4</v>
      </c>
      <c r="C55" s="2" t="s">
        <v>31</v>
      </c>
      <c r="D55" s="1"/>
      <c r="E55" s="1"/>
      <c r="F55" s="1"/>
      <c r="G55" s="35"/>
      <c r="H55" s="36"/>
      <c r="I55" s="37"/>
    </row>
    <row r="56" spans="1:9" ht="15" x14ac:dyDescent="0.25">
      <c r="A56" s="10"/>
      <c r="B56" s="9">
        <v>4</v>
      </c>
      <c r="C56" s="2" t="s">
        <v>30</v>
      </c>
      <c r="D56" s="1"/>
      <c r="E56" s="1"/>
      <c r="F56" s="1"/>
      <c r="G56" s="35"/>
      <c r="H56" s="36"/>
      <c r="I56" s="37"/>
    </row>
    <row r="57" spans="1:9" ht="15" x14ac:dyDescent="0.25">
      <c r="A57" s="10"/>
      <c r="B57" s="9">
        <v>5</v>
      </c>
      <c r="C57" s="2" t="s">
        <v>32</v>
      </c>
      <c r="D57" s="1"/>
      <c r="E57" s="1"/>
      <c r="F57" s="1"/>
      <c r="G57" s="35"/>
      <c r="H57" s="36"/>
      <c r="I57" s="37"/>
    </row>
    <row r="58" spans="1:9" ht="15" x14ac:dyDescent="0.25">
      <c r="A58" s="10"/>
      <c r="B58" s="9">
        <v>2.5</v>
      </c>
      <c r="C58" s="2" t="s">
        <v>33</v>
      </c>
      <c r="D58" s="1"/>
      <c r="E58" s="1"/>
      <c r="F58" s="1"/>
      <c r="G58" s="35"/>
      <c r="H58" s="36"/>
      <c r="I58" s="37"/>
    </row>
    <row r="59" spans="1:9" ht="15" x14ac:dyDescent="0.25">
      <c r="A59" s="10"/>
      <c r="B59" s="25" t="s">
        <v>51</v>
      </c>
      <c r="C59" s="26">
        <f>SUM(B54:B58)</f>
        <v>35.5</v>
      </c>
      <c r="D59" s="27"/>
      <c r="E59" s="27"/>
      <c r="F59" s="28"/>
      <c r="G59" s="35"/>
      <c r="H59" s="36"/>
      <c r="I59" s="37"/>
    </row>
    <row r="60" spans="1:9" ht="15" x14ac:dyDescent="0.25">
      <c r="A60" s="10"/>
      <c r="B60" s="25" t="s">
        <v>52</v>
      </c>
      <c r="C60" s="26">
        <f>ROUND(C59/Cálculos!C4, 0)</f>
        <v>12</v>
      </c>
      <c r="D60" s="27"/>
      <c r="E60" s="27"/>
      <c r="F60" s="28"/>
      <c r="G60" s="35"/>
      <c r="H60" s="36"/>
      <c r="I60" s="37"/>
    </row>
    <row r="61" spans="1:9" ht="15" x14ac:dyDescent="0.25">
      <c r="A61" s="10"/>
      <c r="B61" s="25" t="s">
        <v>49</v>
      </c>
      <c r="C61" s="29">
        <f>C52+1</f>
        <v>41561</v>
      </c>
      <c r="D61" s="30"/>
      <c r="E61" s="30"/>
      <c r="F61" s="31"/>
      <c r="G61" s="35"/>
      <c r="H61" s="36"/>
      <c r="I61" s="37"/>
    </row>
    <row r="62" spans="1:9" ht="15" x14ac:dyDescent="0.25">
      <c r="A62" s="11"/>
      <c r="B62" s="25" t="s">
        <v>50</v>
      </c>
      <c r="C62" s="29">
        <f>C61+C60-1</f>
        <v>41572</v>
      </c>
      <c r="D62" s="30"/>
      <c r="E62" s="30"/>
      <c r="F62" s="31"/>
      <c r="G62" s="38"/>
      <c r="H62" s="39"/>
      <c r="I62" s="40"/>
    </row>
    <row r="63" spans="1:9" ht="15" x14ac:dyDescent="0.25">
      <c r="A63" s="14"/>
      <c r="B63" s="16"/>
      <c r="C63" s="14"/>
      <c r="D63" s="14"/>
      <c r="E63" s="14"/>
      <c r="F63" s="14"/>
      <c r="G63" s="14"/>
      <c r="H63" s="14"/>
      <c r="I63" s="14"/>
    </row>
  </sheetData>
  <autoFilter ref="A5:C54">
    <sortState ref="A3:E35">
      <sortCondition ref="A2:A31"/>
    </sortState>
  </autoFilter>
  <mergeCells count="49">
    <mergeCell ref="C62:F62"/>
    <mergeCell ref="A54:A62"/>
    <mergeCell ref="G54:G62"/>
    <mergeCell ref="H54:H62"/>
    <mergeCell ref="I54:I62"/>
    <mergeCell ref="A1:B1"/>
    <mergeCell ref="C15:F15"/>
    <mergeCell ref="C16:F16"/>
    <mergeCell ref="C17:F17"/>
    <mergeCell ref="G6:G17"/>
    <mergeCell ref="A2:B2"/>
    <mergeCell ref="A63:I63"/>
    <mergeCell ref="C49:F49"/>
    <mergeCell ref="C59:F59"/>
    <mergeCell ref="C50:F50"/>
    <mergeCell ref="C51:F51"/>
    <mergeCell ref="C52:F52"/>
    <mergeCell ref="G42:G52"/>
    <mergeCell ref="H42:H52"/>
    <mergeCell ref="I42:I52"/>
    <mergeCell ref="C60:F60"/>
    <mergeCell ref="C61:F61"/>
    <mergeCell ref="H6:H17"/>
    <mergeCell ref="I6:I17"/>
    <mergeCell ref="G19:G26"/>
    <mergeCell ref="H19:H26"/>
    <mergeCell ref="G28:G40"/>
    <mergeCell ref="H28:H40"/>
    <mergeCell ref="I19:I26"/>
    <mergeCell ref="I28:I40"/>
    <mergeCell ref="G5:I5"/>
    <mergeCell ref="A4:I4"/>
    <mergeCell ref="A53:I53"/>
    <mergeCell ref="A41:I41"/>
    <mergeCell ref="A27:I27"/>
    <mergeCell ref="A18:I18"/>
    <mergeCell ref="A6:A13"/>
    <mergeCell ref="A19:A22"/>
    <mergeCell ref="A28:A36"/>
    <mergeCell ref="C14:F14"/>
    <mergeCell ref="C23:F23"/>
    <mergeCell ref="C37:F37"/>
    <mergeCell ref="C24:F24"/>
    <mergeCell ref="C25:F25"/>
    <mergeCell ref="C26:F26"/>
    <mergeCell ref="C38:F38"/>
    <mergeCell ref="C39:F39"/>
    <mergeCell ref="A42:A48"/>
    <mergeCell ref="C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4" sqref="C4"/>
    </sheetView>
  </sheetViews>
  <sheetFormatPr baseColWidth="10" defaultRowHeight="15" x14ac:dyDescent="0.25"/>
  <cols>
    <col min="1" max="1" width="3.28515625" customWidth="1"/>
    <col min="2" max="2" width="35.5703125" bestFit="1" customWidth="1"/>
    <col min="3" max="3" width="7.5703125" bestFit="1" customWidth="1"/>
    <col min="4" max="4" width="9.140625" bestFit="1" customWidth="1"/>
  </cols>
  <sheetData>
    <row r="2" spans="2:4" ht="26.25" x14ac:dyDescent="0.4">
      <c r="B2" s="17" t="s">
        <v>41</v>
      </c>
      <c r="C2" s="18">
        <v>50</v>
      </c>
      <c r="D2" s="1" t="s">
        <v>42</v>
      </c>
    </row>
    <row r="3" spans="2:4" ht="26.25" x14ac:dyDescent="0.4">
      <c r="B3" s="17" t="s">
        <v>48</v>
      </c>
      <c r="C3" s="18">
        <v>141</v>
      </c>
      <c r="D3" s="1" t="s">
        <v>43</v>
      </c>
    </row>
    <row r="4" spans="2:4" ht="26.25" x14ac:dyDescent="0.4">
      <c r="B4" s="17" t="s">
        <v>44</v>
      </c>
      <c r="C4" s="18">
        <f>ROUND(C3/C2,0)</f>
        <v>3</v>
      </c>
      <c r="D4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</vt:lpstr>
      <vt:lpstr>Cálculos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2013-05-21T01:59:40Z</dcterms:modified>
</cp:coreProperties>
</file>