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6315" windowWidth="29040" windowHeight="15720" tabRatio="600" firstSheet="0" activeTab="1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BD Ficha" sheetId="2" state="visible" r:id="rId2"/>
  </sheets>
  <externalReferences>
    <externalReference xmlns:r="http://schemas.openxmlformats.org/officeDocument/2006/relationships" r:id="rId3"/>
  </externalReference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.00;[Red]\-&quot;$&quot;#,##0.00"/>
    <numFmt numFmtId="166" formatCode="0.0%"/>
  </numFmts>
  <fonts count="3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4"/>
      <scheme val="minor"/>
    </font>
    <font>
      <name val="Arial Black"/>
      <family val="2"/>
      <color theme="8" tint="-0.249977111117893"/>
      <sz val="16"/>
    </font>
    <font>
      <name val="Calibri"/>
      <family val="2"/>
      <b val="1"/>
      <color theme="8" tint="-0.249977111117893"/>
      <sz val="14"/>
      <scheme val="minor"/>
    </font>
    <font>
      <name val="Arial Black"/>
      <family val="2"/>
      <b val="1"/>
      <color theme="5"/>
      <sz val="14"/>
    </font>
    <font>
      <name val="Calibri"/>
      <family val="2"/>
      <color rgb="FF9C0006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4" tint="-0.249977111117893"/>
      <sz val="14"/>
      <scheme val="minor"/>
    </font>
    <font>
      <name val="Calibri"/>
      <family val="2"/>
      <b val="1"/>
      <color theme="5"/>
      <sz val="14"/>
      <scheme val="minor"/>
    </font>
    <font>
      <name val="Arial Black"/>
      <family val="2"/>
      <color theme="0"/>
      <sz val="14"/>
    </font>
    <font>
      <name val="Calibri"/>
      <family val="2"/>
      <color theme="5"/>
      <sz val="14"/>
      <scheme val="minor"/>
    </font>
    <font>
      <name val="Calibri"/>
      <family val="2"/>
      <sz val="14"/>
      <scheme val="minor"/>
    </font>
    <font>
      <name val="Calibri Light"/>
      <family val="2"/>
      <color theme="5"/>
      <sz val="14"/>
      <scheme val="major"/>
    </font>
    <font>
      <name val="Calibri"/>
      <family val="2"/>
      <sz val="11"/>
    </font>
    <font>
      <name val="Calibri Light"/>
      <family val="2"/>
      <color theme="1"/>
      <sz val="14"/>
      <scheme val="major"/>
    </font>
    <font>
      <name val="Calibri Light"/>
      <family val="2"/>
      <b val="1"/>
      <color theme="1"/>
      <sz val="14"/>
      <scheme val="major"/>
    </font>
    <font>
      <name val="Calibri Light"/>
      <family val="2"/>
      <color rgb="FF9C5700"/>
      <sz val="14"/>
      <scheme val="major"/>
    </font>
    <font>
      <name val="Calibri Light"/>
      <family val="2"/>
      <color rgb="FF9C0006"/>
      <sz val="14"/>
      <scheme val="major"/>
    </font>
    <font>
      <name val="Calibri Light"/>
      <family val="2"/>
      <b val="1"/>
      <sz val="14"/>
      <scheme val="major"/>
    </font>
    <font>
      <name val="Calibri Light"/>
      <family val="2"/>
      <sz val="14"/>
      <scheme val="major"/>
    </font>
    <font>
      <name val="Calibri"/>
      <family val="2"/>
      <color rgb="FF9C5700"/>
      <sz val="14"/>
      <scheme val="minor"/>
    </font>
    <font>
      <name val="Calibri Light"/>
      <family val="2"/>
      <b val="1"/>
      <color theme="5"/>
      <sz val="14"/>
      <scheme val="major"/>
    </font>
    <font>
      <name val="Calibri"/>
      <family val="2"/>
      <b val="1"/>
      <color theme="1"/>
      <sz val="14"/>
      <scheme val="minor"/>
    </font>
    <font>
      <name val="Calibri"/>
      <family val="2"/>
      <color theme="0" tint="-0.0499893185216834"/>
      <sz val="14"/>
      <scheme val="minor"/>
    </font>
    <font>
      <name val="Arial Black"/>
      <family val="2"/>
      <b val="1"/>
      <color theme="8"/>
      <sz val="14"/>
    </font>
    <font>
      <name val="Calibri Light"/>
      <family val="2"/>
      <b val="1"/>
      <color rgb="FF0070C0"/>
      <sz val="14"/>
      <scheme val="major"/>
    </font>
    <font>
      <name val="Calibri"/>
      <family val="2"/>
      <color theme="0"/>
      <sz val="14"/>
      <scheme val="minor"/>
    </font>
    <font>
      <name val="Calibri"/>
      <family val="2"/>
      <color rgb="FFFF0000"/>
      <sz val="14"/>
      <scheme val="minor"/>
    </font>
    <font>
      <name val="Calibri Light"/>
      <family val="2"/>
      <color rgb="FFFF0000"/>
      <sz val="14"/>
      <scheme val="major"/>
    </font>
  </fonts>
  <fills count="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3499862666707358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1" fillId="0" borderId="0"/>
    <xf numFmtId="9" fontId="1" fillId="0" borderId="0"/>
    <xf numFmtId="0" fontId="2" fillId="2" borderId="0"/>
    <xf numFmtId="0" fontId="3" fillId="3" borderId="0"/>
    <xf numFmtId="0" fontId="4" fillId="4" borderId="0"/>
    <xf numFmtId="0" fontId="5" fillId="5" borderId="0"/>
    <xf numFmtId="0" fontId="18" fillId="0" borderId="0"/>
  </cellStyleXfs>
  <cellXfs count="161"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3">
      <alignment horizontal="center" vertical="center"/>
    </xf>
    <xf numFmtId="1" fontId="0" fillId="0" borderId="0" applyAlignment="1" pivotButton="0" quotePrefix="0" xfId="0">
      <alignment horizontal="center"/>
    </xf>
    <xf numFmtId="4" fontId="9" fillId="0" borderId="0" applyAlignment="1" pivotButton="0" quotePrefix="0" xfId="2">
      <alignment vertical="center"/>
    </xf>
    <xf numFmtId="9" fontId="11" fillId="0" borderId="0" pivotButton="0" quotePrefix="0" xfId="1"/>
    <xf numFmtId="0" fontId="12" fillId="0" borderId="0" applyAlignment="1" pivotButton="0" quotePrefix="0" xfId="0">
      <alignment horizontal="right"/>
    </xf>
    <xf numFmtId="4" fontId="12" fillId="0" borderId="0" applyAlignment="1" pivotButton="0" quotePrefix="0" xfId="2">
      <alignment horizontal="center"/>
    </xf>
    <xf numFmtId="0" fontId="13" fillId="0" borderId="0" applyAlignment="1" pivotButton="0" quotePrefix="0" xfId="0">
      <alignment vertical="center"/>
    </xf>
    <xf numFmtId="0" fontId="6" fillId="0" borderId="0" applyAlignment="1" pivotButton="0" quotePrefix="0" xfId="0">
      <alignment wrapText="1"/>
    </xf>
    <xf numFmtId="0" fontId="13" fillId="0" borderId="0" applyAlignment="1" pivotButton="0" quotePrefix="0" xfId="3">
      <alignment horizontal="center" vertical="center" wrapText="1"/>
    </xf>
    <xf numFmtId="0" fontId="15" fillId="0" borderId="0" applyAlignment="1" pivotButton="0" quotePrefix="0" xfId="3">
      <alignment vertical="center"/>
    </xf>
    <xf numFmtId="0" fontId="3" fillId="3" borderId="0" applyAlignment="1" pivotButton="0" quotePrefix="0" xfId="3">
      <alignment vertical="center"/>
    </xf>
    <xf numFmtId="0" fontId="16" fillId="0" borderId="0" applyAlignment="1" pivotButton="0" quotePrefix="0" xfId="3">
      <alignment vertical="center"/>
    </xf>
    <xf numFmtId="0" fontId="15" fillId="0" borderId="0" applyAlignment="1" pivotButton="0" quotePrefix="0" xfId="3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6">
      <alignment vertical="center"/>
    </xf>
    <xf numFmtId="0" fontId="19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4">
      <alignment horizontal="center" vertical="center" wrapText="1"/>
    </xf>
    <xf numFmtId="0" fontId="22" fillId="0" borderId="0" applyAlignment="1" pivotButton="0" quotePrefix="0" xfId="3">
      <alignment horizontal="center" vertical="center" wrapText="1"/>
    </xf>
    <xf numFmtId="0" fontId="23" fillId="0" borderId="0" applyAlignment="1" pivotButton="0" quotePrefix="0" xfId="4">
      <alignment horizontal="center" vertical="center" wrapText="1"/>
    </xf>
    <xf numFmtId="0" fontId="24" fillId="0" borderId="0" applyAlignment="1" pivotButton="0" quotePrefix="0" xfId="2">
      <alignment horizontal="center" vertical="center" wrapText="1"/>
    </xf>
    <xf numFmtId="0" fontId="25" fillId="0" borderId="0" applyAlignment="1" pivotButton="0" quotePrefix="0" xfId="4">
      <alignment horizontal="center" vertical="center" wrapText="1"/>
    </xf>
    <xf numFmtId="0" fontId="26" fillId="0" borderId="0" applyAlignment="1" pivotButton="0" quotePrefix="0" xfId="3">
      <alignment horizontal="center" vertical="center" wrapText="1"/>
    </xf>
    <xf numFmtId="0" fontId="26" fillId="0" borderId="0" applyAlignment="1" pivotButton="0" quotePrefix="0" xfId="3">
      <alignment horizontal="center" vertical="center"/>
    </xf>
    <xf numFmtId="0" fontId="24" fillId="0" borderId="0" applyAlignment="1" pivotButton="0" quotePrefix="0" xfId="6">
      <alignment vertical="center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2" fillId="3" borderId="0" applyAlignment="1" pivotButton="0" quotePrefix="0" xfId="3">
      <alignment vertical="center"/>
    </xf>
    <xf numFmtId="0" fontId="19" fillId="0" borderId="0" pivotButton="0" quotePrefix="0" xfId="0"/>
    <xf numFmtId="0" fontId="24" fillId="0" borderId="0" pivotButton="0" quotePrefix="0" xfId="0"/>
    <xf numFmtId="0" fontId="19" fillId="0" borderId="0" applyAlignment="1" pivotButton="0" quotePrefix="0" xfId="0">
      <alignment horizontal="center"/>
    </xf>
    <xf numFmtId="3" fontId="19" fillId="0" borderId="0" pivotButton="0" quotePrefix="0" xfId="0"/>
    <xf numFmtId="4" fontId="19" fillId="0" borderId="0" pivotButton="0" quotePrefix="0" xfId="0"/>
    <xf numFmtId="10" fontId="19" fillId="0" borderId="0" pivotButton="0" quotePrefix="0" xfId="1"/>
    <xf numFmtId="3" fontId="6" fillId="0" borderId="0" pivotButton="0" quotePrefix="0" xfId="0"/>
    <xf numFmtId="3" fontId="19" fillId="0" borderId="0" applyAlignment="1" pivotButton="0" quotePrefix="0" xfId="0">
      <alignment horizontal="right" vertical="center"/>
    </xf>
    <xf numFmtId="3" fontId="19" fillId="0" borderId="0" applyAlignment="1" pivotButton="0" quotePrefix="0" xfId="0">
      <alignment vertical="center"/>
    </xf>
    <xf numFmtId="164" fontId="10" fillId="0" borderId="0" applyAlignment="1" pivotButton="0" quotePrefix="0" xfId="3">
      <alignment vertical="center"/>
    </xf>
    <xf numFmtId="14" fontId="10" fillId="0" borderId="0" applyAlignment="1" pivotButton="0" quotePrefix="0" xfId="3">
      <alignment vertical="center"/>
    </xf>
    <xf numFmtId="164" fontId="19" fillId="0" borderId="0" applyAlignment="1" pivotButton="0" quotePrefix="0" xfId="0">
      <alignment horizontal="right" vertical="center"/>
    </xf>
    <xf numFmtId="164" fontId="19" fillId="0" borderId="0" applyAlignment="1" pivotButton="0" quotePrefix="0" xfId="0">
      <alignment vertical="center"/>
    </xf>
    <xf numFmtId="164" fontId="27" fillId="0" borderId="0" applyAlignment="1" pivotButton="0" quotePrefix="0" xfId="0">
      <alignment vertical="center"/>
    </xf>
    <xf numFmtId="164" fontId="6" fillId="0" borderId="0" pivotButton="0" quotePrefix="0" xfId="0"/>
    <xf numFmtId="1" fontId="19" fillId="0" borderId="0" applyAlignment="1" pivotButton="0" quotePrefix="0" xfId="0">
      <alignment horizontal="right" vertical="center"/>
    </xf>
    <xf numFmtId="1" fontId="19" fillId="0" borderId="0" applyAlignment="1" pivotButton="0" quotePrefix="0" xfId="0">
      <alignment vertical="center"/>
    </xf>
    <xf numFmtId="164" fontId="22" fillId="3" borderId="0" applyAlignment="1" pivotButton="0" quotePrefix="0" xfId="3">
      <alignment vertical="center"/>
    </xf>
    <xf numFmtId="164" fontId="10" fillId="0" borderId="0" applyAlignment="1" pivotButton="0" quotePrefix="0" xfId="3">
      <alignment horizontal="center" vertical="center"/>
    </xf>
    <xf numFmtId="1" fontId="28" fillId="0" borderId="0" applyAlignment="1" pivotButton="0" quotePrefix="0" xfId="0">
      <alignment horizontal="center"/>
    </xf>
    <xf numFmtId="10" fontId="27" fillId="0" borderId="0" applyAlignment="1" pivotButton="0" quotePrefix="0" xfId="1">
      <alignment horizontal="center" vertical="center"/>
    </xf>
    <xf numFmtId="0" fontId="20" fillId="0" borderId="0" applyAlignment="1" pivotButton="0" quotePrefix="0" xfId="0">
      <alignment horizontal="left" vertical="center" wrapText="1"/>
    </xf>
    <xf numFmtId="164" fontId="20" fillId="0" borderId="0" applyAlignment="1" pivotButton="0" quotePrefix="0" xfId="0">
      <alignment vertical="center"/>
    </xf>
    <xf numFmtId="1" fontId="6" fillId="0" borderId="0" applyAlignment="1" pivotButton="0" quotePrefix="0" xfId="0">
      <alignment horizontal="right"/>
    </xf>
    <xf numFmtId="0" fontId="29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165" fontId="19" fillId="0" borderId="0" pivotButton="0" quotePrefix="0" xfId="0"/>
    <xf numFmtId="165" fontId="19" fillId="0" borderId="0" applyAlignment="1" pivotButton="0" quotePrefix="0" xfId="0">
      <alignment vertical="center"/>
    </xf>
    <xf numFmtId="165" fontId="6" fillId="0" borderId="0" pivotButton="0" quotePrefix="0" xfId="0"/>
    <xf numFmtId="0" fontId="6" fillId="0" borderId="0" pivotButton="0" quotePrefix="0" xfId="3"/>
    <xf numFmtId="0" fontId="19" fillId="0" borderId="2" applyAlignment="1" pivotButton="0" quotePrefix="0" xfId="0">
      <alignment horizontal="left" vertical="center" wrapText="1"/>
    </xf>
    <xf numFmtId="165" fontId="19" fillId="0" borderId="2" pivotButton="0" quotePrefix="0" xfId="0"/>
    <xf numFmtId="0" fontId="19" fillId="0" borderId="2" pivotButton="0" quotePrefix="0" xfId="0"/>
    <xf numFmtId="165" fontId="16" fillId="0" borderId="0" pivotButton="0" quotePrefix="0" xfId="4"/>
    <xf numFmtId="0" fontId="23" fillId="0" borderId="0" applyAlignment="1" pivotButton="0" quotePrefix="0" xfId="0">
      <alignment horizontal="left" vertical="center" wrapText="1"/>
    </xf>
    <xf numFmtId="164" fontId="23" fillId="0" borderId="0" applyAlignment="1" pivotButton="0" quotePrefix="0" xfId="0">
      <alignment vertical="center"/>
    </xf>
    <xf numFmtId="0" fontId="26" fillId="0" borderId="0" pivotButton="0" quotePrefix="0" xfId="3"/>
    <xf numFmtId="165" fontId="20" fillId="0" borderId="0" pivotButton="0" quotePrefix="0" xfId="0"/>
    <xf numFmtId="165" fontId="6" fillId="0" borderId="0" applyAlignment="1" pivotButton="0" quotePrefix="0" xfId="0">
      <alignment vertical="center"/>
    </xf>
    <xf numFmtId="0" fontId="24" fillId="0" borderId="0" applyAlignment="1" pivotButton="0" quotePrefix="0" xfId="4">
      <alignment horizontal="left" vertical="center" wrapText="1"/>
    </xf>
    <xf numFmtId="164" fontId="24" fillId="0" borderId="0" applyAlignment="1" pivotButton="0" quotePrefix="0" xfId="4">
      <alignment vertical="center"/>
    </xf>
    <xf numFmtId="164" fontId="24" fillId="0" borderId="0" applyAlignment="1" pivotButton="0" quotePrefix="0" xfId="0">
      <alignment vertical="center"/>
    </xf>
    <xf numFmtId="9" fontId="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165" fontId="19" fillId="0" borderId="0" applyAlignment="1" pivotButton="0" quotePrefix="0" xfId="0">
      <alignment horizontal="right"/>
    </xf>
    <xf numFmtId="166" fontId="19" fillId="0" borderId="0" applyAlignment="1" pivotButton="0" quotePrefix="0" xfId="1">
      <alignment horizontal="center" vertical="center"/>
    </xf>
    <xf numFmtId="165" fontId="16" fillId="0" borderId="0" pivotButton="0" quotePrefix="0" xfId="0"/>
    <xf numFmtId="0" fontId="11" fillId="0" borderId="0" applyAlignment="1" pivotButton="0" quotePrefix="0" xfId="0">
      <alignment vertical="center"/>
    </xf>
    <xf numFmtId="9" fontId="16" fillId="0" borderId="0" applyAlignment="1" pivotButton="0" quotePrefix="0" xfId="1">
      <alignment horizontal="center"/>
    </xf>
    <xf numFmtId="9" fontId="16" fillId="0" borderId="0" pivotButton="0" quotePrefix="0" xfId="1"/>
    <xf numFmtId="3" fontId="31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9" fontId="32" fillId="0" borderId="0" pivotButton="0" quotePrefix="0" xfId="1"/>
    <xf numFmtId="0" fontId="19" fillId="0" borderId="0" applyAlignment="1" pivotButton="0" quotePrefix="0" xfId="0">
      <alignment horizontal="left"/>
    </xf>
    <xf numFmtId="165" fontId="32" fillId="0" borderId="0" pivotButton="0" quotePrefix="0" xfId="1"/>
    <xf numFmtId="0" fontId="24" fillId="0" borderId="3" applyAlignment="1" pivotButton="0" quotePrefix="0" xfId="4">
      <alignment horizontal="left" vertical="center" wrapText="1"/>
    </xf>
    <xf numFmtId="165" fontId="19" fillId="0" borderId="3" pivotButton="0" quotePrefix="0" xfId="0"/>
    <xf numFmtId="165" fontId="24" fillId="0" borderId="3" pivotButton="0" quotePrefix="0" xfId="4"/>
    <xf numFmtId="0" fontId="19" fillId="0" borderId="0" applyAlignment="1" pivotButton="0" quotePrefix="0" xfId="1">
      <alignment horizontal="center" vertical="center"/>
    </xf>
    <xf numFmtId="165" fontId="24" fillId="0" borderId="0" pivotButton="0" quotePrefix="0" xfId="0"/>
    <xf numFmtId="3" fontId="6" fillId="0" borderId="0" applyAlignment="1" pivotButton="0" quotePrefix="0" xfId="0">
      <alignment horizontal="left"/>
    </xf>
    <xf numFmtId="165" fontId="19" fillId="0" borderId="0" applyAlignment="1" pivotButton="0" quotePrefix="0" xfId="0">
      <alignment horizontal="left"/>
    </xf>
    <xf numFmtId="165" fontId="20" fillId="0" borderId="0" applyAlignment="1" pivotButton="0" quotePrefix="0" xfId="0">
      <alignment horizontal="right"/>
    </xf>
    <xf numFmtId="165" fontId="24" fillId="0" borderId="0" pivotButton="0" quotePrefix="0" xfId="4"/>
    <xf numFmtId="0" fontId="16" fillId="0" borderId="0" applyAlignment="1" pivotButton="0" quotePrefix="0" xfId="1">
      <alignment horizontal="left"/>
    </xf>
    <xf numFmtId="165" fontId="32" fillId="0" borderId="0" applyAlignment="1" pivotButton="0" quotePrefix="0" xfId="1">
      <alignment horizontal="left"/>
    </xf>
    <xf numFmtId="9" fontId="32" fillId="0" borderId="0" applyAlignment="1" pivotButton="0" quotePrefix="0" xfId="1">
      <alignment horizontal="left"/>
    </xf>
    <xf numFmtId="9" fontId="19" fillId="0" borderId="0" applyAlignment="1" pivotButton="0" quotePrefix="0" xfId="1">
      <alignment horizontal="center" vertical="center"/>
    </xf>
    <xf numFmtId="0" fontId="16" fillId="0" borderId="0" pivotButton="0" quotePrefix="0" xfId="0"/>
    <xf numFmtId="0" fontId="10" fillId="0" borderId="0" pivotButton="0" quotePrefix="0" xfId="3"/>
    <xf numFmtId="0" fontId="33" fillId="0" borderId="0" pivotButton="0" quotePrefix="0" xfId="0"/>
    <xf numFmtId="0" fontId="24" fillId="0" borderId="0" applyAlignment="1" pivotButton="0" quotePrefix="0" xfId="0">
      <alignment horizontal="center"/>
    </xf>
    <xf numFmtId="3" fontId="24" fillId="0" borderId="0" pivotButton="0" quotePrefix="0" xfId="0"/>
    <xf numFmtId="4" fontId="24" fillId="0" borderId="0" pivotButton="0" quotePrefix="0" xfId="0"/>
    <xf numFmtId="10" fontId="24" fillId="0" borderId="0" pivotButton="0" quotePrefix="0" xfId="1"/>
    <xf numFmtId="14" fontId="19" fillId="0" borderId="0" pivotButton="0" quotePrefix="0" xfId="0"/>
    <xf numFmtId="9" fontId="19" fillId="0" borderId="0" pivotButton="0" quotePrefix="0" xfId="1"/>
    <xf numFmtId="164" fontId="22" fillId="3" borderId="0" applyAlignment="1" pivotButton="0" quotePrefix="0" xfId="3">
      <alignment horizontal="right" vertical="center"/>
    </xf>
    <xf numFmtId="164" fontId="16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/>
    </xf>
    <xf numFmtId="164" fontId="24" fillId="0" borderId="0" pivotButton="0" quotePrefix="0" xfId="0"/>
    <xf numFmtId="10" fontId="19" fillId="0" borderId="0" applyAlignment="1" pivotButton="0" quotePrefix="0" xfId="0">
      <alignment horizontal="right" vertical="center"/>
    </xf>
    <xf numFmtId="164" fontId="16" fillId="0" borderId="0" pivotButton="0" quotePrefix="0" xfId="0"/>
    <xf numFmtId="10" fontId="19" fillId="0" borderId="0" applyAlignment="1" pivotButton="0" quotePrefix="0" xfId="0">
      <alignment vertical="center"/>
    </xf>
    <xf numFmtId="10" fontId="19" fillId="0" borderId="0" applyAlignment="1" pivotButton="0" quotePrefix="0" xfId="1">
      <alignment horizontal="right" vertical="center"/>
    </xf>
    <xf numFmtId="10" fontId="22" fillId="3" borderId="0" applyAlignment="1" pivotButton="0" quotePrefix="0" xfId="3">
      <alignment vertical="center"/>
    </xf>
    <xf numFmtId="10" fontId="16" fillId="0" borderId="0" pivotButton="0" quotePrefix="0" xfId="1"/>
    <xf numFmtId="10" fontId="6" fillId="0" borderId="0" applyAlignment="1" pivotButton="0" quotePrefix="0" xfId="0">
      <alignment vertical="center"/>
    </xf>
    <xf numFmtId="0" fontId="27" fillId="0" borderId="0" applyAlignment="1" pivotButton="0" quotePrefix="0" xfId="0">
      <alignment horizontal="left" vertical="center" wrapText="1"/>
    </xf>
    <xf numFmtId="10" fontId="19" fillId="0" borderId="0" applyAlignment="1" pivotButton="0" quotePrefix="0" xfId="1">
      <alignment vertical="center"/>
    </xf>
    <xf numFmtId="0" fontId="6" fillId="0" borderId="0" applyAlignment="1" pivotButton="0" quotePrefix="0" xfId="0">
      <alignment horizontal="center"/>
    </xf>
    <xf numFmtId="0" fontId="27" fillId="0" borderId="0" pivotButton="0" quotePrefix="0" xfId="0"/>
    <xf numFmtId="164" fontId="6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10" fontId="6" fillId="0" borderId="0" applyAlignment="1" pivotButton="0" quotePrefix="0" xfId="1">
      <alignment vertical="center"/>
    </xf>
    <xf numFmtId="10" fontId="25" fillId="0" borderId="0" applyAlignment="1" pivotButton="0" quotePrefix="0" xfId="4">
      <alignment vertical="center"/>
    </xf>
    <xf numFmtId="14" fontId="6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9" fillId="6" borderId="0" applyAlignment="1" pivotButton="0" quotePrefix="0" xfId="3">
      <alignment horizontal="center" vertical="center" wrapText="1"/>
    </xf>
    <xf numFmtId="0" fontId="6" fillId="0" borderId="0" applyAlignment="1" pivotButton="0" quotePrefix="0" xfId="0">
      <alignment vertical="center"/>
    </xf>
    <xf numFmtId="4" fontId="9" fillId="6" borderId="0" applyAlignment="1" pivotButton="0" quotePrefix="0" xfId="2">
      <alignment horizontal="center" vertical="center"/>
    </xf>
    <xf numFmtId="14" fontId="6" fillId="0" borderId="0" applyAlignment="1" pivotButton="0" quotePrefix="0" xfId="0">
      <alignment horizontal="center"/>
    </xf>
    <xf numFmtId="0" fontId="14" fillId="5" borderId="1" applyAlignment="1" pivotButton="0" quotePrefix="0" xfId="5">
      <alignment horizontal="center" vertical="center" wrapText="1"/>
    </xf>
    <xf numFmtId="0" fontId="0" fillId="0" borderId="1" pivotButton="0" quotePrefix="0" xfId="0"/>
    <xf numFmtId="0" fontId="14" fillId="5" borderId="1" applyAlignment="1" pivotButton="0" quotePrefix="0" xfId="5">
      <alignment horizontal="center" vertical="center"/>
    </xf>
    <xf numFmtId="165" fontId="19" fillId="0" borderId="0" pivotButton="0" quotePrefix="0" xfId="0"/>
    <xf numFmtId="165" fontId="19" fillId="0" borderId="0" applyAlignment="1" pivotButton="0" quotePrefix="0" xfId="0">
      <alignment vertical="center"/>
    </xf>
    <xf numFmtId="165" fontId="6" fillId="0" borderId="0" pivotButton="0" quotePrefix="0" xfId="0"/>
    <xf numFmtId="165" fontId="19" fillId="0" borderId="2" pivotButton="0" quotePrefix="0" xfId="0"/>
    <xf numFmtId="165" fontId="16" fillId="0" borderId="0" pivotButton="0" quotePrefix="0" xfId="4"/>
    <xf numFmtId="165" fontId="20" fillId="0" borderId="0" pivotButton="0" quotePrefix="0" xfId="0"/>
    <xf numFmtId="165" fontId="6" fillId="0" borderId="0" applyAlignment="1" pivotButton="0" quotePrefix="0" xfId="0">
      <alignment vertical="center"/>
    </xf>
    <xf numFmtId="165" fontId="19" fillId="0" borderId="0" applyAlignment="1" pivotButton="0" quotePrefix="0" xfId="0">
      <alignment horizontal="right"/>
    </xf>
    <xf numFmtId="166" fontId="19" fillId="0" borderId="0" applyAlignment="1" pivotButton="0" quotePrefix="0" xfId="1">
      <alignment horizontal="center" vertical="center"/>
    </xf>
    <xf numFmtId="165" fontId="16" fillId="0" borderId="0" pivotButton="0" quotePrefix="0" xfId="0"/>
    <xf numFmtId="165" fontId="32" fillId="0" borderId="0" pivotButton="0" quotePrefix="0" xfId="1"/>
    <xf numFmtId="165" fontId="19" fillId="0" borderId="3" pivotButton="0" quotePrefix="0" xfId="0"/>
    <xf numFmtId="165" fontId="24" fillId="0" borderId="3" pivotButton="0" quotePrefix="0" xfId="4"/>
    <xf numFmtId="165" fontId="24" fillId="0" borderId="0" pivotButton="0" quotePrefix="0" xfId="0"/>
    <xf numFmtId="165" fontId="19" fillId="0" borderId="0" applyAlignment="1" pivotButton="0" quotePrefix="0" xfId="0">
      <alignment horizontal="left"/>
    </xf>
    <xf numFmtId="165" fontId="20" fillId="0" borderId="0" applyAlignment="1" pivotButton="0" quotePrefix="0" xfId="0">
      <alignment horizontal="right"/>
    </xf>
    <xf numFmtId="165" fontId="24" fillId="0" borderId="0" pivotButton="0" quotePrefix="0" xfId="4"/>
    <xf numFmtId="165" fontId="32" fillId="0" borderId="0" applyAlignment="1" pivotButton="0" quotePrefix="0" xfId="1">
      <alignment horizontal="left"/>
    </xf>
  </cellXfs>
  <cellStyles count="7">
    <cellStyle name="Normal" xfId="0" builtinId="0"/>
    <cellStyle name="Porcentaje" xfId="1" builtinId="5"/>
    <cellStyle name="Bueno" xfId="2" builtinId="26"/>
    <cellStyle name="Incorrecto" xfId="3" builtinId="27"/>
    <cellStyle name="Neutral" xfId="4" builtinId="28"/>
    <cellStyle name="Énfasis5" xfId="5" builtinId="45"/>
    <cellStyle name="Normal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17</col>
      <colOff>0</colOff>
      <row>12</row>
      <rowOff>0</rowOff>
    </from>
    <to>
      <col>17</col>
      <colOff>304800</colOff>
      <row>13</row>
      <rowOff>114300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012400" y="2838450"/>
          <a:ext cx="304800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leonard.hernandez\OneDrive%20-%20Panama%20Car%20Rental\Escritorio\simulador\SIMULACION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yton k30 Panel"/>
      <sheetName val="Keyton K30 Van"/>
      <sheetName val="Keyton ER7"/>
      <sheetName val="Lingbox EV HB"/>
      <sheetName val="Kia EV 9 GT"/>
      <sheetName val="Ionix 5 Hyundai"/>
      <sheetName val="Simulador"/>
      <sheetName val="BD Ficha"/>
      <sheetName val="Hist Prado"/>
      <sheetName val="Hist Coaster"/>
      <sheetName val="Calculo Prado '22 ' 23"/>
      <sheetName val="Fleet Status Report"/>
      <sheetName val="HI ACE"/>
      <sheetName val="TF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>
            <v>6</v>
          </cell>
          <cell r="M2" t="str">
            <v>ALQUILADO</v>
          </cell>
          <cell r="N2" t="str">
            <v>CABLE &amp; WIRELESS</v>
          </cell>
          <cell r="P2" t="str">
            <v>2024</v>
          </cell>
          <cell r="S2">
            <v>4651</v>
          </cell>
          <cell r="T2">
            <v>14765.42</v>
          </cell>
          <cell r="V2">
            <v>15798.999400000001</v>
          </cell>
          <cell r="W2">
            <v>1002.97</v>
          </cell>
          <cell r="X2">
            <v>1395.86</v>
          </cell>
          <cell r="Z2">
            <v>89</v>
          </cell>
          <cell r="AA2">
            <v>26.953099999999999</v>
          </cell>
          <cell r="AB2">
            <v>399.80500000000001</v>
          </cell>
          <cell r="AH2">
            <v>329.7946</v>
          </cell>
          <cell r="AI2">
            <v>473.97</v>
          </cell>
          <cell r="AJ2">
            <v>80</v>
          </cell>
          <cell r="AK2">
            <v>2050.7530000000002</v>
          </cell>
          <cell r="BA2">
            <v>2322</v>
          </cell>
        </row>
        <row r="3">
          <cell r="H3">
            <v>2</v>
          </cell>
          <cell r="M3" t="str">
            <v>ALQUILADO</v>
          </cell>
          <cell r="P3" t="str">
            <v>2024</v>
          </cell>
          <cell r="S3">
            <v>6654</v>
          </cell>
          <cell r="T3">
            <v>12615.8878</v>
          </cell>
          <cell r="V3">
            <v>13498.999900000001</v>
          </cell>
          <cell r="W3">
            <v>1096.83</v>
          </cell>
          <cell r="X3">
            <v>813.96</v>
          </cell>
          <cell r="Z3">
            <v>65</v>
          </cell>
          <cell r="AA3">
            <v>29.396699999999999</v>
          </cell>
          <cell r="AB3">
            <v>955.39499999999998</v>
          </cell>
          <cell r="AH3">
            <v>66.05</v>
          </cell>
          <cell r="AI3">
            <v>134.99</v>
          </cell>
          <cell r="AJ3">
            <v>40</v>
          </cell>
          <cell r="AK3">
            <v>350.44130000000001</v>
          </cell>
          <cell r="BA3">
            <v>774</v>
          </cell>
        </row>
        <row r="4">
          <cell r="H4">
            <v>2</v>
          </cell>
          <cell r="M4" t="str">
            <v>ALQUILADO</v>
          </cell>
          <cell r="N4" t="str">
            <v>SEGUROS SURAMERICANA</v>
          </cell>
          <cell r="P4" t="str">
            <v>2024</v>
          </cell>
          <cell r="S4">
            <v>0</v>
          </cell>
          <cell r="T4">
            <v>12615.8878</v>
          </cell>
          <cell r="V4">
            <v>13498.999900000001</v>
          </cell>
          <cell r="W4">
            <v>576.32000000000005</v>
          </cell>
          <cell r="X4">
            <v>1257.8325</v>
          </cell>
          <cell r="Z4">
            <v>52</v>
          </cell>
          <cell r="AA4">
            <v>35.272100000000002</v>
          </cell>
          <cell r="AB4">
            <v>917.07619999999997</v>
          </cell>
          <cell r="AH4">
            <v>89.953599999999994</v>
          </cell>
          <cell r="AI4">
            <v>134.99</v>
          </cell>
          <cell r="AJ4">
            <v>40</v>
          </cell>
          <cell r="AK4">
            <v>350.44130000000001</v>
          </cell>
          <cell r="BA4">
            <v>774</v>
          </cell>
        </row>
        <row r="5">
          <cell r="F5" t="str">
            <v>SEMINUEVO</v>
          </cell>
          <cell r="H5">
            <v>19</v>
          </cell>
          <cell r="M5" t="str">
            <v>DISPONIBLE</v>
          </cell>
          <cell r="P5" t="str">
            <v>2023</v>
          </cell>
          <cell r="S5">
            <v>20343</v>
          </cell>
          <cell r="T5">
            <v>17373.831999999999</v>
          </cell>
          <cell r="V5">
            <v>18590.000199999999</v>
          </cell>
          <cell r="W5">
            <v>5197.97</v>
          </cell>
          <cell r="X5">
            <v>5729.24</v>
          </cell>
          <cell r="Z5">
            <v>314</v>
          </cell>
          <cell r="AA5">
            <v>34.799999999999997</v>
          </cell>
          <cell r="AB5">
            <v>575.11630000000002</v>
          </cell>
          <cell r="AH5">
            <v>892.05050000000006</v>
          </cell>
          <cell r="AI5">
            <v>1766.05</v>
          </cell>
          <cell r="AJ5">
            <v>120</v>
          </cell>
          <cell r="AK5">
            <v>8686.9153000000006</v>
          </cell>
          <cell r="BA5">
            <v>7353</v>
          </cell>
        </row>
        <row r="6">
          <cell r="H6">
            <v>12</v>
          </cell>
          <cell r="M6" t="str">
            <v>ALQUILADO</v>
          </cell>
          <cell r="N6" t="str">
            <v>CONSORCIO SIGMA BILLING</v>
          </cell>
          <cell r="P6" t="str">
            <v>2023</v>
          </cell>
          <cell r="S6">
            <v>12514</v>
          </cell>
          <cell r="T6">
            <v>13448.598</v>
          </cell>
          <cell r="V6">
            <v>14389.999900000001</v>
          </cell>
          <cell r="W6">
            <v>2816.66</v>
          </cell>
          <cell r="X6">
            <v>3380</v>
          </cell>
          <cell r="Z6">
            <v>338</v>
          </cell>
          <cell r="AA6">
            <v>18.333300000000001</v>
          </cell>
          <cell r="AB6">
            <v>516.38829999999996</v>
          </cell>
          <cell r="AH6">
            <v>95.780799999999999</v>
          </cell>
          <cell r="AI6">
            <v>863.4</v>
          </cell>
          <cell r="AJ6">
            <v>80</v>
          </cell>
          <cell r="AK6">
            <v>4109.2942000000003</v>
          </cell>
          <cell r="BA6">
            <v>4644</v>
          </cell>
        </row>
        <row r="7">
          <cell r="H7">
            <v>1</v>
          </cell>
          <cell r="M7" t="str">
            <v>ALQUILADO</v>
          </cell>
          <cell r="P7" t="str">
            <v>2024</v>
          </cell>
          <cell r="T7">
            <v>12615.89</v>
          </cell>
          <cell r="V7">
            <v>13499.0023</v>
          </cell>
          <cell r="W7">
            <v>244.58</v>
          </cell>
          <cell r="X7">
            <v>253.66</v>
          </cell>
          <cell r="Z7">
            <v>14</v>
          </cell>
          <cell r="AA7">
            <v>35.588500000000003</v>
          </cell>
          <cell r="AB7">
            <v>498.24</v>
          </cell>
          <cell r="AH7">
            <v>13.55</v>
          </cell>
          <cell r="AI7">
            <v>67.495000000000005</v>
          </cell>
          <cell r="AJ7">
            <v>40</v>
          </cell>
          <cell r="AK7">
            <v>0</v>
          </cell>
          <cell r="BA7">
            <v>387</v>
          </cell>
        </row>
        <row r="8">
          <cell r="H8">
            <v>1</v>
          </cell>
          <cell r="M8" t="str">
            <v>MOV NO PRODUCTIVO</v>
          </cell>
          <cell r="P8" t="str">
            <v>2024</v>
          </cell>
          <cell r="T8">
            <v>12615.89</v>
          </cell>
          <cell r="V8">
            <v>13499.0023</v>
          </cell>
          <cell r="W8">
            <v>66.62</v>
          </cell>
          <cell r="X8">
            <v>417.84</v>
          </cell>
          <cell r="Z8">
            <v>18</v>
          </cell>
          <cell r="AA8">
            <v>26.914400000000001</v>
          </cell>
          <cell r="AB8">
            <v>484.46</v>
          </cell>
          <cell r="AH8">
            <v>13.3</v>
          </cell>
          <cell r="AI8">
            <v>67.495000000000005</v>
          </cell>
          <cell r="AJ8">
            <v>40</v>
          </cell>
          <cell r="AK8">
            <v>0</v>
          </cell>
          <cell r="BA8">
            <v>387</v>
          </cell>
        </row>
        <row r="9">
          <cell r="H9">
            <v>6</v>
          </cell>
          <cell r="M9" t="str">
            <v>ALQUILADO</v>
          </cell>
          <cell r="N9" t="str">
            <v>COMPAÑIA ASESORA DE CONSTRUCCION E INGENIERIA</v>
          </cell>
          <cell r="P9" t="str">
            <v>2024</v>
          </cell>
          <cell r="S9">
            <v>9608</v>
          </cell>
          <cell r="T9">
            <v>24691.5887</v>
          </cell>
          <cell r="V9">
            <v>26419.999899999999</v>
          </cell>
          <cell r="W9">
            <v>2224.6999999999998</v>
          </cell>
          <cell r="X9">
            <v>2433.08</v>
          </cell>
          <cell r="Z9">
            <v>176</v>
          </cell>
          <cell r="AA9">
            <v>26.464600000000001</v>
          </cell>
          <cell r="AB9">
            <v>776.29660000000001</v>
          </cell>
          <cell r="AH9">
            <v>334.51049999999998</v>
          </cell>
          <cell r="AI9">
            <v>792.6</v>
          </cell>
          <cell r="AJ9">
            <v>80</v>
          </cell>
          <cell r="AK9">
            <v>3429.3874999999998</v>
          </cell>
          <cell r="BA9">
            <v>2322</v>
          </cell>
        </row>
        <row r="10">
          <cell r="H10">
            <v>13</v>
          </cell>
          <cell r="M10" t="str">
            <v>ALQUILADO</v>
          </cell>
          <cell r="N10" t="str">
            <v>GLOBAL MIND SOLUTIONS S.A.</v>
          </cell>
          <cell r="P10" t="str">
            <v>2023</v>
          </cell>
          <cell r="S10">
            <v>20529</v>
          </cell>
          <cell r="T10">
            <v>14439.252399999999</v>
          </cell>
          <cell r="V10">
            <v>15450.000099999999</v>
          </cell>
          <cell r="W10">
            <v>3239.74</v>
          </cell>
          <cell r="X10">
            <v>6128.05</v>
          </cell>
          <cell r="Z10">
            <v>247</v>
          </cell>
          <cell r="AA10">
            <v>37.926200000000001</v>
          </cell>
          <cell r="AB10">
            <v>720.5992</v>
          </cell>
          <cell r="AH10">
            <v>3679.5736000000002</v>
          </cell>
          <cell r="AI10">
            <v>1004.25</v>
          </cell>
          <cell r="AJ10">
            <v>80</v>
          </cell>
          <cell r="AK10">
            <v>4813.0835999999999</v>
          </cell>
          <cell r="BA10">
            <v>5031</v>
          </cell>
        </row>
        <row r="11">
          <cell r="H11">
            <v>19</v>
          </cell>
          <cell r="M11" t="str">
            <v>ALQUILADO</v>
          </cell>
          <cell r="P11" t="str">
            <v>2023</v>
          </cell>
          <cell r="S11">
            <v>38884</v>
          </cell>
          <cell r="T11">
            <v>17373.831999999999</v>
          </cell>
          <cell r="V11">
            <v>18590.000199999999</v>
          </cell>
          <cell r="W11">
            <v>5018.0259999999998</v>
          </cell>
          <cell r="X11">
            <v>12542.375</v>
          </cell>
          <cell r="Z11">
            <v>384</v>
          </cell>
          <cell r="AA11">
            <v>45.730200000000004</v>
          </cell>
          <cell r="AB11">
            <v>924.23159999999996</v>
          </cell>
          <cell r="AH11">
            <v>881.48569999999995</v>
          </cell>
          <cell r="AI11">
            <v>1766.05</v>
          </cell>
          <cell r="AJ11">
            <v>120</v>
          </cell>
          <cell r="AK11">
            <v>8686.9151999999995</v>
          </cell>
          <cell r="BA11">
            <v>7353</v>
          </cell>
        </row>
        <row r="12">
          <cell r="H12">
            <v>19</v>
          </cell>
          <cell r="M12" t="str">
            <v>SUCIO</v>
          </cell>
          <cell r="P12" t="str">
            <v>2023</v>
          </cell>
          <cell r="S12">
            <v>21811</v>
          </cell>
          <cell r="T12">
            <v>17373.831999999999</v>
          </cell>
          <cell r="V12">
            <v>18590.000199999999</v>
          </cell>
          <cell r="W12">
            <v>4562.71</v>
          </cell>
          <cell r="X12">
            <v>14447.32</v>
          </cell>
          <cell r="Z12">
            <v>357</v>
          </cell>
          <cell r="AA12">
            <v>53.249299999999998</v>
          </cell>
          <cell r="AB12">
            <v>1000.5278</v>
          </cell>
          <cell r="AH12">
            <v>367.7099</v>
          </cell>
          <cell r="AI12">
            <v>1766.05</v>
          </cell>
          <cell r="AJ12">
            <v>120</v>
          </cell>
          <cell r="AK12">
            <v>8686.9151999999995</v>
          </cell>
          <cell r="BA12">
            <v>7353</v>
          </cell>
        </row>
        <row r="13">
          <cell r="H13">
            <v>12</v>
          </cell>
          <cell r="M13" t="str">
            <v>ALQUILADO</v>
          </cell>
          <cell r="N13" t="str">
            <v>CONSORCIO SIGMA BILLING</v>
          </cell>
          <cell r="P13" t="str">
            <v>2023</v>
          </cell>
          <cell r="S13">
            <v>5240</v>
          </cell>
          <cell r="T13">
            <v>13448.598</v>
          </cell>
          <cell r="V13">
            <v>14389.999900000001</v>
          </cell>
          <cell r="W13">
            <v>2807.95</v>
          </cell>
          <cell r="X13">
            <v>3310</v>
          </cell>
          <cell r="Z13">
            <v>331</v>
          </cell>
          <cell r="AA13">
            <v>18.4832</v>
          </cell>
          <cell r="AB13">
            <v>509.82909999999998</v>
          </cell>
          <cell r="AH13">
            <v>65.229500000000002</v>
          </cell>
          <cell r="AI13">
            <v>863.4</v>
          </cell>
          <cell r="AJ13">
            <v>80</v>
          </cell>
          <cell r="AK13">
            <v>4109.2942000000003</v>
          </cell>
          <cell r="BA13">
            <v>4644</v>
          </cell>
        </row>
        <row r="14">
          <cell r="H14">
            <v>12</v>
          </cell>
          <cell r="M14" t="str">
            <v>ALQUILADO</v>
          </cell>
          <cell r="N14" t="str">
            <v>CONSORCIO SIGMA BILLING</v>
          </cell>
          <cell r="P14" t="str">
            <v>2023</v>
          </cell>
          <cell r="S14">
            <v>5642</v>
          </cell>
          <cell r="T14">
            <v>13448.598</v>
          </cell>
          <cell r="V14">
            <v>14389.999900000001</v>
          </cell>
          <cell r="W14">
            <v>2807.95</v>
          </cell>
          <cell r="X14">
            <v>3310</v>
          </cell>
          <cell r="Z14">
            <v>331</v>
          </cell>
          <cell r="AA14">
            <v>18.4832</v>
          </cell>
          <cell r="AB14">
            <v>509.82909999999998</v>
          </cell>
          <cell r="AH14">
            <v>120.7595</v>
          </cell>
          <cell r="AI14">
            <v>863.4</v>
          </cell>
          <cell r="AJ14">
            <v>80</v>
          </cell>
          <cell r="AK14">
            <v>4109.2942000000003</v>
          </cell>
          <cell r="BA14">
            <v>4644</v>
          </cell>
        </row>
        <row r="15">
          <cell r="H15">
            <v>12</v>
          </cell>
          <cell r="M15" t="str">
            <v>ALQUILADO</v>
          </cell>
          <cell r="N15" t="str">
            <v>INGETEAM</v>
          </cell>
          <cell r="P15" t="str">
            <v>2023</v>
          </cell>
          <cell r="S15">
            <v>54596</v>
          </cell>
          <cell r="T15">
            <v>20046.73</v>
          </cell>
          <cell r="V15">
            <v>21450.001100000001</v>
          </cell>
          <cell r="W15">
            <v>6420</v>
          </cell>
          <cell r="X15">
            <v>3635.13</v>
          </cell>
          <cell r="Z15">
            <v>485</v>
          </cell>
          <cell r="AA15">
            <v>20.732199999999999</v>
          </cell>
          <cell r="AB15">
            <v>837.92750000000001</v>
          </cell>
          <cell r="AH15">
            <v>235.4186</v>
          </cell>
          <cell r="AI15">
            <v>1287.0001</v>
          </cell>
          <cell r="AJ15">
            <v>80</v>
          </cell>
          <cell r="AK15">
            <v>6125.3896000000004</v>
          </cell>
          <cell r="BA15">
            <v>4644</v>
          </cell>
        </row>
        <row r="16">
          <cell r="H16">
            <v>6</v>
          </cell>
          <cell r="M16" t="str">
            <v>ALQUILADO</v>
          </cell>
          <cell r="P16" t="str">
            <v>2024</v>
          </cell>
          <cell r="S16">
            <v>5021</v>
          </cell>
          <cell r="T16">
            <v>14765.42</v>
          </cell>
          <cell r="V16">
            <v>15798.999400000001</v>
          </cell>
          <cell r="W16">
            <v>1424.36</v>
          </cell>
          <cell r="X16">
            <v>4140.491</v>
          </cell>
          <cell r="Z16">
            <v>123</v>
          </cell>
          <cell r="AA16">
            <v>45.242600000000003</v>
          </cell>
          <cell r="AB16">
            <v>927.4751</v>
          </cell>
          <cell r="AH16">
            <v>244.54419999999999</v>
          </cell>
          <cell r="AI16">
            <v>473.97</v>
          </cell>
          <cell r="AJ16">
            <v>80</v>
          </cell>
          <cell r="AK16">
            <v>2050.7530000000002</v>
          </cell>
          <cell r="BA16">
            <v>2322</v>
          </cell>
        </row>
        <row r="17">
          <cell r="H17">
            <v>12</v>
          </cell>
          <cell r="M17" t="str">
            <v>ALQUILADO</v>
          </cell>
          <cell r="N17" t="str">
            <v>RENTAL CARS</v>
          </cell>
          <cell r="P17" t="str">
            <v>2023</v>
          </cell>
          <cell r="S17">
            <v>7916</v>
          </cell>
          <cell r="T17">
            <v>20046.73</v>
          </cell>
          <cell r="V17">
            <v>21450.001100000001</v>
          </cell>
          <cell r="W17">
            <v>3232.13</v>
          </cell>
          <cell r="X17">
            <v>8629.0300000000007</v>
          </cell>
          <cell r="Z17">
            <v>189</v>
          </cell>
          <cell r="AA17">
            <v>62.757399999999997</v>
          </cell>
          <cell r="AB17">
            <v>988.43</v>
          </cell>
          <cell r="AH17">
            <v>520.66719999999998</v>
          </cell>
          <cell r="AI17">
            <v>1287.0001</v>
          </cell>
          <cell r="AJ17">
            <v>80</v>
          </cell>
          <cell r="AK17">
            <v>6125.3896000000004</v>
          </cell>
          <cell r="BA17">
            <v>4644</v>
          </cell>
        </row>
        <row r="18">
          <cell r="H18">
            <v>12</v>
          </cell>
          <cell r="M18" t="str">
            <v>ALQUILADO</v>
          </cell>
          <cell r="N18" t="str">
            <v>ASSA COMPAÑIA DE SEGUROS</v>
          </cell>
          <cell r="P18" t="str">
            <v>2023</v>
          </cell>
          <cell r="S18">
            <v>0</v>
          </cell>
          <cell r="T18">
            <v>20046.73</v>
          </cell>
          <cell r="V18">
            <v>21450.001100000001</v>
          </cell>
          <cell r="W18">
            <v>5150.18</v>
          </cell>
          <cell r="X18">
            <v>7205.8779000000004</v>
          </cell>
          <cell r="Z18">
            <v>290</v>
          </cell>
          <cell r="AA18">
            <v>42.606999999999999</v>
          </cell>
          <cell r="AB18">
            <v>1029.6713999999999</v>
          </cell>
          <cell r="AH18">
            <v>541.2373</v>
          </cell>
          <cell r="AI18">
            <v>1287.0001</v>
          </cell>
          <cell r="AJ18">
            <v>80</v>
          </cell>
          <cell r="AK18">
            <v>6125.3896000000004</v>
          </cell>
          <cell r="BA18">
            <v>4644</v>
          </cell>
        </row>
        <row r="19">
          <cell r="F19" t="str">
            <v>SEMINUEVOS</v>
          </cell>
          <cell r="H19">
            <v>12</v>
          </cell>
          <cell r="M19" t="str">
            <v>PARA LA VENTA</v>
          </cell>
          <cell r="P19" t="str">
            <v>2023</v>
          </cell>
          <cell r="S19">
            <v>22891</v>
          </cell>
          <cell r="T19">
            <v>20046.73</v>
          </cell>
          <cell r="V19">
            <v>21450.001100000001</v>
          </cell>
          <cell r="W19">
            <v>3183.78</v>
          </cell>
          <cell r="X19">
            <v>5880.2588999999998</v>
          </cell>
          <cell r="Z19">
            <v>156</v>
          </cell>
          <cell r="AA19">
            <v>58.102800000000002</v>
          </cell>
          <cell r="AB19">
            <v>755.3365</v>
          </cell>
          <cell r="AH19">
            <v>286.01400000000001</v>
          </cell>
          <cell r="AI19">
            <v>1287.0001</v>
          </cell>
          <cell r="AJ19">
            <v>80</v>
          </cell>
          <cell r="AK19">
            <v>6125.3896000000004</v>
          </cell>
          <cell r="BA19">
            <v>4644</v>
          </cell>
        </row>
        <row r="20">
          <cell r="H20">
            <v>11</v>
          </cell>
          <cell r="M20" t="str">
            <v>ALQUILADO</v>
          </cell>
          <cell r="N20" t="str">
            <v>CM CENTRO MIRADOR S.A.</v>
          </cell>
          <cell r="P20" t="str">
            <v>2023</v>
          </cell>
          <cell r="S20">
            <v>0</v>
          </cell>
          <cell r="T20">
            <v>11210.28</v>
          </cell>
          <cell r="V20">
            <v>11994.999599999999</v>
          </cell>
          <cell r="W20">
            <v>2316.6</v>
          </cell>
          <cell r="X20">
            <v>3656.26</v>
          </cell>
          <cell r="Z20">
            <v>325</v>
          </cell>
          <cell r="AA20">
            <v>18.378</v>
          </cell>
          <cell r="AB20">
            <v>542.98720000000003</v>
          </cell>
          <cell r="AH20">
            <v>152.44970000000001</v>
          </cell>
          <cell r="AI20">
            <v>659.72500000000002</v>
          </cell>
          <cell r="AJ20">
            <v>80</v>
          </cell>
          <cell r="AK20">
            <v>3113.9670000000001</v>
          </cell>
          <cell r="BA20">
            <v>4257</v>
          </cell>
        </row>
        <row r="21">
          <cell r="H21">
            <v>11</v>
          </cell>
          <cell r="M21" t="str">
            <v>ALQUILADO</v>
          </cell>
          <cell r="N21" t="str">
            <v>GOETZE LOBATO ENGENHARIA S.A.</v>
          </cell>
          <cell r="P21" t="str">
            <v>2023</v>
          </cell>
          <cell r="S21">
            <v>11496</v>
          </cell>
          <cell r="T21">
            <v>11210.28</v>
          </cell>
          <cell r="V21">
            <v>11994.999599999999</v>
          </cell>
          <cell r="W21">
            <v>3130.03</v>
          </cell>
          <cell r="X21">
            <v>3029.51</v>
          </cell>
          <cell r="Z21">
            <v>288</v>
          </cell>
          <cell r="AA21">
            <v>21.3872</v>
          </cell>
          <cell r="AB21">
            <v>559.95809999999994</v>
          </cell>
          <cell r="AH21">
            <v>454.61340000000001</v>
          </cell>
          <cell r="AI21">
            <v>659.72500000000002</v>
          </cell>
          <cell r="AJ21">
            <v>80</v>
          </cell>
          <cell r="AK21">
            <v>3113.9670000000001</v>
          </cell>
          <cell r="BA21">
            <v>4257</v>
          </cell>
        </row>
        <row r="22">
          <cell r="H22">
            <v>2</v>
          </cell>
          <cell r="M22" t="str">
            <v>ALQUILADO</v>
          </cell>
          <cell r="N22" t="str">
            <v>ASEGURADORA ANCON</v>
          </cell>
          <cell r="P22" t="str">
            <v>2024</v>
          </cell>
          <cell r="S22">
            <v>0</v>
          </cell>
          <cell r="T22">
            <v>12615.8878</v>
          </cell>
          <cell r="V22">
            <v>13498.999900000001</v>
          </cell>
          <cell r="W22">
            <v>509.66</v>
          </cell>
          <cell r="X22">
            <v>1405.8655000000001</v>
          </cell>
          <cell r="Z22">
            <v>48</v>
          </cell>
          <cell r="AA22">
            <v>39.906700000000001</v>
          </cell>
          <cell r="AB22">
            <v>957.7627</v>
          </cell>
          <cell r="AH22">
            <v>64.706800000000001</v>
          </cell>
          <cell r="AI22">
            <v>134.99</v>
          </cell>
          <cell r="AJ22">
            <v>40</v>
          </cell>
          <cell r="AK22">
            <v>350.44130000000001</v>
          </cell>
          <cell r="BA22">
            <v>774</v>
          </cell>
        </row>
        <row r="23">
          <cell r="H23">
            <v>9</v>
          </cell>
          <cell r="M23" t="str">
            <v>ALQUILADO</v>
          </cell>
          <cell r="P23" t="str">
            <v>2024</v>
          </cell>
          <cell r="S23">
            <v>0</v>
          </cell>
          <cell r="T23">
            <v>14766.36</v>
          </cell>
          <cell r="V23">
            <v>15800.0052</v>
          </cell>
          <cell r="W23">
            <v>2960.855</v>
          </cell>
          <cell r="X23">
            <v>6243.98</v>
          </cell>
          <cell r="Z23">
            <v>229</v>
          </cell>
          <cell r="AA23">
            <v>40.195700000000002</v>
          </cell>
          <cell r="AB23">
            <v>1022.7594</v>
          </cell>
          <cell r="AH23">
            <v>164.62710000000001</v>
          </cell>
          <cell r="AI23">
            <v>711.00019999999995</v>
          </cell>
          <cell r="AJ23">
            <v>80</v>
          </cell>
          <cell r="AK23">
            <v>3281.4135999999999</v>
          </cell>
          <cell r="BA23">
            <v>3483</v>
          </cell>
        </row>
        <row r="24">
          <cell r="H24">
            <v>9</v>
          </cell>
          <cell r="M24" t="str">
            <v>ALQUILADO</v>
          </cell>
          <cell r="P24" t="str">
            <v>2024</v>
          </cell>
          <cell r="S24">
            <v>11698</v>
          </cell>
          <cell r="T24">
            <v>14766.36</v>
          </cell>
          <cell r="V24">
            <v>15800.0052</v>
          </cell>
          <cell r="W24">
            <v>2404.98</v>
          </cell>
          <cell r="X24">
            <v>4020.8123000000001</v>
          </cell>
          <cell r="Z24">
            <v>143</v>
          </cell>
          <cell r="AA24">
            <v>44.935600000000001</v>
          </cell>
          <cell r="AB24">
            <v>713.9769</v>
          </cell>
          <cell r="AH24">
            <v>472.66180000000003</v>
          </cell>
          <cell r="AI24">
            <v>711.00019999999995</v>
          </cell>
          <cell r="AJ24">
            <v>80</v>
          </cell>
          <cell r="AK24">
            <v>3281.4135999999999</v>
          </cell>
          <cell r="BA24">
            <v>3483</v>
          </cell>
        </row>
        <row r="25">
          <cell r="H25">
            <v>32</v>
          </cell>
          <cell r="M25" t="str">
            <v>ALQUILADO</v>
          </cell>
          <cell r="N25" t="str">
            <v>H TZANETATOS</v>
          </cell>
          <cell r="P25" t="str">
            <v>2022</v>
          </cell>
          <cell r="S25">
            <v>54784</v>
          </cell>
          <cell r="T25">
            <v>24112.15</v>
          </cell>
          <cell r="V25">
            <v>25800.000499999998</v>
          </cell>
          <cell r="W25">
            <v>22881.45</v>
          </cell>
          <cell r="X25">
            <v>9493.48</v>
          </cell>
          <cell r="Z25">
            <v>900</v>
          </cell>
          <cell r="AA25">
            <v>35.972099999999998</v>
          </cell>
          <cell r="AB25">
            <v>1011.7165</v>
          </cell>
          <cell r="AH25">
            <v>1018.2008</v>
          </cell>
          <cell r="AI25">
            <v>4128.0001000000002</v>
          </cell>
          <cell r="AJ25">
            <v>160</v>
          </cell>
          <cell r="AK25">
            <v>20763.239000000001</v>
          </cell>
          <cell r="BA25">
            <v>12384</v>
          </cell>
        </row>
        <row r="26">
          <cell r="H26">
            <v>32</v>
          </cell>
          <cell r="M26" t="str">
            <v>ALQUILADO</v>
          </cell>
          <cell r="N26" t="str">
            <v>H TZANETATOS</v>
          </cell>
          <cell r="P26" t="str">
            <v>2022</v>
          </cell>
          <cell r="S26">
            <v>76470</v>
          </cell>
          <cell r="T26">
            <v>24112.15</v>
          </cell>
          <cell r="V26">
            <v>25800.000499999998</v>
          </cell>
          <cell r="W26">
            <v>17173.099999999999</v>
          </cell>
          <cell r="X26">
            <v>11348.905500000001</v>
          </cell>
          <cell r="Z26">
            <v>761</v>
          </cell>
          <cell r="AA26">
            <v>37.479599999999998</v>
          </cell>
          <cell r="AB26">
            <v>891.31259999999997</v>
          </cell>
          <cell r="AH26">
            <v>3870.5871999999999</v>
          </cell>
          <cell r="AI26">
            <v>4128.0001000000002</v>
          </cell>
          <cell r="AJ26">
            <v>160</v>
          </cell>
          <cell r="AK26">
            <v>20763.239000000001</v>
          </cell>
          <cell r="BA26">
            <v>12384</v>
          </cell>
        </row>
        <row r="27">
          <cell r="F27" t="str">
            <v>USADO</v>
          </cell>
          <cell r="H27">
            <v>39</v>
          </cell>
          <cell r="M27" t="str">
            <v>PARA LA VENTA</v>
          </cell>
          <cell r="P27" t="str">
            <v>2021</v>
          </cell>
          <cell r="S27">
            <v>152417</v>
          </cell>
          <cell r="T27">
            <v>26635.5154</v>
          </cell>
          <cell r="V27">
            <v>28500.001499999998</v>
          </cell>
          <cell r="W27">
            <v>26053.39</v>
          </cell>
          <cell r="X27">
            <v>4885</v>
          </cell>
          <cell r="Z27">
            <v>977</v>
          </cell>
          <cell r="AA27">
            <v>31.666699999999999</v>
          </cell>
          <cell r="AB27">
            <v>793.29200000000003</v>
          </cell>
          <cell r="AH27">
            <v>12038.319799999999</v>
          </cell>
          <cell r="AI27">
            <v>5557.5002999999997</v>
          </cell>
          <cell r="AJ27">
            <v>160</v>
          </cell>
          <cell r="AK27">
            <v>26635.5147</v>
          </cell>
          <cell r="BA27">
            <v>15093</v>
          </cell>
        </row>
        <row r="28">
          <cell r="F28" t="str">
            <v>SIN GARANTIA</v>
          </cell>
          <cell r="H28">
            <v>39</v>
          </cell>
          <cell r="M28" t="str">
            <v>PARA LA VENTA</v>
          </cell>
          <cell r="P28" t="str">
            <v>2021</v>
          </cell>
          <cell r="S28">
            <v>178644</v>
          </cell>
          <cell r="T28">
            <v>26635.5154</v>
          </cell>
          <cell r="V28">
            <v>28500.001499999998</v>
          </cell>
          <cell r="W28">
            <v>26173.38</v>
          </cell>
          <cell r="X28">
            <v>10477.16</v>
          </cell>
          <cell r="Z28">
            <v>1836</v>
          </cell>
          <cell r="AA28">
            <v>19.9621</v>
          </cell>
          <cell r="AB28">
            <v>939.75739999999996</v>
          </cell>
          <cell r="AH28">
            <v>9645.2036000000007</v>
          </cell>
          <cell r="AI28">
            <v>5557.5002999999997</v>
          </cell>
          <cell r="AJ28">
            <v>160</v>
          </cell>
          <cell r="AK28">
            <v>25895.639299999999</v>
          </cell>
          <cell r="BA28">
            <v>15093</v>
          </cell>
        </row>
        <row r="29">
          <cell r="H29">
            <v>7</v>
          </cell>
          <cell r="M29" t="str">
            <v>ALQUILADO</v>
          </cell>
          <cell r="P29" t="str">
            <v>2024</v>
          </cell>
          <cell r="S29">
            <v>0</v>
          </cell>
          <cell r="T29">
            <v>24691.59</v>
          </cell>
          <cell r="V29">
            <v>26420.0013</v>
          </cell>
          <cell r="W29">
            <v>1622.67</v>
          </cell>
          <cell r="X29">
            <v>1849.74</v>
          </cell>
          <cell r="Z29">
            <v>41</v>
          </cell>
          <cell r="AA29">
            <v>84.692899999999995</v>
          </cell>
          <cell r="AB29">
            <v>496.05849999999998</v>
          </cell>
          <cell r="AH29">
            <v>91.463700000000003</v>
          </cell>
          <cell r="AI29">
            <v>924.7</v>
          </cell>
          <cell r="AJ29">
            <v>80</v>
          </cell>
          <cell r="AK29">
            <v>4115.2650000000003</v>
          </cell>
          <cell r="BA29">
            <v>2709</v>
          </cell>
        </row>
        <row r="30">
          <cell r="H30">
            <v>6</v>
          </cell>
          <cell r="M30" t="str">
            <v>ALQUILADO</v>
          </cell>
          <cell r="N30" t="str">
            <v>EBRAND PANAMA</v>
          </cell>
          <cell r="P30" t="str">
            <v>2024</v>
          </cell>
          <cell r="S30">
            <v>5376</v>
          </cell>
          <cell r="T30">
            <v>24691.5887</v>
          </cell>
          <cell r="V30">
            <v>26419.999899999999</v>
          </cell>
          <cell r="W30">
            <v>3087.49</v>
          </cell>
          <cell r="X30">
            <v>2327.1799999999998</v>
          </cell>
          <cell r="Z30">
            <v>98</v>
          </cell>
          <cell r="AA30">
            <v>55.2517</v>
          </cell>
          <cell r="AB30">
            <v>902.44500000000005</v>
          </cell>
          <cell r="AH30">
            <v>179.06829999999999</v>
          </cell>
          <cell r="AI30">
            <v>792.6</v>
          </cell>
          <cell r="AJ30">
            <v>80</v>
          </cell>
          <cell r="AK30">
            <v>3429.3874999999998</v>
          </cell>
          <cell r="BA30">
            <v>2322</v>
          </cell>
        </row>
        <row r="31">
          <cell r="H31">
            <v>11</v>
          </cell>
          <cell r="M31" t="str">
            <v>ALQUILADO</v>
          </cell>
          <cell r="N31" t="str">
            <v>PARTIDO CAMBIO DEMOCRATICO</v>
          </cell>
          <cell r="P31" t="str">
            <v>2023</v>
          </cell>
          <cell r="S31">
            <v>27276</v>
          </cell>
          <cell r="T31">
            <v>37350</v>
          </cell>
          <cell r="V31">
            <v>37350</v>
          </cell>
          <cell r="W31">
            <v>11976.25</v>
          </cell>
          <cell r="X31">
            <v>4508.0810000000001</v>
          </cell>
          <cell r="Z31">
            <v>259</v>
          </cell>
          <cell r="AA31">
            <v>63.646000000000001</v>
          </cell>
          <cell r="AB31">
            <v>1498.5754999999999</v>
          </cell>
          <cell r="AH31">
            <v>5775.9353000000001</v>
          </cell>
          <cell r="AI31">
            <v>2054.25</v>
          </cell>
          <cell r="AJ31">
            <v>80</v>
          </cell>
          <cell r="AK31">
            <v>10375</v>
          </cell>
          <cell r="BA31">
            <v>4257</v>
          </cell>
        </row>
        <row r="32">
          <cell r="H32">
            <v>20</v>
          </cell>
          <cell r="M32" t="str">
            <v>ALQUILADO</v>
          </cell>
          <cell r="N32" t="str">
            <v>MINERA PANAMA</v>
          </cell>
          <cell r="P32" t="str">
            <v>2023</v>
          </cell>
          <cell r="S32">
            <v>18786</v>
          </cell>
          <cell r="T32">
            <v>47100</v>
          </cell>
          <cell r="V32">
            <v>47100</v>
          </cell>
          <cell r="W32">
            <v>26770.13</v>
          </cell>
          <cell r="X32">
            <v>2717.5439999999999</v>
          </cell>
          <cell r="Z32">
            <v>502</v>
          </cell>
          <cell r="AA32">
            <v>58.740299999999998</v>
          </cell>
          <cell r="AB32">
            <v>1474.3837000000001</v>
          </cell>
          <cell r="AH32">
            <v>2554.1473000000001</v>
          </cell>
          <cell r="AI32">
            <v>4710</v>
          </cell>
          <cell r="AJ32">
            <v>120</v>
          </cell>
          <cell r="AK32">
            <v>24858.332699999999</v>
          </cell>
          <cell r="BA32">
            <v>7740</v>
          </cell>
        </row>
        <row r="33">
          <cell r="H33">
            <v>7</v>
          </cell>
          <cell r="M33" t="str">
            <v>ALQUILADO</v>
          </cell>
          <cell r="P33" t="str">
            <v>2024</v>
          </cell>
          <cell r="S33">
            <v>0</v>
          </cell>
          <cell r="T33">
            <v>14765.42</v>
          </cell>
          <cell r="V33">
            <v>15798.999400000001</v>
          </cell>
          <cell r="W33">
            <v>2704.67</v>
          </cell>
          <cell r="X33">
            <v>3423.68</v>
          </cell>
          <cell r="Z33">
            <v>164</v>
          </cell>
          <cell r="AA33">
            <v>37.367899999999999</v>
          </cell>
          <cell r="AB33">
            <v>875.47850000000005</v>
          </cell>
          <cell r="AH33">
            <v>1089.2551000000001</v>
          </cell>
          <cell r="AI33">
            <v>552.96500000000003</v>
          </cell>
          <cell r="AJ33">
            <v>80</v>
          </cell>
          <cell r="AK33">
            <v>2460.9036000000001</v>
          </cell>
          <cell r="BA33">
            <v>2709</v>
          </cell>
        </row>
        <row r="34">
          <cell r="H34">
            <v>5</v>
          </cell>
          <cell r="M34" t="str">
            <v>ALQUILADO</v>
          </cell>
          <cell r="N34" t="str">
            <v>CONSORCIO SIGMA BILLING</v>
          </cell>
          <cell r="P34" t="str">
            <v>2024</v>
          </cell>
          <cell r="S34">
            <v>10509</v>
          </cell>
          <cell r="T34">
            <v>28392.523000000001</v>
          </cell>
          <cell r="V34">
            <v>30379.999599999999</v>
          </cell>
          <cell r="W34">
            <v>3525</v>
          </cell>
          <cell r="X34">
            <v>1200</v>
          </cell>
          <cell r="Z34">
            <v>118</v>
          </cell>
          <cell r="AA34">
            <v>40.042299999999997</v>
          </cell>
          <cell r="AB34">
            <v>945</v>
          </cell>
          <cell r="AH34">
            <v>587.39</v>
          </cell>
          <cell r="AI34">
            <v>759.5</v>
          </cell>
          <cell r="AJ34">
            <v>80</v>
          </cell>
          <cell r="AK34">
            <v>3154.7248</v>
          </cell>
          <cell r="BA34">
            <v>1935</v>
          </cell>
        </row>
        <row r="35">
          <cell r="H35">
            <v>3</v>
          </cell>
          <cell r="M35" t="str">
            <v>ALQUILADO</v>
          </cell>
          <cell r="P35" t="str">
            <v>2024</v>
          </cell>
          <cell r="S35">
            <v>5263</v>
          </cell>
          <cell r="T35">
            <v>14018.69</v>
          </cell>
          <cell r="V35">
            <v>14999.998299999999</v>
          </cell>
          <cell r="W35">
            <v>902.93</v>
          </cell>
          <cell r="X35">
            <v>2682.67</v>
          </cell>
          <cell r="Z35">
            <v>61</v>
          </cell>
          <cell r="AA35">
            <v>58.780299999999997</v>
          </cell>
          <cell r="AB35">
            <v>1195.2</v>
          </cell>
          <cell r="AH35">
            <v>218.0292</v>
          </cell>
          <cell r="AI35">
            <v>225</v>
          </cell>
          <cell r="AJ35">
            <v>40</v>
          </cell>
          <cell r="AK35">
            <v>778.81619999999998</v>
          </cell>
          <cell r="BA35">
            <v>1161</v>
          </cell>
        </row>
        <row r="36">
          <cell r="H36">
            <v>13</v>
          </cell>
          <cell r="M36" t="str">
            <v>O/S REPARACION</v>
          </cell>
          <cell r="P36" t="str">
            <v>2023</v>
          </cell>
          <cell r="S36">
            <v>6025</v>
          </cell>
          <cell r="T36">
            <v>18593.457900000001</v>
          </cell>
          <cell r="V36">
            <v>19895</v>
          </cell>
          <cell r="W36">
            <v>6107.87</v>
          </cell>
          <cell r="X36">
            <v>6105.7268000000004</v>
          </cell>
          <cell r="Z36">
            <v>377</v>
          </cell>
          <cell r="AA36">
            <v>32.396799999999999</v>
          </cell>
          <cell r="AB36">
            <v>939.50739999999996</v>
          </cell>
          <cell r="AH36">
            <v>516.74180000000001</v>
          </cell>
          <cell r="AI36">
            <v>1293.175</v>
          </cell>
          <cell r="AJ36">
            <v>80</v>
          </cell>
          <cell r="AK36">
            <v>6197.8188</v>
          </cell>
          <cell r="BA36">
            <v>5031</v>
          </cell>
        </row>
        <row r="37">
          <cell r="F37" t="str">
            <v>SEMINUEVO</v>
          </cell>
          <cell r="H37">
            <v>13</v>
          </cell>
          <cell r="M37" t="str">
            <v>PARA LA VENTA</v>
          </cell>
          <cell r="P37" t="str">
            <v>2023</v>
          </cell>
          <cell r="S37">
            <v>8982</v>
          </cell>
          <cell r="T37">
            <v>14439.252399999999</v>
          </cell>
          <cell r="V37">
            <v>15450.000099999999</v>
          </cell>
          <cell r="W37">
            <v>3843.89</v>
          </cell>
          <cell r="X37">
            <v>5095.5600000000004</v>
          </cell>
          <cell r="Z37">
            <v>375</v>
          </cell>
          <cell r="AA37">
            <v>23.8385</v>
          </cell>
          <cell r="AB37">
            <v>687.65</v>
          </cell>
          <cell r="AH37">
            <v>3094.8569000000002</v>
          </cell>
          <cell r="AI37">
            <v>1004.25</v>
          </cell>
          <cell r="AJ37">
            <v>80</v>
          </cell>
          <cell r="AK37">
            <v>4813.0835999999999</v>
          </cell>
          <cell r="BA37">
            <v>5031</v>
          </cell>
        </row>
        <row r="38">
          <cell r="H38">
            <v>12</v>
          </cell>
          <cell r="M38" t="str">
            <v>ALQUILADO</v>
          </cell>
          <cell r="N38" t="str">
            <v>SEGUROS SURAMERICANA</v>
          </cell>
          <cell r="P38" t="str">
            <v>2023</v>
          </cell>
          <cell r="S38">
            <v>0</v>
          </cell>
          <cell r="T38">
            <v>14439.25</v>
          </cell>
          <cell r="V38">
            <v>15449.997499999999</v>
          </cell>
          <cell r="W38">
            <v>4433.41</v>
          </cell>
          <cell r="X38">
            <v>5778.1426000000001</v>
          </cell>
          <cell r="Z38">
            <v>284</v>
          </cell>
          <cell r="AA38">
            <v>35.956099999999999</v>
          </cell>
          <cell r="AB38">
            <v>850.96270000000004</v>
          </cell>
          <cell r="AH38">
            <v>416.30119999999999</v>
          </cell>
          <cell r="AI38">
            <v>926.99980000000005</v>
          </cell>
          <cell r="AJ38">
            <v>80</v>
          </cell>
          <cell r="AK38">
            <v>4411.9933000000001</v>
          </cell>
          <cell r="BA38">
            <v>4644</v>
          </cell>
        </row>
        <row r="39">
          <cell r="H39">
            <v>19</v>
          </cell>
          <cell r="M39" t="str">
            <v>ALQUILADO</v>
          </cell>
          <cell r="N39" t="str">
            <v>CAR TRAWLER</v>
          </cell>
          <cell r="P39" t="str">
            <v>2023</v>
          </cell>
          <cell r="S39">
            <v>25094</v>
          </cell>
          <cell r="T39">
            <v>17373.831999999999</v>
          </cell>
          <cell r="V39">
            <v>18590.000199999999</v>
          </cell>
          <cell r="W39">
            <v>4539.79</v>
          </cell>
          <cell r="X39">
            <v>11265.5298</v>
          </cell>
          <cell r="Z39">
            <v>315</v>
          </cell>
          <cell r="AA39">
            <v>50.175600000000003</v>
          </cell>
          <cell r="AB39">
            <v>831.85889999999995</v>
          </cell>
          <cell r="AH39">
            <v>724.95349999999996</v>
          </cell>
          <cell r="AI39">
            <v>1766.05</v>
          </cell>
          <cell r="AJ39">
            <v>120</v>
          </cell>
          <cell r="AK39">
            <v>8686.9151999999995</v>
          </cell>
          <cell r="BA39">
            <v>7353</v>
          </cell>
        </row>
        <row r="40">
          <cell r="H40">
            <v>12</v>
          </cell>
          <cell r="M40" t="str">
            <v>ALQUILADO</v>
          </cell>
          <cell r="N40" t="str">
            <v>SERVICIO NACIONAL AERONAVAL</v>
          </cell>
          <cell r="P40" t="str">
            <v>2023</v>
          </cell>
          <cell r="S40">
            <v>24443</v>
          </cell>
          <cell r="T40">
            <v>29205.61</v>
          </cell>
          <cell r="V40">
            <v>31250.002700000001</v>
          </cell>
          <cell r="W40">
            <v>9107.58</v>
          </cell>
          <cell r="X40">
            <v>4339.47</v>
          </cell>
          <cell r="Z40">
            <v>270</v>
          </cell>
          <cell r="AA40">
            <v>49.803800000000003</v>
          </cell>
          <cell r="AB40">
            <v>1120.5875000000001</v>
          </cell>
          <cell r="AH40">
            <v>1987.4383</v>
          </cell>
          <cell r="AI40">
            <v>1875.0001999999999</v>
          </cell>
          <cell r="AJ40">
            <v>80</v>
          </cell>
          <cell r="AK40">
            <v>8923.9359000000004</v>
          </cell>
          <cell r="BA40">
            <v>4644</v>
          </cell>
        </row>
        <row r="41">
          <cell r="F41" t="str">
            <v>GARANTIZADOS</v>
          </cell>
          <cell r="H41">
            <v>15</v>
          </cell>
          <cell r="M41" t="str">
            <v>PARA LA VENTA</v>
          </cell>
          <cell r="P41" t="str">
            <v>2023</v>
          </cell>
          <cell r="S41">
            <v>79821</v>
          </cell>
          <cell r="T41">
            <v>14859.813</v>
          </cell>
          <cell r="V41">
            <v>15899.999900000001</v>
          </cell>
          <cell r="W41">
            <v>6940.75</v>
          </cell>
          <cell r="X41">
            <v>4961.72</v>
          </cell>
          <cell r="Z41">
            <v>425</v>
          </cell>
          <cell r="AA41">
            <v>28.005800000000001</v>
          </cell>
          <cell r="AB41">
            <v>793.49800000000005</v>
          </cell>
          <cell r="AH41">
            <v>1065.1891000000001</v>
          </cell>
          <cell r="AI41">
            <v>1192.5</v>
          </cell>
          <cell r="AJ41">
            <v>80</v>
          </cell>
          <cell r="AK41">
            <v>5778.8163999999997</v>
          </cell>
          <cell r="BA41">
            <v>5805</v>
          </cell>
        </row>
        <row r="42">
          <cell r="F42" t="str">
            <v>SEMINUEVOS</v>
          </cell>
          <cell r="H42">
            <v>15</v>
          </cell>
          <cell r="M42" t="str">
            <v>PARA LA VENTA</v>
          </cell>
          <cell r="P42" t="str">
            <v>2023</v>
          </cell>
          <cell r="S42">
            <v>34108</v>
          </cell>
          <cell r="T42">
            <v>19859.812000000002</v>
          </cell>
          <cell r="V42">
            <v>21249.998800000001</v>
          </cell>
          <cell r="W42">
            <v>5108.72</v>
          </cell>
          <cell r="X42">
            <v>12192.075800000001</v>
          </cell>
          <cell r="Z42">
            <v>291</v>
          </cell>
          <cell r="AA42">
            <v>59.4529</v>
          </cell>
          <cell r="AB42">
            <v>1153.3862999999999</v>
          </cell>
          <cell r="AH42">
            <v>1926.0130999999999</v>
          </cell>
          <cell r="AI42">
            <v>1593.7499</v>
          </cell>
          <cell r="AJ42">
            <v>80</v>
          </cell>
          <cell r="AK42">
            <v>7723.2596000000003</v>
          </cell>
          <cell r="BA42">
            <v>5805</v>
          </cell>
        </row>
        <row r="43">
          <cell r="F43" t="str">
            <v>SEMINUEVO</v>
          </cell>
          <cell r="H43">
            <v>15</v>
          </cell>
          <cell r="M43" t="str">
            <v>PARA LA VENTA</v>
          </cell>
          <cell r="P43" t="str">
            <v>2023</v>
          </cell>
          <cell r="S43">
            <v>10992</v>
          </cell>
          <cell r="T43">
            <v>19859.812000000002</v>
          </cell>
          <cell r="V43">
            <v>21249.998800000001</v>
          </cell>
          <cell r="W43">
            <v>5369.59</v>
          </cell>
          <cell r="X43">
            <v>7920.0091000000002</v>
          </cell>
          <cell r="Z43">
            <v>555</v>
          </cell>
          <cell r="AA43">
            <v>23.9452</v>
          </cell>
          <cell r="AB43">
            <v>885.97320000000002</v>
          </cell>
          <cell r="AH43">
            <v>1197.0851</v>
          </cell>
          <cell r="AI43">
            <v>1593.7499</v>
          </cell>
          <cell r="AJ43">
            <v>80</v>
          </cell>
          <cell r="AK43">
            <v>7723.2596000000003</v>
          </cell>
          <cell r="BA43">
            <v>5805</v>
          </cell>
        </row>
        <row r="44">
          <cell r="H44">
            <v>16</v>
          </cell>
          <cell r="M44" t="str">
            <v>DISPONIBLE</v>
          </cell>
          <cell r="P44" t="str">
            <v>2023</v>
          </cell>
          <cell r="S44">
            <v>29016</v>
          </cell>
          <cell r="T44">
            <v>47100</v>
          </cell>
          <cell r="V44">
            <v>47100</v>
          </cell>
          <cell r="W44">
            <v>18329.599999999999</v>
          </cell>
          <cell r="X44">
            <v>2641.8744000000002</v>
          </cell>
          <cell r="Z44">
            <v>340</v>
          </cell>
          <cell r="AA44">
            <v>61.680799999999998</v>
          </cell>
          <cell r="AB44">
            <v>1310.7171000000001</v>
          </cell>
          <cell r="AH44">
            <v>2557.9967999999999</v>
          </cell>
          <cell r="AI44">
            <v>3768</v>
          </cell>
          <cell r="AJ44">
            <v>120</v>
          </cell>
          <cell r="AK44">
            <v>19624.999500000002</v>
          </cell>
          <cell r="BA44">
            <v>6192</v>
          </cell>
        </row>
        <row r="45">
          <cell r="H45">
            <v>15</v>
          </cell>
          <cell r="M45" t="str">
            <v>ALQUILADO</v>
          </cell>
          <cell r="N45" t="str">
            <v>PNUD (ORG. DE LAS NAC. UNIDAS)</v>
          </cell>
          <cell r="P45" t="str">
            <v>2022</v>
          </cell>
          <cell r="S45">
            <v>26545</v>
          </cell>
          <cell r="T45">
            <v>19859.812000000002</v>
          </cell>
          <cell r="V45">
            <v>21249.998800000001</v>
          </cell>
          <cell r="W45">
            <v>6592.38</v>
          </cell>
          <cell r="X45">
            <v>7744.9</v>
          </cell>
          <cell r="Z45">
            <v>639</v>
          </cell>
          <cell r="AA45">
            <v>22.437000000000001</v>
          </cell>
          <cell r="AB45">
            <v>955.81859999999995</v>
          </cell>
          <cell r="AH45">
            <v>1101.2266999999999</v>
          </cell>
          <cell r="AI45">
            <v>1593.7499</v>
          </cell>
          <cell r="AJ45">
            <v>80</v>
          </cell>
          <cell r="AK45">
            <v>7723.2596000000003</v>
          </cell>
          <cell r="BA45">
            <v>5805</v>
          </cell>
        </row>
        <row r="46">
          <cell r="H46">
            <v>29</v>
          </cell>
          <cell r="M46" t="str">
            <v>ALQUILADO</v>
          </cell>
          <cell r="N46" t="str">
            <v>ENEL FORTUNA S.A.</v>
          </cell>
          <cell r="P46" t="str">
            <v>2022</v>
          </cell>
          <cell r="S46">
            <v>30000</v>
          </cell>
          <cell r="T46">
            <v>57943.928</v>
          </cell>
          <cell r="V46">
            <v>62000.002999999997</v>
          </cell>
          <cell r="W46">
            <v>40740</v>
          </cell>
          <cell r="X46">
            <v>8400</v>
          </cell>
          <cell r="Z46">
            <v>827</v>
          </cell>
          <cell r="AA46">
            <v>59.419499999999999</v>
          </cell>
          <cell r="AB46">
            <v>1694.4827</v>
          </cell>
          <cell r="AH46">
            <v>2503.4886999999999</v>
          </cell>
          <cell r="AI46">
            <v>8990.0004000000008</v>
          </cell>
          <cell r="AJ46">
            <v>160</v>
          </cell>
          <cell r="AK46">
            <v>45067.500800000002</v>
          </cell>
          <cell r="BA46">
            <v>11223</v>
          </cell>
        </row>
        <row r="47">
          <cell r="F47" t="str">
            <v>USADO</v>
          </cell>
          <cell r="H47">
            <v>28</v>
          </cell>
          <cell r="M47" t="str">
            <v>SEPARADO - VENTA</v>
          </cell>
          <cell r="P47" t="str">
            <v>2022</v>
          </cell>
          <cell r="S47">
            <v>48958</v>
          </cell>
          <cell r="T47">
            <v>45800</v>
          </cell>
          <cell r="V47">
            <v>45800</v>
          </cell>
          <cell r="W47">
            <v>38168.6</v>
          </cell>
          <cell r="X47">
            <v>4021.19</v>
          </cell>
          <cell r="Z47">
            <v>714</v>
          </cell>
          <cell r="AA47">
            <v>59.089300000000001</v>
          </cell>
          <cell r="AB47">
            <v>1506.7782</v>
          </cell>
          <cell r="AH47">
            <v>5170.1971000000003</v>
          </cell>
          <cell r="AI47">
            <v>6412</v>
          </cell>
          <cell r="AJ47">
            <v>160</v>
          </cell>
          <cell r="AK47">
            <v>31805.555</v>
          </cell>
          <cell r="BA47">
            <v>10836</v>
          </cell>
        </row>
        <row r="48">
          <cell r="F48" t="str">
            <v>USADO</v>
          </cell>
          <cell r="H48">
            <v>28</v>
          </cell>
          <cell r="M48" t="str">
            <v>ALQUILADO</v>
          </cell>
          <cell r="N48" t="str">
            <v>MINERA PANAMA</v>
          </cell>
          <cell r="P48" t="str">
            <v>2022</v>
          </cell>
          <cell r="S48">
            <v>86396</v>
          </cell>
          <cell r="T48">
            <v>45800</v>
          </cell>
          <cell r="V48">
            <v>45800</v>
          </cell>
          <cell r="W48">
            <v>37856.11</v>
          </cell>
          <cell r="X48">
            <v>7814.2214000000004</v>
          </cell>
          <cell r="Z48">
            <v>706</v>
          </cell>
          <cell r="AA48">
            <v>64.688800000000001</v>
          </cell>
          <cell r="AB48">
            <v>1631.0832</v>
          </cell>
          <cell r="AH48">
            <v>14409.0085</v>
          </cell>
          <cell r="AI48">
            <v>6412</v>
          </cell>
          <cell r="AJ48">
            <v>160</v>
          </cell>
          <cell r="AK48">
            <v>31805.555</v>
          </cell>
          <cell r="BA48">
            <v>10836</v>
          </cell>
        </row>
        <row r="49">
          <cell r="H49">
            <v>28</v>
          </cell>
          <cell r="M49" t="str">
            <v>ALQUILADO</v>
          </cell>
          <cell r="N49" t="str">
            <v>MINERA PANAMA</v>
          </cell>
          <cell r="P49" t="str">
            <v>2022</v>
          </cell>
          <cell r="S49">
            <v>46110</v>
          </cell>
          <cell r="T49">
            <v>45800</v>
          </cell>
          <cell r="V49">
            <v>45800</v>
          </cell>
          <cell r="W49">
            <v>38447.35</v>
          </cell>
          <cell r="X49">
            <v>4179.87</v>
          </cell>
          <cell r="Z49">
            <v>717</v>
          </cell>
          <cell r="AA49">
            <v>59.452100000000002</v>
          </cell>
          <cell r="AB49">
            <v>1522.4006999999999</v>
          </cell>
          <cell r="AH49">
            <v>6854.4534999999996</v>
          </cell>
          <cell r="AI49">
            <v>6412</v>
          </cell>
          <cell r="AJ49">
            <v>160</v>
          </cell>
          <cell r="AK49">
            <v>34349.999400000001</v>
          </cell>
          <cell r="BA49">
            <v>10836</v>
          </cell>
        </row>
        <row r="50">
          <cell r="F50" t="str">
            <v>USADO</v>
          </cell>
          <cell r="H50">
            <v>28</v>
          </cell>
          <cell r="M50" t="str">
            <v>PARA LA VENTA</v>
          </cell>
          <cell r="P50" t="str">
            <v>2022</v>
          </cell>
          <cell r="S50">
            <v>67310</v>
          </cell>
          <cell r="T50">
            <v>45800</v>
          </cell>
          <cell r="V50">
            <v>45800</v>
          </cell>
          <cell r="W50">
            <v>38051.1</v>
          </cell>
          <cell r="X50">
            <v>4445.55</v>
          </cell>
          <cell r="Z50">
            <v>714</v>
          </cell>
          <cell r="AA50">
            <v>59.519100000000002</v>
          </cell>
          <cell r="AB50">
            <v>1517.7375</v>
          </cell>
          <cell r="AH50">
            <v>7587.4399000000003</v>
          </cell>
          <cell r="AI50">
            <v>6412</v>
          </cell>
          <cell r="AJ50">
            <v>160</v>
          </cell>
          <cell r="AK50">
            <v>33077.777199999997</v>
          </cell>
          <cell r="BA50">
            <v>10836</v>
          </cell>
        </row>
        <row r="51">
          <cell r="F51" t="str">
            <v>USADO</v>
          </cell>
          <cell r="H51">
            <v>28</v>
          </cell>
          <cell r="M51" t="str">
            <v>PARA LA VENTA</v>
          </cell>
          <cell r="P51" t="str">
            <v>2022</v>
          </cell>
          <cell r="S51">
            <v>50636</v>
          </cell>
          <cell r="T51">
            <v>36350</v>
          </cell>
          <cell r="V51">
            <v>36350</v>
          </cell>
          <cell r="W51">
            <v>34712.74</v>
          </cell>
          <cell r="X51">
            <v>4323.5959999999995</v>
          </cell>
          <cell r="Z51">
            <v>709</v>
          </cell>
          <cell r="AA51">
            <v>55.058300000000003</v>
          </cell>
          <cell r="AB51">
            <v>1394.1548</v>
          </cell>
          <cell r="AH51">
            <v>8053.3784999999998</v>
          </cell>
          <cell r="AI51">
            <v>5089</v>
          </cell>
          <cell r="AJ51">
            <v>160</v>
          </cell>
          <cell r="AK51">
            <v>26252.7772</v>
          </cell>
          <cell r="BA51">
            <v>10836</v>
          </cell>
        </row>
        <row r="52">
          <cell r="F52" t="str">
            <v>USADO</v>
          </cell>
          <cell r="H52">
            <v>28</v>
          </cell>
          <cell r="M52" t="str">
            <v>PARA LA VENTA</v>
          </cell>
          <cell r="P52" t="str">
            <v>2022</v>
          </cell>
          <cell r="S52">
            <v>53096</v>
          </cell>
          <cell r="T52">
            <v>36350</v>
          </cell>
          <cell r="V52">
            <v>36350</v>
          </cell>
          <cell r="W52">
            <v>34697.74</v>
          </cell>
          <cell r="X52">
            <v>7639.84</v>
          </cell>
          <cell r="Z52">
            <v>713</v>
          </cell>
          <cell r="AA52">
            <v>59.379399999999997</v>
          </cell>
          <cell r="AB52">
            <v>1512.0563999999999</v>
          </cell>
          <cell r="AH52">
            <v>7373.8798999999999</v>
          </cell>
          <cell r="AI52">
            <v>5089</v>
          </cell>
          <cell r="AJ52">
            <v>160</v>
          </cell>
          <cell r="AK52">
            <v>27262.499400000001</v>
          </cell>
          <cell r="BA52">
            <v>10836</v>
          </cell>
        </row>
        <row r="53">
          <cell r="F53" t="str">
            <v>USADO</v>
          </cell>
          <cell r="H53">
            <v>28</v>
          </cell>
          <cell r="M53" t="str">
            <v>SEPARADO - VENTA</v>
          </cell>
          <cell r="P53" t="str">
            <v>2022</v>
          </cell>
          <cell r="S53">
            <v>58740</v>
          </cell>
          <cell r="T53">
            <v>36350</v>
          </cell>
          <cell r="V53">
            <v>36350</v>
          </cell>
          <cell r="W53">
            <v>34697.74</v>
          </cell>
          <cell r="X53">
            <v>5088.0050000000001</v>
          </cell>
          <cell r="Z53">
            <v>713</v>
          </cell>
          <cell r="AA53">
            <v>55.800400000000003</v>
          </cell>
          <cell r="AB53">
            <v>1420.9194</v>
          </cell>
          <cell r="AH53">
            <v>8486.8019000000004</v>
          </cell>
          <cell r="AI53">
            <v>5089</v>
          </cell>
          <cell r="AJ53">
            <v>160</v>
          </cell>
          <cell r="AK53">
            <v>27262.499500000002</v>
          </cell>
          <cell r="BA53">
            <v>10836</v>
          </cell>
        </row>
        <row r="54">
          <cell r="H54">
            <v>1</v>
          </cell>
          <cell r="M54" t="str">
            <v>ALQUILADO</v>
          </cell>
          <cell r="N54" t="str">
            <v>H TZANETATOS</v>
          </cell>
          <cell r="P54" t="str">
            <v>2024</v>
          </cell>
          <cell r="T54">
            <v>12615.89</v>
          </cell>
          <cell r="V54">
            <v>13499.0023</v>
          </cell>
          <cell r="W54">
            <v>99.93</v>
          </cell>
          <cell r="X54">
            <v>679.85</v>
          </cell>
          <cell r="Z54">
            <v>11</v>
          </cell>
          <cell r="AA54">
            <v>70.888999999999996</v>
          </cell>
          <cell r="AB54">
            <v>779.78</v>
          </cell>
          <cell r="AH54">
            <v>13.05</v>
          </cell>
          <cell r="AI54">
            <v>67.495000000000005</v>
          </cell>
          <cell r="AJ54">
            <v>40</v>
          </cell>
          <cell r="AK54">
            <v>0</v>
          </cell>
          <cell r="BA54">
            <v>387</v>
          </cell>
        </row>
        <row r="55">
          <cell r="H55">
            <v>1</v>
          </cell>
          <cell r="M55" t="str">
            <v>DISPONIBLE</v>
          </cell>
          <cell r="P55" t="str">
            <v>2024</v>
          </cell>
          <cell r="T55">
            <v>12615.89</v>
          </cell>
          <cell r="V55">
            <v>13499.0023</v>
          </cell>
          <cell r="W55">
            <v>360.51</v>
          </cell>
          <cell r="X55">
            <v>514.16999999999996</v>
          </cell>
          <cell r="Z55">
            <v>26</v>
          </cell>
          <cell r="AA55">
            <v>33.641500000000001</v>
          </cell>
          <cell r="AB55">
            <v>874.68</v>
          </cell>
          <cell r="AH55">
            <v>5</v>
          </cell>
          <cell r="AI55">
            <v>67.495000000000005</v>
          </cell>
          <cell r="AJ55">
            <v>40</v>
          </cell>
          <cell r="AK55">
            <v>0</v>
          </cell>
          <cell r="BA55">
            <v>387</v>
          </cell>
        </row>
        <row r="56">
          <cell r="H56">
            <v>1</v>
          </cell>
          <cell r="M56" t="str">
            <v>ALQUILADO</v>
          </cell>
          <cell r="P56" t="str">
            <v>2024</v>
          </cell>
          <cell r="T56">
            <v>12615.89</v>
          </cell>
          <cell r="V56">
            <v>13499.0023</v>
          </cell>
          <cell r="W56">
            <v>350.24</v>
          </cell>
          <cell r="X56">
            <v>564.78719999999998</v>
          </cell>
          <cell r="Z56">
            <v>24</v>
          </cell>
          <cell r="AA56">
            <v>38.126100000000001</v>
          </cell>
          <cell r="AB56">
            <v>915.02719999999999</v>
          </cell>
          <cell r="AH56">
            <v>42.4</v>
          </cell>
          <cell r="AI56">
            <v>67.495000000000005</v>
          </cell>
          <cell r="AJ56">
            <v>40</v>
          </cell>
          <cell r="AK56">
            <v>0</v>
          </cell>
          <cell r="BA56">
            <v>387</v>
          </cell>
        </row>
        <row r="57">
          <cell r="H57">
            <v>6</v>
          </cell>
          <cell r="M57" t="str">
            <v>DISPONIBLE</v>
          </cell>
          <cell r="P57" t="str">
            <v>2024</v>
          </cell>
          <cell r="S57">
            <v>0</v>
          </cell>
          <cell r="T57">
            <v>12897.2</v>
          </cell>
          <cell r="V57">
            <v>13800.004000000001</v>
          </cell>
          <cell r="W57">
            <v>1781.24</v>
          </cell>
          <cell r="X57">
            <v>3504.33</v>
          </cell>
          <cell r="Z57">
            <v>174</v>
          </cell>
          <cell r="AA57">
            <v>30.376799999999999</v>
          </cell>
          <cell r="AB57">
            <v>880.92830000000004</v>
          </cell>
          <cell r="AH57">
            <v>403.15640000000002</v>
          </cell>
          <cell r="AI57">
            <v>414.00009999999997</v>
          </cell>
          <cell r="AJ57">
            <v>80</v>
          </cell>
          <cell r="AK57">
            <v>1791.278</v>
          </cell>
          <cell r="BA57">
            <v>2322</v>
          </cell>
        </row>
        <row r="58">
          <cell r="H58">
            <v>11</v>
          </cell>
          <cell r="M58" t="str">
            <v>ALQUILADO</v>
          </cell>
          <cell r="P58" t="str">
            <v>2023</v>
          </cell>
          <cell r="S58">
            <v>28596</v>
          </cell>
          <cell r="T58">
            <v>29205.61</v>
          </cell>
          <cell r="V58">
            <v>31250.002700000001</v>
          </cell>
          <cell r="W58">
            <v>7702.14</v>
          </cell>
          <cell r="X58">
            <v>4808.0200000000004</v>
          </cell>
          <cell r="Z58">
            <v>223</v>
          </cell>
          <cell r="AA58">
            <v>56.099299999999999</v>
          </cell>
          <cell r="AB58">
            <v>1137.2872</v>
          </cell>
          <cell r="AH58">
            <v>3162.9780000000001</v>
          </cell>
          <cell r="AI58">
            <v>1718.7501</v>
          </cell>
          <cell r="AJ58">
            <v>80</v>
          </cell>
          <cell r="AK58">
            <v>8112.6689999999999</v>
          </cell>
          <cell r="BA58">
            <v>4257</v>
          </cell>
        </row>
        <row r="59">
          <cell r="H59">
            <v>6</v>
          </cell>
          <cell r="M59" t="str">
            <v>ALQUILADO</v>
          </cell>
          <cell r="N59" t="str">
            <v>JUMBO CAPITAL S.A.</v>
          </cell>
          <cell r="P59" t="str">
            <v>2024</v>
          </cell>
          <cell r="S59">
            <v>21044</v>
          </cell>
          <cell r="T59">
            <v>31730.186900000001</v>
          </cell>
          <cell r="V59">
            <v>33951.300000000003</v>
          </cell>
          <cell r="W59">
            <v>4110</v>
          </cell>
          <cell r="X59">
            <v>1640</v>
          </cell>
          <cell r="Z59">
            <v>176</v>
          </cell>
          <cell r="AA59">
            <v>32.670400000000001</v>
          </cell>
          <cell r="AB59">
            <v>958.33330000000001</v>
          </cell>
          <cell r="AH59">
            <v>276.2944</v>
          </cell>
          <cell r="AI59">
            <v>1018.539</v>
          </cell>
          <cell r="AJ59">
            <v>80</v>
          </cell>
          <cell r="AK59">
            <v>4406.9705000000004</v>
          </cell>
          <cell r="BA59">
            <v>2322</v>
          </cell>
        </row>
        <row r="60">
          <cell r="H60">
            <v>1</v>
          </cell>
          <cell r="M60" t="str">
            <v>SUCIO</v>
          </cell>
          <cell r="P60" t="str">
            <v>2024</v>
          </cell>
          <cell r="S60">
            <v>0</v>
          </cell>
          <cell r="T60">
            <v>19439.25</v>
          </cell>
          <cell r="V60">
            <v>20799.997500000001</v>
          </cell>
          <cell r="W60">
            <v>247.47</v>
          </cell>
          <cell r="X60">
            <v>1570.1804999999999</v>
          </cell>
          <cell r="Z60">
            <v>26</v>
          </cell>
          <cell r="AA60">
            <v>69.909599999999998</v>
          </cell>
          <cell r="AB60">
            <v>1817.6505</v>
          </cell>
          <cell r="AH60">
            <v>30.9</v>
          </cell>
          <cell r="AI60">
            <v>104</v>
          </cell>
          <cell r="AJ60">
            <v>40</v>
          </cell>
          <cell r="AK60">
            <v>0</v>
          </cell>
          <cell r="BA60">
            <v>387</v>
          </cell>
        </row>
        <row r="61">
          <cell r="H61">
            <v>10</v>
          </cell>
          <cell r="M61" t="str">
            <v>O/S REPARACION</v>
          </cell>
          <cell r="P61" t="str">
            <v>2024</v>
          </cell>
          <cell r="S61">
            <v>93164</v>
          </cell>
          <cell r="T61">
            <v>28392.523000000001</v>
          </cell>
          <cell r="V61">
            <v>30379.999599999999</v>
          </cell>
          <cell r="W61">
            <v>8520</v>
          </cell>
          <cell r="X61">
            <v>2935.2</v>
          </cell>
          <cell r="Z61">
            <v>284</v>
          </cell>
          <cell r="AA61">
            <v>40.3352</v>
          </cell>
          <cell r="AB61">
            <v>1145.52</v>
          </cell>
          <cell r="AH61">
            <v>1195.0999999999999</v>
          </cell>
          <cell r="AI61">
            <v>1519</v>
          </cell>
          <cell r="AJ61">
            <v>80</v>
          </cell>
          <cell r="AK61">
            <v>7098.1307999999999</v>
          </cell>
          <cell r="BA61">
            <v>3870</v>
          </cell>
        </row>
        <row r="62">
          <cell r="H62">
            <v>8</v>
          </cell>
          <cell r="M62" t="str">
            <v>ALQUILADO</v>
          </cell>
          <cell r="N62" t="str">
            <v>RENTAL CARS</v>
          </cell>
          <cell r="P62" t="str">
            <v>2024</v>
          </cell>
          <cell r="S62">
            <v>0</v>
          </cell>
          <cell r="T62">
            <v>19018.689999999999</v>
          </cell>
          <cell r="V62">
            <v>20349.998299999999</v>
          </cell>
          <cell r="W62">
            <v>2504.62</v>
          </cell>
          <cell r="X62">
            <v>5138.4789000000001</v>
          </cell>
          <cell r="Z62">
            <v>127</v>
          </cell>
          <cell r="AA62">
            <v>60.181800000000003</v>
          </cell>
          <cell r="AB62">
            <v>955.38729999999998</v>
          </cell>
          <cell r="AH62">
            <v>295.73309999999998</v>
          </cell>
          <cell r="AI62">
            <v>813.99990000000003</v>
          </cell>
          <cell r="AJ62">
            <v>80</v>
          </cell>
          <cell r="AK62">
            <v>3698.0783000000001</v>
          </cell>
          <cell r="BA62">
            <v>3096</v>
          </cell>
        </row>
        <row r="63">
          <cell r="F63" t="str">
            <v>SEMINUEVO</v>
          </cell>
          <cell r="H63">
            <v>14</v>
          </cell>
          <cell r="M63" t="str">
            <v>PARA LA VENTA</v>
          </cell>
          <cell r="P63" t="str">
            <v>2023</v>
          </cell>
          <cell r="S63">
            <v>23390</v>
          </cell>
          <cell r="T63">
            <v>18593.46</v>
          </cell>
          <cell r="V63">
            <v>19895.002199999999</v>
          </cell>
          <cell r="W63">
            <v>5839.38</v>
          </cell>
          <cell r="X63">
            <v>8701.56</v>
          </cell>
          <cell r="Z63">
            <v>433</v>
          </cell>
          <cell r="AA63">
            <v>33.581800000000001</v>
          </cell>
          <cell r="AB63">
            <v>1038.6385</v>
          </cell>
          <cell r="AH63">
            <v>1054.3581999999999</v>
          </cell>
          <cell r="AI63">
            <v>1392.6502</v>
          </cell>
          <cell r="AJ63">
            <v>80</v>
          </cell>
          <cell r="AK63">
            <v>6197.82</v>
          </cell>
          <cell r="BA63">
            <v>5418</v>
          </cell>
        </row>
        <row r="64">
          <cell r="F64" t="str">
            <v>USADO</v>
          </cell>
          <cell r="H64">
            <v>25</v>
          </cell>
          <cell r="M64" t="str">
            <v>ALQUILADO</v>
          </cell>
          <cell r="N64" t="str">
            <v>MINERA PANAMA</v>
          </cell>
          <cell r="P64" t="str">
            <v>2022</v>
          </cell>
          <cell r="S64">
            <v>29999</v>
          </cell>
          <cell r="T64">
            <v>45053.1</v>
          </cell>
          <cell r="V64">
            <v>45053.1</v>
          </cell>
          <cell r="W64">
            <v>33389.26</v>
          </cell>
          <cell r="X64">
            <v>3272.5</v>
          </cell>
          <cell r="Z64">
            <v>637</v>
          </cell>
          <cell r="AA64">
            <v>57.553699999999999</v>
          </cell>
          <cell r="AB64">
            <v>1466.4703999999999</v>
          </cell>
          <cell r="AH64">
            <v>3134.5590000000002</v>
          </cell>
          <cell r="AI64">
            <v>5631.6374999999998</v>
          </cell>
          <cell r="AJ64">
            <v>120</v>
          </cell>
          <cell r="AK64">
            <v>30035.4</v>
          </cell>
          <cell r="BA64">
            <v>9675</v>
          </cell>
        </row>
        <row r="65">
          <cell r="F65" t="str">
            <v>USADO</v>
          </cell>
          <cell r="H65">
            <v>25</v>
          </cell>
          <cell r="M65" t="str">
            <v>ALQUILADO</v>
          </cell>
          <cell r="N65" t="str">
            <v>MINERA PANAMA</v>
          </cell>
          <cell r="P65" t="str">
            <v>2022</v>
          </cell>
          <cell r="S65">
            <v>33798</v>
          </cell>
          <cell r="T65">
            <v>44636.28</v>
          </cell>
          <cell r="V65">
            <v>44636.28</v>
          </cell>
          <cell r="W65">
            <v>33549.71</v>
          </cell>
          <cell r="X65">
            <v>3195</v>
          </cell>
          <cell r="Z65">
            <v>639</v>
          </cell>
          <cell r="AA65">
            <v>57.503399999999999</v>
          </cell>
          <cell r="AB65">
            <v>1469.7883999999999</v>
          </cell>
          <cell r="AH65">
            <v>3806.6509000000001</v>
          </cell>
          <cell r="AI65">
            <v>5579.5349999999999</v>
          </cell>
          <cell r="AJ65">
            <v>120</v>
          </cell>
          <cell r="AK65">
            <v>29757.520700000001</v>
          </cell>
          <cell r="BA65">
            <v>9675</v>
          </cell>
        </row>
        <row r="66">
          <cell r="F66" t="str">
            <v>USADO</v>
          </cell>
          <cell r="H66">
            <v>25</v>
          </cell>
          <cell r="M66" t="str">
            <v>ALQUILADO</v>
          </cell>
          <cell r="N66" t="str">
            <v>MINERA PANAMA</v>
          </cell>
          <cell r="P66" t="str">
            <v>2022</v>
          </cell>
          <cell r="S66">
            <v>57499</v>
          </cell>
          <cell r="T66">
            <v>44501.06</v>
          </cell>
          <cell r="V66">
            <v>44501.06</v>
          </cell>
          <cell r="W66">
            <v>32574.61</v>
          </cell>
          <cell r="X66">
            <v>3518.2049999999999</v>
          </cell>
          <cell r="Z66">
            <v>607</v>
          </cell>
          <cell r="AA66">
            <v>59.460900000000002</v>
          </cell>
          <cell r="AB66">
            <v>1443.7126000000001</v>
          </cell>
          <cell r="AH66">
            <v>4766.9520000000002</v>
          </cell>
          <cell r="AI66">
            <v>5562.6324999999997</v>
          </cell>
          <cell r="AJ66">
            <v>120</v>
          </cell>
          <cell r="AK66">
            <v>29667.374299999999</v>
          </cell>
          <cell r="BA66">
            <v>9675</v>
          </cell>
        </row>
        <row r="67">
          <cell r="F67" t="str">
            <v>USADO</v>
          </cell>
          <cell r="H67">
            <v>25</v>
          </cell>
          <cell r="M67" t="str">
            <v>ALQUILADO</v>
          </cell>
          <cell r="N67" t="str">
            <v>MINERA PANAMA</v>
          </cell>
          <cell r="P67" t="str">
            <v>2022</v>
          </cell>
          <cell r="S67">
            <v>33763</v>
          </cell>
          <cell r="T67">
            <v>44397.65</v>
          </cell>
          <cell r="V67">
            <v>44397.65</v>
          </cell>
          <cell r="W67">
            <v>33603.86</v>
          </cell>
          <cell r="X67">
            <v>3297.83</v>
          </cell>
          <cell r="Z67">
            <v>640</v>
          </cell>
          <cell r="AA67">
            <v>57.658799999999999</v>
          </cell>
          <cell r="AB67">
            <v>1476.0676000000001</v>
          </cell>
          <cell r="AH67">
            <v>3283.4027999999998</v>
          </cell>
          <cell r="AI67">
            <v>5549.7062999999998</v>
          </cell>
          <cell r="AJ67">
            <v>120</v>
          </cell>
          <cell r="AK67">
            <v>29598.434300000001</v>
          </cell>
          <cell r="BA67">
            <v>9675</v>
          </cell>
        </row>
        <row r="68">
          <cell r="H68">
            <v>25</v>
          </cell>
          <cell r="M68" t="str">
            <v>ALQUILADO</v>
          </cell>
          <cell r="N68" t="str">
            <v>MINERA PANAMA</v>
          </cell>
          <cell r="P68" t="str">
            <v>2021</v>
          </cell>
          <cell r="S68">
            <v>49440</v>
          </cell>
          <cell r="T68">
            <v>80941.19</v>
          </cell>
          <cell r="V68">
            <v>80941.19</v>
          </cell>
          <cell r="W68">
            <v>40491.49</v>
          </cell>
          <cell r="X68">
            <v>62963.21</v>
          </cell>
          <cell r="Z68">
            <v>679</v>
          </cell>
          <cell r="AA68">
            <v>152.36330000000001</v>
          </cell>
          <cell r="AB68">
            <v>4138.1880000000001</v>
          </cell>
          <cell r="AH68">
            <v>10118.7307</v>
          </cell>
          <cell r="AI68">
            <v>10117.648800000001</v>
          </cell>
          <cell r="AJ68">
            <v>120</v>
          </cell>
          <cell r="AK68">
            <v>53960.793599999997</v>
          </cell>
          <cell r="BA68">
            <v>9675</v>
          </cell>
        </row>
        <row r="69">
          <cell r="F69" t="str">
            <v>USADO</v>
          </cell>
          <cell r="H69">
            <v>25</v>
          </cell>
          <cell r="M69" t="str">
            <v>SEPARADO - VENTA</v>
          </cell>
          <cell r="P69" t="str">
            <v>2022</v>
          </cell>
          <cell r="S69">
            <v>32676</v>
          </cell>
          <cell r="T69">
            <v>45800</v>
          </cell>
          <cell r="V69">
            <v>45800</v>
          </cell>
          <cell r="W69">
            <v>32844.15</v>
          </cell>
          <cell r="X69">
            <v>3100.11</v>
          </cell>
          <cell r="Z69">
            <v>613</v>
          </cell>
          <cell r="AA69">
            <v>58.636600000000001</v>
          </cell>
          <cell r="AB69">
            <v>1437.7704000000001</v>
          </cell>
          <cell r="AH69">
            <v>4577.4216999999999</v>
          </cell>
          <cell r="AI69">
            <v>5725</v>
          </cell>
          <cell r="AJ69">
            <v>120</v>
          </cell>
          <cell r="AK69">
            <v>30533.3328</v>
          </cell>
          <cell r="BA69">
            <v>9675</v>
          </cell>
        </row>
        <row r="70">
          <cell r="H70">
            <v>25</v>
          </cell>
          <cell r="M70" t="str">
            <v>RESERVADO</v>
          </cell>
          <cell r="P70" t="str">
            <v>2022</v>
          </cell>
          <cell r="S70">
            <v>36073</v>
          </cell>
          <cell r="T70">
            <v>45800</v>
          </cell>
          <cell r="V70">
            <v>45800</v>
          </cell>
          <cell r="W70">
            <v>32682.91</v>
          </cell>
          <cell r="X70">
            <v>6502.5285000000003</v>
          </cell>
          <cell r="Z70">
            <v>610</v>
          </cell>
          <cell r="AA70">
            <v>64.238399999999999</v>
          </cell>
          <cell r="AB70">
            <v>1567.4175</v>
          </cell>
          <cell r="AH70">
            <v>7265.6188000000002</v>
          </cell>
          <cell r="AI70">
            <v>5725</v>
          </cell>
          <cell r="AJ70">
            <v>120</v>
          </cell>
          <cell r="AK70">
            <v>30533.3328</v>
          </cell>
          <cell r="BA70">
            <v>9675</v>
          </cell>
        </row>
        <row r="71">
          <cell r="H71">
            <v>0</v>
          </cell>
          <cell r="M71" t="str">
            <v>ALQUILADO</v>
          </cell>
          <cell r="N71" t="str">
            <v>ASSA COMPAÑIA DE SEGUROS</v>
          </cell>
          <cell r="P71" t="str">
            <v>2024</v>
          </cell>
          <cell r="T71">
            <v>15700.93</v>
          </cell>
          <cell r="V71">
            <v>16799.9951</v>
          </cell>
          <cell r="W71">
            <v>18.12</v>
          </cell>
          <cell r="X71">
            <v>254.17</v>
          </cell>
          <cell r="Z71">
            <v>4</v>
          </cell>
          <cell r="AA71">
            <v>68.072500000000005</v>
          </cell>
          <cell r="AI71">
            <v>0</v>
          </cell>
          <cell r="AJ71">
            <v>40</v>
          </cell>
          <cell r="AK71">
            <v>0</v>
          </cell>
          <cell r="BA71">
            <v>0</v>
          </cell>
        </row>
        <row r="72">
          <cell r="H72">
            <v>0</v>
          </cell>
          <cell r="M72" t="str">
            <v>DISPONIBLE</v>
          </cell>
          <cell r="P72" t="str">
            <v>2024</v>
          </cell>
          <cell r="T72">
            <v>15700.93</v>
          </cell>
          <cell r="V72">
            <v>16799.9951</v>
          </cell>
          <cell r="X72">
            <v>0</v>
          </cell>
          <cell r="Z72">
            <v>0</v>
          </cell>
          <cell r="AI72">
            <v>0</v>
          </cell>
          <cell r="AJ72">
            <v>40</v>
          </cell>
          <cell r="AK72">
            <v>0</v>
          </cell>
          <cell r="BA72">
            <v>0</v>
          </cell>
        </row>
        <row r="73">
          <cell r="H73">
            <v>0</v>
          </cell>
          <cell r="M73" t="str">
            <v>ALQUILADO</v>
          </cell>
          <cell r="N73" t="str">
            <v>RENTAL CARS</v>
          </cell>
          <cell r="P73" t="str">
            <v>2024</v>
          </cell>
          <cell r="T73">
            <v>15700.93</v>
          </cell>
          <cell r="V73">
            <v>16799.9951</v>
          </cell>
          <cell r="X73">
            <v>0</v>
          </cell>
          <cell r="Z73">
            <v>0</v>
          </cell>
          <cell r="AI73">
            <v>0</v>
          </cell>
          <cell r="AJ73">
            <v>40</v>
          </cell>
          <cell r="AK73">
            <v>0</v>
          </cell>
          <cell r="BA73">
            <v>0</v>
          </cell>
        </row>
        <row r="74">
          <cell r="H74">
            <v>0</v>
          </cell>
          <cell r="M74" t="str">
            <v>ALQUILADO</v>
          </cell>
          <cell r="P74" t="str">
            <v>2024</v>
          </cell>
          <cell r="T74">
            <v>15700.93</v>
          </cell>
          <cell r="V74">
            <v>16799.9951</v>
          </cell>
          <cell r="W74">
            <v>4.53</v>
          </cell>
          <cell r="X74">
            <v>37.04</v>
          </cell>
          <cell r="Z74">
            <v>1</v>
          </cell>
          <cell r="AA74">
            <v>41.57</v>
          </cell>
          <cell r="AI74">
            <v>0</v>
          </cell>
          <cell r="AJ74">
            <v>40</v>
          </cell>
          <cell r="AK74">
            <v>0</v>
          </cell>
          <cell r="BA74">
            <v>0</v>
          </cell>
        </row>
        <row r="75">
          <cell r="H75">
            <v>0</v>
          </cell>
          <cell r="M75" t="str">
            <v>DISPONIBLE</v>
          </cell>
          <cell r="P75" t="str">
            <v>2024</v>
          </cell>
          <cell r="T75">
            <v>15700.93</v>
          </cell>
          <cell r="V75">
            <v>16799.9951</v>
          </cell>
          <cell r="W75">
            <v>18.12</v>
          </cell>
          <cell r="X75">
            <v>445.73</v>
          </cell>
          <cell r="Z75">
            <v>4</v>
          </cell>
          <cell r="AA75">
            <v>115.96250000000001</v>
          </cell>
          <cell r="AI75">
            <v>0</v>
          </cell>
          <cell r="AJ75">
            <v>40</v>
          </cell>
          <cell r="AK75">
            <v>0</v>
          </cell>
          <cell r="BA75">
            <v>0</v>
          </cell>
        </row>
        <row r="76">
          <cell r="H76">
            <v>1</v>
          </cell>
          <cell r="M76" t="str">
            <v>ALQUILADO</v>
          </cell>
          <cell r="N76" t="str">
            <v>Tout Panama</v>
          </cell>
          <cell r="P76" t="str">
            <v>2024</v>
          </cell>
          <cell r="T76">
            <v>19439.25</v>
          </cell>
          <cell r="V76">
            <v>20799.997500000001</v>
          </cell>
          <cell r="W76">
            <v>410.79</v>
          </cell>
          <cell r="X76">
            <v>1051.97</v>
          </cell>
          <cell r="Z76">
            <v>25</v>
          </cell>
          <cell r="AA76">
            <v>58.510399999999997</v>
          </cell>
          <cell r="AB76">
            <v>1462.76</v>
          </cell>
          <cell r="AH76">
            <v>6.75</v>
          </cell>
          <cell r="AI76">
            <v>104</v>
          </cell>
          <cell r="AJ76">
            <v>40</v>
          </cell>
          <cell r="AK76">
            <v>0</v>
          </cell>
          <cell r="BA76">
            <v>387</v>
          </cell>
        </row>
        <row r="77">
          <cell r="H77">
            <v>1</v>
          </cell>
          <cell r="M77" t="str">
            <v>ALQUILADO</v>
          </cell>
          <cell r="N77" t="str">
            <v>INTERNACIONAL DE SEGUROS</v>
          </cell>
          <cell r="P77" t="str">
            <v>2024</v>
          </cell>
          <cell r="T77">
            <v>19439.25</v>
          </cell>
          <cell r="V77">
            <v>20799.997500000001</v>
          </cell>
          <cell r="W77">
            <v>337.83</v>
          </cell>
          <cell r="X77">
            <v>1011.69</v>
          </cell>
          <cell r="Z77">
            <v>25</v>
          </cell>
          <cell r="AA77">
            <v>53.980800000000002</v>
          </cell>
          <cell r="AB77">
            <v>1349.52</v>
          </cell>
          <cell r="AH77">
            <v>6.05</v>
          </cell>
          <cell r="AI77">
            <v>104</v>
          </cell>
          <cell r="AJ77">
            <v>40</v>
          </cell>
          <cell r="AK77">
            <v>0</v>
          </cell>
          <cell r="BA77">
            <v>387</v>
          </cell>
        </row>
        <row r="78">
          <cell r="H78">
            <v>2</v>
          </cell>
          <cell r="M78" t="str">
            <v>ALQUILADO</v>
          </cell>
          <cell r="N78" t="str">
            <v>RENT CARS</v>
          </cell>
          <cell r="P78" t="str">
            <v>2024</v>
          </cell>
          <cell r="S78">
            <v>0</v>
          </cell>
          <cell r="T78">
            <v>12615.8878</v>
          </cell>
          <cell r="V78">
            <v>13498.999900000001</v>
          </cell>
          <cell r="W78">
            <v>470.49</v>
          </cell>
          <cell r="X78">
            <v>924.22</v>
          </cell>
          <cell r="Z78">
            <v>69</v>
          </cell>
          <cell r="AA78">
            <v>20.213100000000001</v>
          </cell>
          <cell r="AB78">
            <v>697.35500000000002</v>
          </cell>
          <cell r="AH78">
            <v>219.55</v>
          </cell>
          <cell r="AI78">
            <v>134.99</v>
          </cell>
          <cell r="AJ78">
            <v>40</v>
          </cell>
          <cell r="AK78">
            <v>350.44130000000001</v>
          </cell>
          <cell r="BA78">
            <v>774</v>
          </cell>
        </row>
        <row r="79">
          <cell r="F79" t="str">
            <v>SEMINUEVO</v>
          </cell>
          <cell r="H79">
            <v>18</v>
          </cell>
          <cell r="M79" t="str">
            <v>PARA LA VENTA</v>
          </cell>
          <cell r="P79" t="str">
            <v>2023</v>
          </cell>
          <cell r="S79">
            <v>24000</v>
          </cell>
          <cell r="T79">
            <v>11682.242</v>
          </cell>
          <cell r="V79">
            <v>12499.998900000001</v>
          </cell>
          <cell r="W79">
            <v>4407.8900000000003</v>
          </cell>
          <cell r="X79">
            <v>4011.7</v>
          </cell>
          <cell r="Z79">
            <v>431</v>
          </cell>
          <cell r="AA79">
            <v>19.535</v>
          </cell>
          <cell r="AB79">
            <v>467.755</v>
          </cell>
          <cell r="AH79">
            <v>1422.9768999999999</v>
          </cell>
          <cell r="AI79">
            <v>1124.9999</v>
          </cell>
          <cell r="AJ79">
            <v>120</v>
          </cell>
          <cell r="AK79">
            <v>5516.6139999999996</v>
          </cell>
          <cell r="BA79">
            <v>6966</v>
          </cell>
        </row>
        <row r="80">
          <cell r="H80">
            <v>2</v>
          </cell>
          <cell r="M80" t="str">
            <v>ALQUILADO</v>
          </cell>
          <cell r="N80" t="str">
            <v>ASEGURADORA ANCON</v>
          </cell>
          <cell r="P80" t="str">
            <v>2024</v>
          </cell>
          <cell r="S80">
            <v>0</v>
          </cell>
          <cell r="T80">
            <v>12615.8878</v>
          </cell>
          <cell r="V80">
            <v>13498.999900000001</v>
          </cell>
          <cell r="W80">
            <v>793.91</v>
          </cell>
          <cell r="X80">
            <v>591.32000000000005</v>
          </cell>
          <cell r="Z80">
            <v>51</v>
          </cell>
          <cell r="AA80">
            <v>27.161300000000001</v>
          </cell>
          <cell r="AB80">
            <v>692.61500000000001</v>
          </cell>
          <cell r="AH80">
            <v>8.8000000000000007</v>
          </cell>
          <cell r="AI80">
            <v>134.99</v>
          </cell>
          <cell r="AJ80">
            <v>40</v>
          </cell>
          <cell r="AK80">
            <v>350.44130000000001</v>
          </cell>
          <cell r="BA80">
            <v>774</v>
          </cell>
        </row>
        <row r="81">
          <cell r="H81">
            <v>17</v>
          </cell>
          <cell r="M81" t="str">
            <v>ALQUILADO</v>
          </cell>
          <cell r="N81" t="str">
            <v>GOETZE LOBATO ENGENHARIA S.A.</v>
          </cell>
          <cell r="P81" t="str">
            <v>2023</v>
          </cell>
          <cell r="S81">
            <v>40527</v>
          </cell>
          <cell r="T81">
            <v>29205.599999999999</v>
          </cell>
          <cell r="V81">
            <v>31249.991999999998</v>
          </cell>
          <cell r="W81">
            <v>13600</v>
          </cell>
          <cell r="X81">
            <v>5247.81</v>
          </cell>
          <cell r="Z81">
            <v>503</v>
          </cell>
          <cell r="AA81">
            <v>37.470700000000001</v>
          </cell>
          <cell r="AB81">
            <v>1108.6947</v>
          </cell>
          <cell r="AH81">
            <v>1250.2246</v>
          </cell>
          <cell r="AI81">
            <v>2656.2492999999999</v>
          </cell>
          <cell r="AJ81">
            <v>120</v>
          </cell>
          <cell r="AK81">
            <v>12980.2672</v>
          </cell>
          <cell r="BA81">
            <v>6579</v>
          </cell>
        </row>
        <row r="82">
          <cell r="H82">
            <v>17</v>
          </cell>
          <cell r="M82" t="str">
            <v>ALQUILADO</v>
          </cell>
          <cell r="N82" t="str">
            <v>CIVIL WORK S.A.</v>
          </cell>
          <cell r="P82" t="str">
            <v>2023</v>
          </cell>
          <cell r="S82">
            <v>100702</v>
          </cell>
          <cell r="T82">
            <v>29205.599999999999</v>
          </cell>
          <cell r="V82">
            <v>31249.991999999998</v>
          </cell>
          <cell r="W82">
            <v>14221.94</v>
          </cell>
          <cell r="X82">
            <v>9570.48</v>
          </cell>
          <cell r="Z82">
            <v>520</v>
          </cell>
          <cell r="AA82">
            <v>45.754600000000003</v>
          </cell>
          <cell r="AB82">
            <v>1399.5541000000001</v>
          </cell>
          <cell r="AH82">
            <v>8996.9348000000009</v>
          </cell>
          <cell r="AI82">
            <v>2656.2492999999999</v>
          </cell>
          <cell r="AJ82">
            <v>120</v>
          </cell>
          <cell r="AK82">
            <v>12980.2672</v>
          </cell>
          <cell r="BA82">
            <v>6579</v>
          </cell>
        </row>
        <row r="83">
          <cell r="H83">
            <v>17</v>
          </cell>
          <cell r="M83" t="str">
            <v>ALQUILADO</v>
          </cell>
          <cell r="N83" t="str">
            <v>GOETZE LOBATO ENGENHARIA S.A.</v>
          </cell>
          <cell r="P83" t="str">
            <v>2023</v>
          </cell>
          <cell r="S83">
            <v>29629</v>
          </cell>
          <cell r="T83">
            <v>29205.599999999999</v>
          </cell>
          <cell r="V83">
            <v>31249.991999999998</v>
          </cell>
          <cell r="W83">
            <v>13386.68</v>
          </cell>
          <cell r="X83">
            <v>5189.9799999999996</v>
          </cell>
          <cell r="Z83">
            <v>492</v>
          </cell>
          <cell r="AA83">
            <v>37.757399999999997</v>
          </cell>
          <cell r="AB83">
            <v>1092.7447</v>
          </cell>
          <cell r="AH83">
            <v>1391.587</v>
          </cell>
          <cell r="AI83">
            <v>2656.2492999999999</v>
          </cell>
          <cell r="AJ83">
            <v>120</v>
          </cell>
          <cell r="AK83">
            <v>12980.2672</v>
          </cell>
          <cell r="BA83">
            <v>6579</v>
          </cell>
        </row>
        <row r="84">
          <cell r="H84">
            <v>13</v>
          </cell>
          <cell r="M84" t="str">
            <v>ALQUILADO</v>
          </cell>
          <cell r="N84" t="str">
            <v>HIKVISION CENTRAL AMERICA S.A.</v>
          </cell>
          <cell r="P84" t="str">
            <v>2023</v>
          </cell>
          <cell r="S84">
            <v>608</v>
          </cell>
          <cell r="T84">
            <v>18593.457900000001</v>
          </cell>
          <cell r="V84">
            <v>19895</v>
          </cell>
          <cell r="W84">
            <v>5664.1</v>
          </cell>
          <cell r="X84">
            <v>4001.64</v>
          </cell>
          <cell r="Z84">
            <v>367</v>
          </cell>
          <cell r="AA84">
            <v>26.3371</v>
          </cell>
          <cell r="AB84">
            <v>743.51840000000004</v>
          </cell>
          <cell r="AH84">
            <v>261.60000000000002</v>
          </cell>
          <cell r="AI84">
            <v>1293.175</v>
          </cell>
          <cell r="AJ84">
            <v>80</v>
          </cell>
          <cell r="AK84">
            <v>6197.8188</v>
          </cell>
          <cell r="BA84">
            <v>5031</v>
          </cell>
        </row>
        <row r="85">
          <cell r="F85" t="str">
            <v>SEMINUEVOS</v>
          </cell>
          <cell r="H85">
            <v>13</v>
          </cell>
          <cell r="M85" t="str">
            <v>PARA LA VENTA</v>
          </cell>
          <cell r="P85" t="str">
            <v>2023</v>
          </cell>
          <cell r="S85">
            <v>0</v>
          </cell>
          <cell r="T85">
            <v>18593.457900000001</v>
          </cell>
          <cell r="V85">
            <v>19895</v>
          </cell>
          <cell r="W85">
            <v>1695.02</v>
          </cell>
          <cell r="X85">
            <v>5953.0653000000002</v>
          </cell>
          <cell r="Z85">
            <v>99</v>
          </cell>
          <cell r="AA85">
            <v>77.253299999999996</v>
          </cell>
          <cell r="AB85">
            <v>588.31420000000003</v>
          </cell>
          <cell r="AH85">
            <v>1148.692</v>
          </cell>
          <cell r="AI85">
            <v>1293.175</v>
          </cell>
          <cell r="AJ85">
            <v>80</v>
          </cell>
          <cell r="AK85">
            <v>6197.8188</v>
          </cell>
          <cell r="BA85">
            <v>5031</v>
          </cell>
        </row>
        <row r="86">
          <cell r="H86">
            <v>7</v>
          </cell>
          <cell r="M86" t="str">
            <v>ALQUILADO</v>
          </cell>
          <cell r="N86" t="str">
            <v>SEGUROS SURAMERICANA</v>
          </cell>
          <cell r="P86" t="str">
            <v>2024</v>
          </cell>
          <cell r="S86">
            <v>0</v>
          </cell>
          <cell r="T86">
            <v>12897.2</v>
          </cell>
          <cell r="V86">
            <v>13800.004000000001</v>
          </cell>
          <cell r="W86">
            <v>2080.41</v>
          </cell>
          <cell r="X86">
            <v>2923.6302000000001</v>
          </cell>
          <cell r="Z86">
            <v>140</v>
          </cell>
          <cell r="AA86">
            <v>35.743099999999998</v>
          </cell>
          <cell r="AB86">
            <v>714.86279999999999</v>
          </cell>
          <cell r="AH86">
            <v>191.36760000000001</v>
          </cell>
          <cell r="AI86">
            <v>483.00009999999997</v>
          </cell>
          <cell r="AJ86">
            <v>80</v>
          </cell>
          <cell r="AK86">
            <v>2149.5336000000002</v>
          </cell>
          <cell r="BA86">
            <v>2709</v>
          </cell>
        </row>
        <row r="87">
          <cell r="H87">
            <v>7</v>
          </cell>
          <cell r="M87" t="str">
            <v>ALQUILADO</v>
          </cell>
          <cell r="N87" t="str">
            <v>CABLE PHONE SERVICES INC</v>
          </cell>
          <cell r="P87" t="str">
            <v>2024</v>
          </cell>
          <cell r="S87">
            <v>109</v>
          </cell>
          <cell r="T87">
            <v>13355.14</v>
          </cell>
          <cell r="V87">
            <v>14289.9998</v>
          </cell>
          <cell r="W87">
            <v>3039.11</v>
          </cell>
          <cell r="X87">
            <v>165</v>
          </cell>
          <cell r="Z87">
            <v>161</v>
          </cell>
          <cell r="AA87">
            <v>19.901299999999999</v>
          </cell>
          <cell r="AB87">
            <v>457.73</v>
          </cell>
          <cell r="AH87">
            <v>477.5</v>
          </cell>
          <cell r="AI87">
            <v>500.15</v>
          </cell>
          <cell r="AJ87">
            <v>80</v>
          </cell>
          <cell r="AK87">
            <v>2225.8566000000001</v>
          </cell>
          <cell r="BA87">
            <v>2709</v>
          </cell>
        </row>
        <row r="88">
          <cell r="H88">
            <v>7</v>
          </cell>
          <cell r="M88" t="str">
            <v>ALQUILADO</v>
          </cell>
          <cell r="N88" t="str">
            <v>CABLE PHONE SERVICES INC</v>
          </cell>
          <cell r="P88" t="str">
            <v>2024</v>
          </cell>
          <cell r="S88">
            <v>107</v>
          </cell>
          <cell r="T88">
            <v>13355.14</v>
          </cell>
          <cell r="V88">
            <v>14289.9998</v>
          </cell>
          <cell r="W88">
            <v>3039.11</v>
          </cell>
          <cell r="X88">
            <v>0</v>
          </cell>
          <cell r="Z88">
            <v>161</v>
          </cell>
          <cell r="AA88">
            <v>18.8764</v>
          </cell>
          <cell r="AB88">
            <v>434.1585</v>
          </cell>
          <cell r="AH88">
            <v>477.5</v>
          </cell>
          <cell r="AI88">
            <v>500.15</v>
          </cell>
          <cell r="AJ88">
            <v>80</v>
          </cell>
          <cell r="AK88">
            <v>2225.8566000000001</v>
          </cell>
          <cell r="BA88">
            <v>2709</v>
          </cell>
        </row>
        <row r="89">
          <cell r="H89">
            <v>7</v>
          </cell>
          <cell r="M89" t="str">
            <v>ALQUILADO</v>
          </cell>
          <cell r="N89" t="str">
            <v>CABLE PHONE SERVICES INC</v>
          </cell>
          <cell r="P89" t="str">
            <v>2024</v>
          </cell>
          <cell r="S89">
            <v>1</v>
          </cell>
          <cell r="T89">
            <v>13355.14</v>
          </cell>
          <cell r="V89">
            <v>14289.9998</v>
          </cell>
          <cell r="W89">
            <v>2850</v>
          </cell>
          <cell r="X89">
            <v>0</v>
          </cell>
          <cell r="Z89">
            <v>150</v>
          </cell>
          <cell r="AA89">
            <v>19</v>
          </cell>
          <cell r="AB89">
            <v>407.14280000000002</v>
          </cell>
          <cell r="AH89">
            <v>482.5</v>
          </cell>
          <cell r="AI89">
            <v>500.15</v>
          </cell>
          <cell r="AJ89">
            <v>80</v>
          </cell>
          <cell r="AK89">
            <v>2225.8566000000001</v>
          </cell>
          <cell r="BA89">
            <v>2709</v>
          </cell>
        </row>
        <row r="90">
          <cell r="H90">
            <v>6</v>
          </cell>
          <cell r="M90" t="str">
            <v>ALQUILADO</v>
          </cell>
          <cell r="N90" t="str">
            <v>JUMBO CAPITAL S.A.</v>
          </cell>
          <cell r="P90" t="str">
            <v>2024</v>
          </cell>
          <cell r="S90">
            <v>37320</v>
          </cell>
          <cell r="T90">
            <v>31730.186900000001</v>
          </cell>
          <cell r="V90">
            <v>33951.300000000003</v>
          </cell>
          <cell r="W90">
            <v>4110</v>
          </cell>
          <cell r="X90">
            <v>1760</v>
          </cell>
          <cell r="Z90">
            <v>202</v>
          </cell>
          <cell r="AA90">
            <v>29.0594</v>
          </cell>
          <cell r="AB90">
            <v>978.33330000000001</v>
          </cell>
          <cell r="AH90">
            <v>1150.2475999999999</v>
          </cell>
          <cell r="AI90">
            <v>1018.539</v>
          </cell>
          <cell r="AJ90">
            <v>80</v>
          </cell>
          <cell r="AK90">
            <v>4406.9705000000004</v>
          </cell>
          <cell r="BA90">
            <v>2322</v>
          </cell>
        </row>
        <row r="91">
          <cell r="H91">
            <v>7</v>
          </cell>
          <cell r="M91" t="str">
            <v>ALQUILADO</v>
          </cell>
          <cell r="N91" t="str">
            <v>CABLE PHONE SERVICES INC</v>
          </cell>
          <cell r="P91" t="str">
            <v>2024</v>
          </cell>
          <cell r="S91">
            <v>10676</v>
          </cell>
          <cell r="T91">
            <v>13355.14</v>
          </cell>
          <cell r="V91">
            <v>14289.9998</v>
          </cell>
          <cell r="W91">
            <v>2812</v>
          </cell>
          <cell r="X91">
            <v>0</v>
          </cell>
          <cell r="Z91">
            <v>148</v>
          </cell>
          <cell r="AA91">
            <v>19</v>
          </cell>
          <cell r="AB91">
            <v>401.71420000000001</v>
          </cell>
          <cell r="AH91">
            <v>499.452</v>
          </cell>
          <cell r="AI91">
            <v>500.15</v>
          </cell>
          <cell r="AJ91">
            <v>80</v>
          </cell>
          <cell r="AK91">
            <v>2225.8566000000001</v>
          </cell>
          <cell r="BA91">
            <v>2709</v>
          </cell>
        </row>
        <row r="92">
          <cell r="H92">
            <v>7</v>
          </cell>
          <cell r="M92" t="str">
            <v>ALQUILADO</v>
          </cell>
          <cell r="N92" t="str">
            <v>CABLE PHONE SERVICES INC</v>
          </cell>
          <cell r="P92" t="str">
            <v>2024</v>
          </cell>
          <cell r="S92">
            <v>1</v>
          </cell>
          <cell r="T92">
            <v>13355.14</v>
          </cell>
          <cell r="V92">
            <v>14289.9998</v>
          </cell>
          <cell r="W92">
            <v>2850</v>
          </cell>
          <cell r="X92">
            <v>0</v>
          </cell>
          <cell r="Z92">
            <v>150</v>
          </cell>
          <cell r="AA92">
            <v>19</v>
          </cell>
          <cell r="AB92">
            <v>407.14280000000002</v>
          </cell>
          <cell r="AH92">
            <v>479.9</v>
          </cell>
          <cell r="AI92">
            <v>500.15</v>
          </cell>
          <cell r="AJ92">
            <v>80</v>
          </cell>
          <cell r="AK92">
            <v>2225.8566000000001</v>
          </cell>
          <cell r="BA92">
            <v>2709</v>
          </cell>
        </row>
        <row r="93">
          <cell r="H93">
            <v>7</v>
          </cell>
          <cell r="M93" t="str">
            <v>ALQUILADO</v>
          </cell>
          <cell r="N93" t="str">
            <v>CABLE PHONE SERVICES INC</v>
          </cell>
          <cell r="P93" t="str">
            <v>2024</v>
          </cell>
          <cell r="S93">
            <v>1</v>
          </cell>
          <cell r="T93">
            <v>13355.14</v>
          </cell>
          <cell r="V93">
            <v>14289.9998</v>
          </cell>
          <cell r="W93">
            <v>2850</v>
          </cell>
          <cell r="X93">
            <v>0</v>
          </cell>
          <cell r="Z93">
            <v>149</v>
          </cell>
          <cell r="AA93">
            <v>19.127500000000001</v>
          </cell>
          <cell r="AB93">
            <v>407.14280000000002</v>
          </cell>
          <cell r="AH93">
            <v>481.45</v>
          </cell>
          <cell r="AI93">
            <v>500.15</v>
          </cell>
          <cell r="AJ93">
            <v>80</v>
          </cell>
          <cell r="AK93">
            <v>2225.8566000000001</v>
          </cell>
          <cell r="BA93">
            <v>2709</v>
          </cell>
        </row>
        <row r="94">
          <cell r="H94">
            <v>7</v>
          </cell>
          <cell r="M94" t="str">
            <v>ALQUILADO</v>
          </cell>
          <cell r="N94" t="str">
            <v>CABLE PHONE SERVICES INC</v>
          </cell>
          <cell r="P94" t="str">
            <v>2024</v>
          </cell>
          <cell r="S94">
            <v>1</v>
          </cell>
          <cell r="T94">
            <v>13355.14</v>
          </cell>
          <cell r="V94">
            <v>14289.9998</v>
          </cell>
          <cell r="W94">
            <v>2850</v>
          </cell>
          <cell r="X94">
            <v>0</v>
          </cell>
          <cell r="Z94">
            <v>149</v>
          </cell>
          <cell r="AA94">
            <v>19.127500000000001</v>
          </cell>
          <cell r="AB94">
            <v>407.14280000000002</v>
          </cell>
          <cell r="AH94">
            <v>477.5</v>
          </cell>
          <cell r="AI94">
            <v>500.15</v>
          </cell>
          <cell r="AJ94">
            <v>80</v>
          </cell>
          <cell r="AK94">
            <v>2225.8566000000001</v>
          </cell>
          <cell r="BA94">
            <v>2709</v>
          </cell>
        </row>
        <row r="95">
          <cell r="H95">
            <v>7</v>
          </cell>
          <cell r="M95" t="str">
            <v>ALQUILADO</v>
          </cell>
          <cell r="N95" t="str">
            <v>CABLE PHONE SERVICES INC</v>
          </cell>
          <cell r="P95" t="str">
            <v>2024</v>
          </cell>
          <cell r="S95">
            <v>8578</v>
          </cell>
          <cell r="T95">
            <v>13355.14</v>
          </cell>
          <cell r="V95">
            <v>14289.9998</v>
          </cell>
          <cell r="W95">
            <v>3039.11</v>
          </cell>
          <cell r="X95">
            <v>0</v>
          </cell>
          <cell r="Z95">
            <v>160</v>
          </cell>
          <cell r="AA95">
            <v>18.994399999999999</v>
          </cell>
          <cell r="AB95">
            <v>434.1585</v>
          </cell>
          <cell r="AH95">
            <v>920.32100000000003</v>
          </cell>
          <cell r="AI95">
            <v>500.15</v>
          </cell>
          <cell r="AJ95">
            <v>80</v>
          </cell>
          <cell r="AK95">
            <v>2225.8566000000001</v>
          </cell>
          <cell r="BA95">
            <v>2709</v>
          </cell>
        </row>
        <row r="96">
          <cell r="H96">
            <v>7</v>
          </cell>
          <cell r="M96" t="str">
            <v>ALQUILADO</v>
          </cell>
          <cell r="N96" t="str">
            <v>CABLE PHONE SERVICES INC</v>
          </cell>
          <cell r="P96" t="str">
            <v>2024</v>
          </cell>
          <cell r="S96">
            <v>8748</v>
          </cell>
          <cell r="T96">
            <v>13355.14</v>
          </cell>
          <cell r="V96">
            <v>14289.9998</v>
          </cell>
          <cell r="W96">
            <v>2812</v>
          </cell>
          <cell r="X96">
            <v>0</v>
          </cell>
          <cell r="Z96">
            <v>148</v>
          </cell>
          <cell r="AA96">
            <v>19</v>
          </cell>
          <cell r="AB96">
            <v>401.71420000000001</v>
          </cell>
          <cell r="AH96">
            <v>493.50200000000001</v>
          </cell>
          <cell r="AI96">
            <v>500.15</v>
          </cell>
          <cell r="AJ96">
            <v>80</v>
          </cell>
          <cell r="AK96">
            <v>2225.8566000000001</v>
          </cell>
          <cell r="BA96">
            <v>2709</v>
          </cell>
        </row>
        <row r="97">
          <cell r="H97">
            <v>7</v>
          </cell>
          <cell r="M97" t="str">
            <v>DISPONIBLE</v>
          </cell>
          <cell r="P97" t="str">
            <v>2024</v>
          </cell>
          <cell r="S97">
            <v>198</v>
          </cell>
          <cell r="T97">
            <v>13355.14</v>
          </cell>
          <cell r="V97">
            <v>14289.9998</v>
          </cell>
          <cell r="W97">
            <v>2045.89</v>
          </cell>
          <cell r="X97">
            <v>1581.42</v>
          </cell>
          <cell r="Z97">
            <v>128</v>
          </cell>
          <cell r="AA97">
            <v>28.3383</v>
          </cell>
          <cell r="AB97">
            <v>518.18709999999999</v>
          </cell>
          <cell r="AH97">
            <v>794.65</v>
          </cell>
          <cell r="AI97">
            <v>500.15</v>
          </cell>
          <cell r="AJ97">
            <v>80</v>
          </cell>
          <cell r="AK97">
            <v>2225.8566000000001</v>
          </cell>
          <cell r="BA97">
            <v>2709</v>
          </cell>
        </row>
        <row r="98">
          <cell r="H98">
            <v>7</v>
          </cell>
          <cell r="M98" t="str">
            <v>ALQUILADO</v>
          </cell>
          <cell r="N98" t="str">
            <v>ORTIZ &amp; MEJIA PANAMA S.A.</v>
          </cell>
          <cell r="P98" t="str">
            <v>2024</v>
          </cell>
          <cell r="S98">
            <v>1</v>
          </cell>
          <cell r="T98">
            <v>13355.14</v>
          </cell>
          <cell r="V98">
            <v>14289.9998</v>
          </cell>
          <cell r="W98">
            <v>1145</v>
          </cell>
          <cell r="X98">
            <v>1160</v>
          </cell>
          <cell r="Z98">
            <v>117</v>
          </cell>
          <cell r="AA98">
            <v>19.700800000000001</v>
          </cell>
          <cell r="AB98">
            <v>329.28570000000002</v>
          </cell>
          <cell r="AH98">
            <v>718.71</v>
          </cell>
          <cell r="AI98">
            <v>500.15</v>
          </cell>
          <cell r="AJ98">
            <v>80</v>
          </cell>
          <cell r="AK98">
            <v>2225.8566000000001</v>
          </cell>
          <cell r="BA98">
            <v>2709</v>
          </cell>
        </row>
        <row r="99">
          <cell r="H99">
            <v>5</v>
          </cell>
          <cell r="M99" t="str">
            <v>ALQUILADO</v>
          </cell>
          <cell r="N99" t="str">
            <v>PARTIDO CAMBIO DEMOCRATICO</v>
          </cell>
          <cell r="P99" t="str">
            <v>2023</v>
          </cell>
          <cell r="S99">
            <v>9033</v>
          </cell>
          <cell r="T99">
            <v>39010</v>
          </cell>
          <cell r="V99">
            <v>39010</v>
          </cell>
          <cell r="W99">
            <v>3199.13</v>
          </cell>
          <cell r="X99">
            <v>1125</v>
          </cell>
          <cell r="Z99">
            <v>84</v>
          </cell>
          <cell r="AA99">
            <v>51.477699999999999</v>
          </cell>
          <cell r="AB99">
            <v>864.82600000000002</v>
          </cell>
          <cell r="AH99">
            <v>2237.5645</v>
          </cell>
          <cell r="AI99">
            <v>975.25</v>
          </cell>
          <cell r="AJ99">
            <v>80</v>
          </cell>
          <cell r="AK99">
            <v>4334.4444000000003</v>
          </cell>
          <cell r="BA99">
            <v>1935</v>
          </cell>
        </row>
        <row r="100">
          <cell r="H100">
            <v>7</v>
          </cell>
          <cell r="M100" t="str">
            <v>ALQUILADO</v>
          </cell>
          <cell r="N100" t="str">
            <v>CABLE PHONE SERVICES INC</v>
          </cell>
          <cell r="P100" t="str">
            <v>2024</v>
          </cell>
          <cell r="S100">
            <v>12109</v>
          </cell>
          <cell r="T100">
            <v>13355.14</v>
          </cell>
          <cell r="V100">
            <v>14289.9998</v>
          </cell>
          <cell r="W100">
            <v>3018.66</v>
          </cell>
          <cell r="X100">
            <v>0</v>
          </cell>
          <cell r="Z100">
            <v>160</v>
          </cell>
          <cell r="AA100">
            <v>18.866599999999998</v>
          </cell>
          <cell r="AB100">
            <v>431.2371</v>
          </cell>
          <cell r="AH100">
            <v>499.452</v>
          </cell>
          <cell r="AI100">
            <v>500.15</v>
          </cell>
          <cell r="AJ100">
            <v>80</v>
          </cell>
          <cell r="AK100">
            <v>2225.8566000000001</v>
          </cell>
          <cell r="BA100">
            <v>2709</v>
          </cell>
        </row>
        <row r="101">
          <cell r="H101">
            <v>6</v>
          </cell>
          <cell r="M101" t="str">
            <v>ALQUILADO</v>
          </cell>
          <cell r="N101" t="str">
            <v>CONSORCIO SAB</v>
          </cell>
          <cell r="P101" t="str">
            <v>2024</v>
          </cell>
          <cell r="T101">
            <v>24691.5887</v>
          </cell>
          <cell r="V101">
            <v>26419.999899999999</v>
          </cell>
          <cell r="W101">
            <v>4250</v>
          </cell>
          <cell r="X101">
            <v>2149.16</v>
          </cell>
          <cell r="Z101">
            <v>299</v>
          </cell>
          <cell r="AA101">
            <v>21.401800000000001</v>
          </cell>
          <cell r="AB101">
            <v>1066.5265999999999</v>
          </cell>
          <cell r="AH101">
            <v>486.2</v>
          </cell>
          <cell r="AI101">
            <v>792.6</v>
          </cell>
          <cell r="AJ101">
            <v>80</v>
          </cell>
          <cell r="AK101">
            <v>3429.3874999999998</v>
          </cell>
          <cell r="BA101">
            <v>2322</v>
          </cell>
        </row>
        <row r="102">
          <cell r="H102">
            <v>6</v>
          </cell>
          <cell r="M102" t="str">
            <v>ALQUILADO</v>
          </cell>
          <cell r="N102" t="str">
            <v>EULEN PANAMA DE SERVICIOS</v>
          </cell>
          <cell r="P102" t="str">
            <v>2024</v>
          </cell>
          <cell r="S102">
            <v>6417</v>
          </cell>
          <cell r="T102">
            <v>24691.5887</v>
          </cell>
          <cell r="V102">
            <v>26419.999899999999</v>
          </cell>
          <cell r="W102">
            <v>2756.08</v>
          </cell>
          <cell r="X102">
            <v>3372.9949999999999</v>
          </cell>
          <cell r="Z102">
            <v>64</v>
          </cell>
          <cell r="AA102">
            <v>95.7667</v>
          </cell>
          <cell r="AB102">
            <v>1021.5125</v>
          </cell>
          <cell r="AH102">
            <v>392.51870000000002</v>
          </cell>
          <cell r="AI102">
            <v>792.6</v>
          </cell>
          <cell r="AJ102">
            <v>80</v>
          </cell>
          <cell r="AK102">
            <v>3429.3874999999998</v>
          </cell>
          <cell r="BA102">
            <v>2322</v>
          </cell>
        </row>
        <row r="103">
          <cell r="H103">
            <v>13</v>
          </cell>
          <cell r="M103" t="str">
            <v>ALQUILADO</v>
          </cell>
          <cell r="N103" t="str">
            <v>ALSTOM PANAMA TRANSPORTE</v>
          </cell>
          <cell r="P103" t="str">
            <v>2023</v>
          </cell>
          <cell r="S103">
            <v>17452</v>
          </cell>
          <cell r="T103">
            <v>14439.252399999999</v>
          </cell>
          <cell r="V103">
            <v>15450.000099999999</v>
          </cell>
          <cell r="W103">
            <v>1560</v>
          </cell>
          <cell r="X103">
            <v>4290</v>
          </cell>
          <cell r="Z103">
            <v>388</v>
          </cell>
          <cell r="AA103">
            <v>15.077299999999999</v>
          </cell>
          <cell r="AB103">
            <v>450</v>
          </cell>
          <cell r="AH103">
            <v>80.625</v>
          </cell>
          <cell r="AI103">
            <v>1004.25</v>
          </cell>
          <cell r="AJ103">
            <v>80</v>
          </cell>
          <cell r="AK103">
            <v>4813.0835999999999</v>
          </cell>
          <cell r="BA103">
            <v>5031</v>
          </cell>
        </row>
        <row r="104">
          <cell r="H104">
            <v>7</v>
          </cell>
          <cell r="M104" t="str">
            <v>ALQUILADO</v>
          </cell>
          <cell r="N104" t="str">
            <v>SEGUROS SURAMERICANA</v>
          </cell>
          <cell r="P104" t="str">
            <v>2024</v>
          </cell>
          <cell r="S104">
            <v>0</v>
          </cell>
          <cell r="T104">
            <v>12897.2</v>
          </cell>
          <cell r="V104">
            <v>13800.004000000001</v>
          </cell>
          <cell r="W104">
            <v>1951.615</v>
          </cell>
          <cell r="X104">
            <v>2418.9452999999999</v>
          </cell>
          <cell r="Z104">
            <v>130</v>
          </cell>
          <cell r="AA104">
            <v>33.619599999999998</v>
          </cell>
          <cell r="AB104">
            <v>624.36569999999995</v>
          </cell>
          <cell r="AH104">
            <v>528.79039999999998</v>
          </cell>
          <cell r="AI104">
            <v>483.00009999999997</v>
          </cell>
          <cell r="AJ104">
            <v>80</v>
          </cell>
          <cell r="AK104">
            <v>2149.5336000000002</v>
          </cell>
          <cell r="BA104">
            <v>2709</v>
          </cell>
        </row>
        <row r="105">
          <cell r="H105">
            <v>7</v>
          </cell>
          <cell r="M105" t="str">
            <v>ALQUILADO</v>
          </cell>
          <cell r="P105" t="str">
            <v>2024</v>
          </cell>
          <cell r="S105">
            <v>4912</v>
          </cell>
          <cell r="T105">
            <v>12897.2</v>
          </cell>
          <cell r="V105">
            <v>13800.004000000001</v>
          </cell>
          <cell r="W105">
            <v>2044.23</v>
          </cell>
          <cell r="X105">
            <v>2278.4906999999998</v>
          </cell>
          <cell r="Z105">
            <v>120</v>
          </cell>
          <cell r="AA105">
            <v>36.022599999999997</v>
          </cell>
          <cell r="AB105">
            <v>617.53150000000005</v>
          </cell>
          <cell r="AH105">
            <v>571.63720000000001</v>
          </cell>
          <cell r="AI105">
            <v>483.00009999999997</v>
          </cell>
          <cell r="AJ105">
            <v>80</v>
          </cell>
          <cell r="AK105">
            <v>2149.5336000000002</v>
          </cell>
          <cell r="BA105">
            <v>2709</v>
          </cell>
        </row>
        <row r="106">
          <cell r="H106">
            <v>7</v>
          </cell>
          <cell r="M106" t="str">
            <v>ALQUILADO</v>
          </cell>
          <cell r="N106" t="str">
            <v>ASEGURADORA GLOBAL</v>
          </cell>
          <cell r="P106" t="str">
            <v>2024</v>
          </cell>
          <cell r="S106">
            <v>0</v>
          </cell>
          <cell r="T106">
            <v>12897.2</v>
          </cell>
          <cell r="V106">
            <v>13800.004000000001</v>
          </cell>
          <cell r="W106">
            <v>2497.87</v>
          </cell>
          <cell r="X106">
            <v>1561.31</v>
          </cell>
          <cell r="Z106">
            <v>157</v>
          </cell>
          <cell r="AA106">
            <v>25.854600000000001</v>
          </cell>
          <cell r="AB106">
            <v>579.88279999999997</v>
          </cell>
          <cell r="AH106">
            <v>171.89959999999999</v>
          </cell>
          <cell r="AI106">
            <v>483.00009999999997</v>
          </cell>
          <cell r="AJ106">
            <v>80</v>
          </cell>
          <cell r="AK106">
            <v>2149.5336000000002</v>
          </cell>
          <cell r="BA106">
            <v>2709</v>
          </cell>
        </row>
        <row r="107">
          <cell r="H107">
            <v>7</v>
          </cell>
          <cell r="M107" t="str">
            <v>SUCIO</v>
          </cell>
          <cell r="P107" t="str">
            <v>2024</v>
          </cell>
          <cell r="S107">
            <v>0</v>
          </cell>
          <cell r="T107">
            <v>12897.2</v>
          </cell>
          <cell r="V107">
            <v>13800.004000000001</v>
          </cell>
          <cell r="W107">
            <v>1642.58</v>
          </cell>
          <cell r="X107">
            <v>4328.7182000000003</v>
          </cell>
          <cell r="Z107">
            <v>142</v>
          </cell>
          <cell r="AA107">
            <v>42.051299999999998</v>
          </cell>
          <cell r="AB107">
            <v>853.04259999999999</v>
          </cell>
          <cell r="AH107">
            <v>169.3732</v>
          </cell>
          <cell r="AI107">
            <v>483.00009999999997</v>
          </cell>
          <cell r="AJ107">
            <v>80</v>
          </cell>
          <cell r="AK107">
            <v>2149.5336000000002</v>
          </cell>
          <cell r="BA107">
            <v>2709</v>
          </cell>
        </row>
        <row r="108">
          <cell r="H108">
            <v>7</v>
          </cell>
          <cell r="M108" t="str">
            <v>ALQUILADO</v>
          </cell>
          <cell r="N108" t="str">
            <v>ASEGURADORA ANCON</v>
          </cell>
          <cell r="P108" t="str">
            <v>2024</v>
          </cell>
          <cell r="S108">
            <v>5722</v>
          </cell>
          <cell r="T108">
            <v>12897.2</v>
          </cell>
          <cell r="V108">
            <v>13800.004000000001</v>
          </cell>
          <cell r="W108">
            <v>2197.2399999999998</v>
          </cell>
          <cell r="X108">
            <v>1513.3079</v>
          </cell>
          <cell r="Z108">
            <v>172</v>
          </cell>
          <cell r="AA108">
            <v>21.572900000000001</v>
          </cell>
          <cell r="AB108">
            <v>530.07820000000004</v>
          </cell>
          <cell r="AH108">
            <v>378.77719999999999</v>
          </cell>
          <cell r="AI108">
            <v>483.00009999999997</v>
          </cell>
          <cell r="AJ108">
            <v>80</v>
          </cell>
          <cell r="AK108">
            <v>2149.5336000000002</v>
          </cell>
          <cell r="BA108">
            <v>2709</v>
          </cell>
        </row>
        <row r="109">
          <cell r="H109">
            <v>7</v>
          </cell>
          <cell r="M109" t="str">
            <v>ALQUILADO</v>
          </cell>
          <cell r="N109" t="str">
            <v>MAPFRE PANAMA</v>
          </cell>
          <cell r="P109" t="str">
            <v>2024</v>
          </cell>
          <cell r="S109">
            <v>0</v>
          </cell>
          <cell r="T109">
            <v>12897.2</v>
          </cell>
          <cell r="V109">
            <v>13800.004000000001</v>
          </cell>
          <cell r="W109">
            <v>2870.11</v>
          </cell>
          <cell r="X109">
            <v>977.46</v>
          </cell>
          <cell r="Z109">
            <v>182</v>
          </cell>
          <cell r="AA109">
            <v>21.1404</v>
          </cell>
          <cell r="AB109">
            <v>549.65279999999996</v>
          </cell>
          <cell r="AH109">
            <v>88.099599999999995</v>
          </cell>
          <cell r="AI109">
            <v>483.00009999999997</v>
          </cell>
          <cell r="AJ109">
            <v>80</v>
          </cell>
          <cell r="AK109">
            <v>2149.5336000000002</v>
          </cell>
          <cell r="BA109">
            <v>2709</v>
          </cell>
        </row>
        <row r="110">
          <cell r="H110">
            <v>7</v>
          </cell>
          <cell r="M110" t="str">
            <v>ALQUILADO</v>
          </cell>
          <cell r="N110" t="str">
            <v>ACC GROUP S.A.</v>
          </cell>
          <cell r="P110" t="str">
            <v>2024</v>
          </cell>
          <cell r="S110">
            <v>4468</v>
          </cell>
          <cell r="T110">
            <v>12897.2</v>
          </cell>
          <cell r="V110">
            <v>13800.004000000001</v>
          </cell>
          <cell r="W110">
            <v>1159.8399999999999</v>
          </cell>
          <cell r="X110">
            <v>3597.32</v>
          </cell>
          <cell r="Z110">
            <v>187</v>
          </cell>
          <cell r="AA110">
            <v>25.439299999999999</v>
          </cell>
          <cell r="AB110">
            <v>679.5942</v>
          </cell>
          <cell r="AH110">
            <v>166.9068</v>
          </cell>
          <cell r="AI110">
            <v>483.00009999999997</v>
          </cell>
          <cell r="AJ110">
            <v>80</v>
          </cell>
          <cell r="AK110">
            <v>2149.5336000000002</v>
          </cell>
          <cell r="BA110">
            <v>2709</v>
          </cell>
        </row>
        <row r="111">
          <cell r="H111">
            <v>7</v>
          </cell>
          <cell r="M111" t="str">
            <v>ALQUILADO</v>
          </cell>
          <cell r="N111" t="str">
            <v>CABLE PHONE SERVICES INC</v>
          </cell>
          <cell r="P111" t="str">
            <v>2024</v>
          </cell>
          <cell r="S111">
            <v>227</v>
          </cell>
          <cell r="T111">
            <v>13355.14</v>
          </cell>
          <cell r="V111">
            <v>14289.9998</v>
          </cell>
          <cell r="W111">
            <v>2641</v>
          </cell>
          <cell r="X111">
            <v>0</v>
          </cell>
          <cell r="Z111">
            <v>140</v>
          </cell>
          <cell r="AA111">
            <v>18.8642</v>
          </cell>
          <cell r="AB111">
            <v>377.28570000000002</v>
          </cell>
          <cell r="AH111">
            <v>477.5</v>
          </cell>
          <cell r="AI111">
            <v>500.15</v>
          </cell>
          <cell r="AJ111">
            <v>80</v>
          </cell>
          <cell r="AK111">
            <v>2225.8566000000001</v>
          </cell>
          <cell r="BA111">
            <v>2709</v>
          </cell>
        </row>
        <row r="112">
          <cell r="H112">
            <v>7</v>
          </cell>
          <cell r="M112" t="str">
            <v>SUCIO</v>
          </cell>
          <cell r="P112" t="str">
            <v>2024</v>
          </cell>
          <cell r="S112">
            <v>0</v>
          </cell>
          <cell r="T112">
            <v>12897.2</v>
          </cell>
          <cell r="V112">
            <v>13800.004000000001</v>
          </cell>
          <cell r="W112">
            <v>1755.5</v>
          </cell>
          <cell r="X112">
            <v>2462.0699</v>
          </cell>
          <cell r="Z112">
            <v>141</v>
          </cell>
          <cell r="AA112">
            <v>29.911799999999999</v>
          </cell>
          <cell r="AB112">
            <v>602.50990000000002</v>
          </cell>
          <cell r="AH112">
            <v>297.64960000000002</v>
          </cell>
          <cell r="AI112">
            <v>483.00009999999997</v>
          </cell>
          <cell r="AJ112">
            <v>80</v>
          </cell>
          <cell r="AK112">
            <v>2149.5336000000002</v>
          </cell>
          <cell r="BA112">
            <v>2709</v>
          </cell>
        </row>
        <row r="113">
          <cell r="H113">
            <v>7</v>
          </cell>
          <cell r="M113" t="str">
            <v>ALQUILADO</v>
          </cell>
          <cell r="N113" t="str">
            <v>SEGUROS SURAMERICANA</v>
          </cell>
          <cell r="P113" t="str">
            <v>2024</v>
          </cell>
          <cell r="S113">
            <v>12361</v>
          </cell>
          <cell r="T113">
            <v>12897.2</v>
          </cell>
          <cell r="V113">
            <v>13800.004000000001</v>
          </cell>
          <cell r="W113">
            <v>983.41</v>
          </cell>
          <cell r="X113">
            <v>2867.93</v>
          </cell>
          <cell r="Z113">
            <v>85</v>
          </cell>
          <cell r="AA113">
            <v>45.309800000000003</v>
          </cell>
          <cell r="AB113">
            <v>550.19140000000004</v>
          </cell>
          <cell r="AH113">
            <v>549.24720000000002</v>
          </cell>
          <cell r="AI113">
            <v>483.00009999999997</v>
          </cell>
          <cell r="AJ113">
            <v>80</v>
          </cell>
          <cell r="AK113">
            <v>2149.5336000000002</v>
          </cell>
          <cell r="BA113">
            <v>2709</v>
          </cell>
        </row>
        <row r="114">
          <cell r="H114">
            <v>7</v>
          </cell>
          <cell r="M114" t="str">
            <v>ALQUILADO</v>
          </cell>
          <cell r="N114" t="str">
            <v>CABLE PHONE SERVICES INC</v>
          </cell>
          <cell r="P114" t="str">
            <v>2024</v>
          </cell>
          <cell r="S114">
            <v>5058</v>
          </cell>
          <cell r="T114">
            <v>13355.14</v>
          </cell>
          <cell r="V114">
            <v>14289.9998</v>
          </cell>
          <cell r="W114">
            <v>3018.66</v>
          </cell>
          <cell r="X114">
            <v>0</v>
          </cell>
          <cell r="Z114">
            <v>160</v>
          </cell>
          <cell r="AA114">
            <v>18.866599999999998</v>
          </cell>
          <cell r="AB114">
            <v>431.2371</v>
          </cell>
          <cell r="AH114">
            <v>493.51499999999999</v>
          </cell>
          <cell r="AI114">
            <v>500.15</v>
          </cell>
          <cell r="AJ114">
            <v>80</v>
          </cell>
          <cell r="AK114">
            <v>2225.8566000000001</v>
          </cell>
          <cell r="BA114">
            <v>2709</v>
          </cell>
        </row>
        <row r="115">
          <cell r="H115">
            <v>7</v>
          </cell>
          <cell r="M115" t="str">
            <v>ALQUILADO</v>
          </cell>
          <cell r="N115" t="str">
            <v>CABLE PHONE SERVICES INC</v>
          </cell>
          <cell r="P115" t="str">
            <v>2024</v>
          </cell>
          <cell r="S115">
            <v>8795</v>
          </cell>
          <cell r="T115">
            <v>13355.14</v>
          </cell>
          <cell r="V115">
            <v>14289.9998</v>
          </cell>
          <cell r="W115">
            <v>3018.66</v>
          </cell>
          <cell r="X115">
            <v>0</v>
          </cell>
          <cell r="Z115">
            <v>160</v>
          </cell>
          <cell r="AA115">
            <v>18.866599999999998</v>
          </cell>
          <cell r="AB115">
            <v>431.2371</v>
          </cell>
          <cell r="AH115">
            <v>477.5</v>
          </cell>
          <cell r="AI115">
            <v>500.15</v>
          </cell>
          <cell r="AJ115">
            <v>80</v>
          </cell>
          <cell r="AK115">
            <v>2225.8566000000001</v>
          </cell>
          <cell r="BA115">
            <v>2709</v>
          </cell>
        </row>
        <row r="116">
          <cell r="H116">
            <v>7</v>
          </cell>
          <cell r="M116" t="str">
            <v>ALQUILADO</v>
          </cell>
          <cell r="N116" t="str">
            <v>SEPROSA</v>
          </cell>
          <cell r="P116" t="str">
            <v>2024</v>
          </cell>
          <cell r="S116">
            <v>0</v>
          </cell>
          <cell r="T116">
            <v>19018.68</v>
          </cell>
          <cell r="V116">
            <v>20349.9876</v>
          </cell>
          <cell r="W116">
            <v>3609.32</v>
          </cell>
          <cell r="X116">
            <v>4457.4360999999999</v>
          </cell>
          <cell r="Z116">
            <v>142</v>
          </cell>
          <cell r="AA116">
            <v>56.808100000000003</v>
          </cell>
          <cell r="AB116">
            <v>1152.3937000000001</v>
          </cell>
          <cell r="AH116">
            <v>186.11160000000001</v>
          </cell>
          <cell r="AI116">
            <v>712.24959999999999</v>
          </cell>
          <cell r="AJ116">
            <v>80</v>
          </cell>
          <cell r="AK116">
            <v>3169.7802000000001</v>
          </cell>
          <cell r="BA116">
            <v>2709</v>
          </cell>
        </row>
        <row r="117">
          <cell r="H117">
            <v>26</v>
          </cell>
          <cell r="M117" t="str">
            <v>ALQUILADO</v>
          </cell>
          <cell r="N117" t="str">
            <v>MINERA PANAMA</v>
          </cell>
          <cell r="P117" t="str">
            <v>2021</v>
          </cell>
          <cell r="S117">
            <v>18025</v>
          </cell>
          <cell r="T117">
            <v>41375.51</v>
          </cell>
          <cell r="V117">
            <v>41375.51</v>
          </cell>
          <cell r="W117">
            <v>38378.68</v>
          </cell>
          <cell r="X117">
            <v>20631.884999999998</v>
          </cell>
          <cell r="Z117">
            <v>731</v>
          </cell>
          <cell r="AA117">
            <v>80.725800000000007</v>
          </cell>
          <cell r="AB117">
            <v>2269.6370999999999</v>
          </cell>
          <cell r="AH117">
            <v>16767.271199999999</v>
          </cell>
          <cell r="AI117">
            <v>5378.8163000000004</v>
          </cell>
          <cell r="AJ117">
            <v>120</v>
          </cell>
          <cell r="AK117">
            <v>28732.9925</v>
          </cell>
          <cell r="BA117">
            <v>10062</v>
          </cell>
        </row>
        <row r="118">
          <cell r="H118">
            <v>1</v>
          </cell>
          <cell r="M118" t="str">
            <v>ALQUILADO</v>
          </cell>
          <cell r="N118" t="str">
            <v>SEGUROS SURAMERICANA</v>
          </cell>
          <cell r="P118" t="str">
            <v>2024</v>
          </cell>
          <cell r="S118">
            <v>0</v>
          </cell>
          <cell r="T118">
            <v>20275.7</v>
          </cell>
          <cell r="V118">
            <v>21694.999</v>
          </cell>
          <cell r="W118">
            <v>303.27999999999997</v>
          </cell>
          <cell r="X118">
            <v>526.14</v>
          </cell>
          <cell r="Z118">
            <v>14</v>
          </cell>
          <cell r="AA118">
            <v>59.244199999999999</v>
          </cell>
          <cell r="AB118">
            <v>829.42</v>
          </cell>
          <cell r="AH118">
            <v>28</v>
          </cell>
          <cell r="AI118">
            <v>108.47499999999999</v>
          </cell>
          <cell r="AJ118">
            <v>40</v>
          </cell>
          <cell r="AK118">
            <v>0</v>
          </cell>
          <cell r="BA118">
            <v>387</v>
          </cell>
        </row>
        <row r="119">
          <cell r="F119" t="str">
            <v>SEMINUEVO</v>
          </cell>
          <cell r="H119">
            <v>19</v>
          </cell>
          <cell r="M119" t="str">
            <v>ALQUILADO</v>
          </cell>
          <cell r="N119" t="str">
            <v>PANAMA ENGINEERING CONSULTING INC</v>
          </cell>
          <cell r="P119" t="str">
            <v>2023</v>
          </cell>
          <cell r="S119">
            <v>33253</v>
          </cell>
          <cell r="T119">
            <v>17373.831999999999</v>
          </cell>
          <cell r="V119">
            <v>18590.000199999999</v>
          </cell>
          <cell r="W119">
            <v>3821.4666000000002</v>
          </cell>
          <cell r="X119">
            <v>9876.2391000000007</v>
          </cell>
          <cell r="Z119">
            <v>261</v>
          </cell>
          <cell r="AA119">
            <v>52.4816</v>
          </cell>
          <cell r="AB119">
            <v>720.93179999999995</v>
          </cell>
          <cell r="AH119">
            <v>2090.7674999999999</v>
          </cell>
          <cell r="AI119">
            <v>1766.05</v>
          </cell>
          <cell r="AJ119">
            <v>120</v>
          </cell>
          <cell r="AK119">
            <v>8686.9153000000006</v>
          </cell>
          <cell r="BA119">
            <v>7353</v>
          </cell>
        </row>
        <row r="120">
          <cell r="H120">
            <v>26</v>
          </cell>
          <cell r="M120" t="str">
            <v>ALQUILADO</v>
          </cell>
          <cell r="N120" t="str">
            <v>MINERA PANAMA</v>
          </cell>
          <cell r="P120" t="str">
            <v>2021</v>
          </cell>
          <cell r="S120">
            <v>14903</v>
          </cell>
          <cell r="T120">
            <v>41379.64</v>
          </cell>
          <cell r="V120">
            <v>41379.64</v>
          </cell>
          <cell r="W120">
            <v>38326.81</v>
          </cell>
          <cell r="X120">
            <v>17781.667000000001</v>
          </cell>
          <cell r="Z120">
            <v>729</v>
          </cell>
          <cell r="AA120">
            <v>76.966300000000004</v>
          </cell>
          <cell r="AB120">
            <v>2158.0183000000002</v>
          </cell>
          <cell r="AH120">
            <v>15254.5375</v>
          </cell>
          <cell r="AI120">
            <v>5379.3531999999996</v>
          </cell>
          <cell r="AJ120">
            <v>120</v>
          </cell>
          <cell r="AK120">
            <v>28735.86</v>
          </cell>
          <cell r="BA120">
            <v>10062</v>
          </cell>
        </row>
        <row r="121">
          <cell r="H121">
            <v>14</v>
          </cell>
          <cell r="M121" t="str">
            <v>ALQUILADO</v>
          </cell>
          <cell r="N121" t="str">
            <v>CONSEJO DE SEGURIDAD PUBLICO</v>
          </cell>
          <cell r="P121" t="str">
            <v>2022</v>
          </cell>
          <cell r="S121">
            <v>33764</v>
          </cell>
          <cell r="T121">
            <v>16682.240000000002</v>
          </cell>
          <cell r="V121">
            <v>17849.996800000001</v>
          </cell>
          <cell r="W121">
            <v>5748.26</v>
          </cell>
          <cell r="X121">
            <v>6549.4</v>
          </cell>
          <cell r="Z121">
            <v>391</v>
          </cell>
          <cell r="AA121">
            <v>31.451799999999999</v>
          </cell>
          <cell r="AB121">
            <v>878.40419999999995</v>
          </cell>
          <cell r="AH121">
            <v>394.7894</v>
          </cell>
          <cell r="AI121">
            <v>1249.4998000000001</v>
          </cell>
          <cell r="AJ121">
            <v>80</v>
          </cell>
          <cell r="AK121">
            <v>6024.1427999999996</v>
          </cell>
          <cell r="BA121">
            <v>5418</v>
          </cell>
        </row>
        <row r="122">
          <cell r="H122">
            <v>14</v>
          </cell>
          <cell r="M122" t="str">
            <v>ALQUILADO</v>
          </cell>
          <cell r="N122" t="str">
            <v>BAUER FUNDACIONES</v>
          </cell>
          <cell r="P122" t="str">
            <v>2022</v>
          </cell>
          <cell r="S122">
            <v>29985</v>
          </cell>
          <cell r="T122">
            <v>16682.240000000002</v>
          </cell>
          <cell r="V122">
            <v>17849.996800000001</v>
          </cell>
          <cell r="W122">
            <v>5429.16</v>
          </cell>
          <cell r="X122">
            <v>7602.4659000000001</v>
          </cell>
          <cell r="Z122">
            <v>557</v>
          </cell>
          <cell r="AA122">
            <v>23.396000000000001</v>
          </cell>
          <cell r="AB122">
            <v>930.83040000000005</v>
          </cell>
          <cell r="AH122">
            <v>2369.9596000000001</v>
          </cell>
          <cell r="AI122">
            <v>1249.4998000000001</v>
          </cell>
          <cell r="AJ122">
            <v>80</v>
          </cell>
          <cell r="AK122">
            <v>6024.1427999999996</v>
          </cell>
          <cell r="BA122">
            <v>5418</v>
          </cell>
        </row>
        <row r="123">
          <cell r="H123">
            <v>16</v>
          </cell>
          <cell r="M123" t="str">
            <v>DISPONIBLE</v>
          </cell>
          <cell r="P123" t="str">
            <v>2023</v>
          </cell>
          <cell r="S123">
            <v>85257</v>
          </cell>
          <cell r="T123">
            <v>29205.607400000001</v>
          </cell>
          <cell r="V123">
            <v>31249.999899999999</v>
          </cell>
          <cell r="W123">
            <v>20326.990000000002</v>
          </cell>
          <cell r="X123">
            <v>4713.83</v>
          </cell>
          <cell r="Z123">
            <v>449</v>
          </cell>
          <cell r="AA123">
            <v>55.770200000000003</v>
          </cell>
          <cell r="AB123">
            <v>1565.0512000000001</v>
          </cell>
          <cell r="AH123">
            <v>2683.8036000000002</v>
          </cell>
          <cell r="AI123">
            <v>2500</v>
          </cell>
          <cell r="AJ123">
            <v>120</v>
          </cell>
          <cell r="AK123">
            <v>12169.003500000001</v>
          </cell>
          <cell r="BA123">
            <v>6192</v>
          </cell>
        </row>
        <row r="124">
          <cell r="F124" t="str">
            <v>USADO</v>
          </cell>
          <cell r="H124">
            <v>21</v>
          </cell>
          <cell r="M124" t="str">
            <v>ALQUILADO</v>
          </cell>
          <cell r="N124" t="str">
            <v>MINERA PANAMA</v>
          </cell>
          <cell r="P124" t="str">
            <v>2022</v>
          </cell>
          <cell r="S124">
            <v>21181</v>
          </cell>
          <cell r="T124">
            <v>45666.192999999999</v>
          </cell>
          <cell r="V124">
            <v>45666.192999999999</v>
          </cell>
          <cell r="W124">
            <v>26882.36</v>
          </cell>
          <cell r="X124">
            <v>2649.87</v>
          </cell>
          <cell r="Z124">
            <v>515</v>
          </cell>
          <cell r="AA124">
            <v>57.344099999999997</v>
          </cell>
          <cell r="AB124">
            <v>1406.2965999999999</v>
          </cell>
          <cell r="AH124">
            <v>2183.8341999999998</v>
          </cell>
          <cell r="AI124">
            <v>4794.9503000000004</v>
          </cell>
          <cell r="AJ124">
            <v>120</v>
          </cell>
          <cell r="AK124">
            <v>25370.107899999999</v>
          </cell>
          <cell r="BA124">
            <v>8127</v>
          </cell>
        </row>
        <row r="125">
          <cell r="F125" t="str">
            <v>USADO</v>
          </cell>
          <cell r="H125">
            <v>21</v>
          </cell>
          <cell r="M125" t="str">
            <v>ALQUILADO</v>
          </cell>
          <cell r="N125" t="str">
            <v>MINERA PANAMA</v>
          </cell>
          <cell r="P125" t="str">
            <v>2022</v>
          </cell>
          <cell r="S125">
            <v>40470</v>
          </cell>
          <cell r="T125">
            <v>45666.192999999999</v>
          </cell>
          <cell r="V125">
            <v>45666.192999999999</v>
          </cell>
          <cell r="W125">
            <v>26095.18</v>
          </cell>
          <cell r="X125">
            <v>3171.41</v>
          </cell>
          <cell r="Z125">
            <v>531</v>
          </cell>
          <cell r="AA125">
            <v>55.115900000000003</v>
          </cell>
          <cell r="AB125">
            <v>1393.6470999999999</v>
          </cell>
          <cell r="AH125">
            <v>4941.4045999999998</v>
          </cell>
          <cell r="AI125">
            <v>4794.9503000000004</v>
          </cell>
          <cell r="AJ125">
            <v>120</v>
          </cell>
          <cell r="AK125">
            <v>25370.108</v>
          </cell>
          <cell r="BA125">
            <v>8127</v>
          </cell>
        </row>
        <row r="126">
          <cell r="H126">
            <v>14</v>
          </cell>
          <cell r="M126" t="str">
            <v>TALLER DE CHAPISTERIA</v>
          </cell>
          <cell r="P126" t="str">
            <v>2022</v>
          </cell>
          <cell r="S126">
            <v>26329</v>
          </cell>
          <cell r="T126">
            <v>16682.240000000002</v>
          </cell>
          <cell r="V126">
            <v>17849.996800000001</v>
          </cell>
          <cell r="W126">
            <v>5894.89</v>
          </cell>
          <cell r="X126">
            <v>5164.7166999999999</v>
          </cell>
          <cell r="Z126">
            <v>378</v>
          </cell>
          <cell r="AA126">
            <v>29.258199999999999</v>
          </cell>
          <cell r="AB126">
            <v>789.97190000000001</v>
          </cell>
          <cell r="AH126">
            <v>1532.9186999999999</v>
          </cell>
          <cell r="AI126">
            <v>1249.4998000000001</v>
          </cell>
          <cell r="AJ126">
            <v>80</v>
          </cell>
          <cell r="AK126">
            <v>6024.1427999999996</v>
          </cell>
          <cell r="BA126">
            <v>5418</v>
          </cell>
        </row>
        <row r="127">
          <cell r="H127">
            <v>1</v>
          </cell>
          <cell r="M127" t="str">
            <v>ALQUILADO</v>
          </cell>
          <cell r="N127" t="str">
            <v>MF WORLD S.A.</v>
          </cell>
          <cell r="P127" t="str">
            <v>2024</v>
          </cell>
          <cell r="T127">
            <v>12615.89</v>
          </cell>
          <cell r="V127">
            <v>13499.0023</v>
          </cell>
          <cell r="W127">
            <v>143.22</v>
          </cell>
          <cell r="X127">
            <v>507.39</v>
          </cell>
          <cell r="Z127">
            <v>33</v>
          </cell>
          <cell r="AA127">
            <v>19.715399999999999</v>
          </cell>
          <cell r="AB127">
            <v>650.61</v>
          </cell>
          <cell r="AH127">
            <v>14.3</v>
          </cell>
          <cell r="AI127">
            <v>67.495000000000005</v>
          </cell>
          <cell r="AJ127">
            <v>40</v>
          </cell>
          <cell r="AK127">
            <v>0</v>
          </cell>
          <cell r="BA127">
            <v>387</v>
          </cell>
        </row>
        <row r="128">
          <cell r="H128">
            <v>6</v>
          </cell>
          <cell r="M128" t="str">
            <v>ALQUILADO</v>
          </cell>
          <cell r="N128" t="str">
            <v>ASEGURADORA ANCON</v>
          </cell>
          <cell r="P128" t="str">
            <v>2024</v>
          </cell>
          <cell r="S128">
            <v>0</v>
          </cell>
          <cell r="T128">
            <v>12897.2</v>
          </cell>
          <cell r="V128">
            <v>13800.004000000001</v>
          </cell>
          <cell r="W128">
            <v>2169.61</v>
          </cell>
          <cell r="X128">
            <v>2149.2649999999999</v>
          </cell>
          <cell r="Z128">
            <v>152</v>
          </cell>
          <cell r="AA128">
            <v>28.413599999999999</v>
          </cell>
          <cell r="AB128">
            <v>719.8125</v>
          </cell>
          <cell r="AH128">
            <v>79.830399999999997</v>
          </cell>
          <cell r="AI128">
            <v>414.00009999999997</v>
          </cell>
          <cell r="AJ128">
            <v>80</v>
          </cell>
          <cell r="AK128">
            <v>1791.278</v>
          </cell>
          <cell r="BA128">
            <v>2322</v>
          </cell>
        </row>
        <row r="129">
          <cell r="H129">
            <v>1</v>
          </cell>
          <cell r="M129" t="str">
            <v>ALQUILADO</v>
          </cell>
          <cell r="P129" t="str">
            <v>2024</v>
          </cell>
          <cell r="T129">
            <v>12615.89</v>
          </cell>
          <cell r="V129">
            <v>13499.0023</v>
          </cell>
          <cell r="W129">
            <v>52.97</v>
          </cell>
          <cell r="X129">
            <v>259.45999999999998</v>
          </cell>
          <cell r="Z129">
            <v>19</v>
          </cell>
          <cell r="AA129">
            <v>16.4436</v>
          </cell>
          <cell r="AB129">
            <v>312.43</v>
          </cell>
          <cell r="AH129">
            <v>2.65</v>
          </cell>
          <cell r="AI129">
            <v>67.495000000000005</v>
          </cell>
          <cell r="AJ129">
            <v>40</v>
          </cell>
          <cell r="AK129">
            <v>0</v>
          </cell>
          <cell r="BA129">
            <v>387</v>
          </cell>
        </row>
        <row r="130">
          <cell r="H130">
            <v>1</v>
          </cell>
          <cell r="M130" t="str">
            <v>ALQUILADO</v>
          </cell>
          <cell r="N130" t="str">
            <v>SEGUROS SURAMERICANA</v>
          </cell>
          <cell r="P130" t="str">
            <v>2024</v>
          </cell>
          <cell r="T130">
            <v>12615.8874</v>
          </cell>
          <cell r="V130">
            <v>13498.9995</v>
          </cell>
          <cell r="W130">
            <v>175.81</v>
          </cell>
          <cell r="X130">
            <v>305.5</v>
          </cell>
          <cell r="Z130">
            <v>13</v>
          </cell>
          <cell r="AA130">
            <v>37.023800000000001</v>
          </cell>
          <cell r="AB130">
            <v>481.31</v>
          </cell>
          <cell r="AH130">
            <v>5</v>
          </cell>
          <cell r="AI130">
            <v>67.495000000000005</v>
          </cell>
          <cell r="AJ130">
            <v>40</v>
          </cell>
          <cell r="AK130">
            <v>0</v>
          </cell>
          <cell r="BA130">
            <v>387</v>
          </cell>
        </row>
        <row r="131">
          <cell r="H131">
            <v>29</v>
          </cell>
          <cell r="M131" t="str">
            <v>ALQUILADO</v>
          </cell>
          <cell r="N131" t="str">
            <v>H TZANETATOS</v>
          </cell>
          <cell r="P131" t="str">
            <v>2022</v>
          </cell>
          <cell r="S131">
            <v>36197</v>
          </cell>
          <cell r="T131">
            <v>10093.4578</v>
          </cell>
          <cell r="V131">
            <v>10799.9998</v>
          </cell>
          <cell r="W131">
            <v>6580</v>
          </cell>
          <cell r="X131">
            <v>8400</v>
          </cell>
          <cell r="Z131">
            <v>840</v>
          </cell>
          <cell r="AA131">
            <v>17.833300000000001</v>
          </cell>
          <cell r="AB131">
            <v>516.55169999999998</v>
          </cell>
          <cell r="AH131">
            <v>308.60719999999998</v>
          </cell>
          <cell r="AI131">
            <v>1566</v>
          </cell>
          <cell r="AJ131">
            <v>160</v>
          </cell>
          <cell r="AK131">
            <v>7850.4664000000002</v>
          </cell>
          <cell r="BA131">
            <v>11223</v>
          </cell>
        </row>
        <row r="132">
          <cell r="H132">
            <v>29</v>
          </cell>
          <cell r="M132" t="str">
            <v>ESPERA PIEZAS MECANICA</v>
          </cell>
          <cell r="P132" t="str">
            <v>2022</v>
          </cell>
          <cell r="S132">
            <v>63700</v>
          </cell>
          <cell r="T132">
            <v>10093.4578</v>
          </cell>
          <cell r="V132">
            <v>10799.9998</v>
          </cell>
          <cell r="W132">
            <v>6345</v>
          </cell>
          <cell r="X132">
            <v>8100</v>
          </cell>
          <cell r="Z132">
            <v>810</v>
          </cell>
          <cell r="AA132">
            <v>17.833300000000001</v>
          </cell>
          <cell r="AB132">
            <v>498.10340000000002</v>
          </cell>
          <cell r="AH132">
            <v>5426.1396999999997</v>
          </cell>
          <cell r="AI132">
            <v>1566</v>
          </cell>
          <cell r="AJ132">
            <v>160</v>
          </cell>
          <cell r="AK132">
            <v>7850.4664000000002</v>
          </cell>
          <cell r="BA132">
            <v>11223</v>
          </cell>
        </row>
        <row r="133">
          <cell r="H133">
            <v>29</v>
          </cell>
          <cell r="M133" t="str">
            <v>ALQUILADO</v>
          </cell>
          <cell r="N133" t="str">
            <v>H TZANETATOS</v>
          </cell>
          <cell r="P133" t="str">
            <v>2022</v>
          </cell>
          <cell r="S133">
            <v>46107</v>
          </cell>
          <cell r="T133">
            <v>10093.4578</v>
          </cell>
          <cell r="V133">
            <v>10799.9998</v>
          </cell>
          <cell r="W133">
            <v>6580</v>
          </cell>
          <cell r="X133">
            <v>8400</v>
          </cell>
          <cell r="Z133">
            <v>840</v>
          </cell>
          <cell r="AA133">
            <v>17.833300000000001</v>
          </cell>
          <cell r="AB133">
            <v>516.55169999999998</v>
          </cell>
          <cell r="AH133">
            <v>765.81200000000001</v>
          </cell>
          <cell r="AI133">
            <v>1566</v>
          </cell>
          <cell r="AJ133">
            <v>160</v>
          </cell>
          <cell r="AK133">
            <v>7850.4664000000002</v>
          </cell>
          <cell r="BA133">
            <v>11223</v>
          </cell>
        </row>
        <row r="134">
          <cell r="H134">
            <v>3</v>
          </cell>
          <cell r="M134" t="str">
            <v>ALQUILADO</v>
          </cell>
          <cell r="N134" t="str">
            <v>AGRUPACION SABANITAS PANAMA</v>
          </cell>
          <cell r="P134" t="str">
            <v>2024</v>
          </cell>
          <cell r="S134">
            <v>7323</v>
          </cell>
          <cell r="T134">
            <v>30060.747599999999</v>
          </cell>
          <cell r="V134">
            <v>32164.999899999999</v>
          </cell>
          <cell r="W134">
            <v>1367.66</v>
          </cell>
          <cell r="X134">
            <v>653.62</v>
          </cell>
          <cell r="Z134">
            <v>38</v>
          </cell>
          <cell r="AA134">
            <v>53.191499999999998</v>
          </cell>
          <cell r="AB134">
            <v>673.76</v>
          </cell>
          <cell r="AH134">
            <v>890.49540000000002</v>
          </cell>
          <cell r="AI134">
            <v>482.47500000000002</v>
          </cell>
          <cell r="AJ134">
            <v>40</v>
          </cell>
          <cell r="AK134">
            <v>1670.0416</v>
          </cell>
          <cell r="BA134">
            <v>1161</v>
          </cell>
        </row>
        <row r="135">
          <cell r="H135">
            <v>29</v>
          </cell>
          <cell r="M135" t="str">
            <v>ALQUILADO</v>
          </cell>
          <cell r="N135" t="str">
            <v>H TZANETATOS</v>
          </cell>
          <cell r="P135" t="str">
            <v>2022</v>
          </cell>
          <cell r="S135">
            <v>52225</v>
          </cell>
          <cell r="T135">
            <v>10093.4578</v>
          </cell>
          <cell r="V135">
            <v>10799.9998</v>
          </cell>
          <cell r="W135">
            <v>6345</v>
          </cell>
          <cell r="X135">
            <v>8100</v>
          </cell>
          <cell r="Z135">
            <v>810</v>
          </cell>
          <cell r="AA135">
            <v>17.833300000000001</v>
          </cell>
          <cell r="AB135">
            <v>498.10340000000002</v>
          </cell>
          <cell r="AH135">
            <v>2399.3847000000001</v>
          </cell>
          <cell r="AI135">
            <v>1566</v>
          </cell>
          <cell r="AJ135">
            <v>160</v>
          </cell>
          <cell r="AK135">
            <v>7850.4664000000002</v>
          </cell>
          <cell r="BA135">
            <v>11223</v>
          </cell>
        </row>
        <row r="136">
          <cell r="H136">
            <v>3</v>
          </cell>
          <cell r="M136" t="str">
            <v>ALQUILADO</v>
          </cell>
          <cell r="N136" t="str">
            <v>CRUZ ROJA PANAMEÑA</v>
          </cell>
          <cell r="P136" t="str">
            <v>2024</v>
          </cell>
          <cell r="S136">
            <v>11780</v>
          </cell>
          <cell r="T136">
            <v>30060.747599999999</v>
          </cell>
          <cell r="V136">
            <v>32164.999899999999</v>
          </cell>
          <cell r="W136">
            <v>1892.65</v>
          </cell>
          <cell r="X136">
            <v>641.21500000000003</v>
          </cell>
          <cell r="Z136">
            <v>38</v>
          </cell>
          <cell r="AA136">
            <v>66.680599999999998</v>
          </cell>
          <cell r="AB136">
            <v>844.62159999999994</v>
          </cell>
          <cell r="AH136">
            <v>920.62210000000005</v>
          </cell>
          <cell r="AI136">
            <v>482.47500000000002</v>
          </cell>
          <cell r="AJ136">
            <v>40</v>
          </cell>
          <cell r="AK136">
            <v>1670.0416</v>
          </cell>
          <cell r="BA136">
            <v>1161</v>
          </cell>
        </row>
        <row r="137">
          <cell r="H137">
            <v>29</v>
          </cell>
          <cell r="M137" t="str">
            <v>ALQUILADO</v>
          </cell>
          <cell r="N137" t="str">
            <v>H TZANETATOS</v>
          </cell>
          <cell r="P137" t="str">
            <v>2022</v>
          </cell>
          <cell r="S137">
            <v>41278</v>
          </cell>
          <cell r="T137">
            <v>10093.4578</v>
          </cell>
          <cell r="V137">
            <v>10799.9998</v>
          </cell>
          <cell r="X137">
            <v>25.61</v>
          </cell>
          <cell r="Z137">
            <v>0</v>
          </cell>
          <cell r="AB137">
            <v>0.8831</v>
          </cell>
          <cell r="AH137">
            <v>544.94680000000005</v>
          </cell>
          <cell r="AI137">
            <v>1566</v>
          </cell>
          <cell r="AJ137">
            <v>160</v>
          </cell>
          <cell r="AK137">
            <v>7850.4664000000002</v>
          </cell>
          <cell r="BA137">
            <v>11223</v>
          </cell>
        </row>
        <row r="138">
          <cell r="H138">
            <v>29</v>
          </cell>
          <cell r="M138" t="str">
            <v>ALQUILADO</v>
          </cell>
          <cell r="N138" t="str">
            <v>H TZANETATOS</v>
          </cell>
          <cell r="P138" t="str">
            <v>2022</v>
          </cell>
          <cell r="S138">
            <v>82985</v>
          </cell>
          <cell r="T138">
            <v>10093.4578</v>
          </cell>
          <cell r="V138">
            <v>10799.9998</v>
          </cell>
          <cell r="W138">
            <v>6580</v>
          </cell>
          <cell r="X138">
            <v>8400</v>
          </cell>
          <cell r="Z138">
            <v>840</v>
          </cell>
          <cell r="AA138">
            <v>17.833300000000001</v>
          </cell>
          <cell r="AB138">
            <v>516.55169999999998</v>
          </cell>
          <cell r="AH138">
            <v>1837.9172000000001</v>
          </cell>
          <cell r="AI138">
            <v>1566</v>
          </cell>
          <cell r="AJ138">
            <v>160</v>
          </cell>
          <cell r="AK138">
            <v>7850.4664000000002</v>
          </cell>
          <cell r="BA138">
            <v>11223</v>
          </cell>
        </row>
        <row r="139">
          <cell r="H139">
            <v>29</v>
          </cell>
          <cell r="M139" t="str">
            <v>ALQUILADO</v>
          </cell>
          <cell r="N139" t="str">
            <v>H TZANETATOS</v>
          </cell>
          <cell r="P139" t="str">
            <v>2022</v>
          </cell>
          <cell r="S139">
            <v>122096</v>
          </cell>
          <cell r="T139">
            <v>10093.4578</v>
          </cell>
          <cell r="V139">
            <v>10799.9998</v>
          </cell>
          <cell r="W139">
            <v>6110</v>
          </cell>
          <cell r="X139">
            <v>7800</v>
          </cell>
          <cell r="Z139">
            <v>780</v>
          </cell>
          <cell r="AA139">
            <v>17.833300000000001</v>
          </cell>
          <cell r="AB139">
            <v>479.6551</v>
          </cell>
          <cell r="AH139">
            <v>5479.9924000000001</v>
          </cell>
          <cell r="AI139">
            <v>1566</v>
          </cell>
          <cell r="AJ139">
            <v>160</v>
          </cell>
          <cell r="AK139">
            <v>7850.4664000000002</v>
          </cell>
          <cell r="BA139">
            <v>11223</v>
          </cell>
        </row>
        <row r="140">
          <cell r="H140">
            <v>11</v>
          </cell>
          <cell r="M140" t="str">
            <v>ALQUILADO</v>
          </cell>
          <cell r="N140" t="str">
            <v>TELEVISORA NACIONAL S.A.</v>
          </cell>
          <cell r="P140" t="str">
            <v>2023</v>
          </cell>
          <cell r="S140">
            <v>13239</v>
          </cell>
          <cell r="T140">
            <v>16682.205000000002</v>
          </cell>
          <cell r="V140">
            <v>17849.9594</v>
          </cell>
          <cell r="W140">
            <v>5250.05</v>
          </cell>
          <cell r="X140">
            <v>3150</v>
          </cell>
          <cell r="Z140">
            <v>312</v>
          </cell>
          <cell r="AA140">
            <v>26.923200000000001</v>
          </cell>
          <cell r="AB140">
            <v>763.64089999999999</v>
          </cell>
          <cell r="AH140">
            <v>61.613100000000003</v>
          </cell>
          <cell r="AI140">
            <v>981.74779999999998</v>
          </cell>
          <cell r="AJ140">
            <v>80</v>
          </cell>
          <cell r="AK140">
            <v>4633.9459999999999</v>
          </cell>
          <cell r="BA140">
            <v>4257</v>
          </cell>
        </row>
        <row r="141">
          <cell r="H141">
            <v>11</v>
          </cell>
          <cell r="M141" t="str">
            <v>ALQUILADO</v>
          </cell>
          <cell r="N141" t="str">
            <v>CENTENARIO DON JUAN S.A.</v>
          </cell>
          <cell r="P141" t="str">
            <v>2023</v>
          </cell>
          <cell r="S141">
            <v>19119</v>
          </cell>
          <cell r="T141">
            <v>29205.61</v>
          </cell>
          <cell r="V141">
            <v>31250.002700000001</v>
          </cell>
          <cell r="W141">
            <v>10347.48</v>
          </cell>
          <cell r="X141">
            <v>5040.12</v>
          </cell>
          <cell r="Z141">
            <v>330</v>
          </cell>
          <cell r="AA141">
            <v>46.628999999999998</v>
          </cell>
          <cell r="AB141">
            <v>1398.8726999999999</v>
          </cell>
          <cell r="AH141">
            <v>2674.4029999999998</v>
          </cell>
          <cell r="AI141">
            <v>1718.7501</v>
          </cell>
          <cell r="AJ141">
            <v>80</v>
          </cell>
          <cell r="AK141">
            <v>8112.6689999999999</v>
          </cell>
          <cell r="BA141">
            <v>4257</v>
          </cell>
        </row>
        <row r="142">
          <cell r="H142">
            <v>3</v>
          </cell>
          <cell r="M142" t="str">
            <v>DISPONIBLE</v>
          </cell>
          <cell r="P142" t="str">
            <v>2024</v>
          </cell>
          <cell r="S142">
            <v>0</v>
          </cell>
          <cell r="T142">
            <v>14018.69</v>
          </cell>
          <cell r="V142">
            <v>14999.998299999999</v>
          </cell>
          <cell r="W142">
            <v>368.7</v>
          </cell>
          <cell r="X142">
            <v>1855.3713</v>
          </cell>
          <cell r="Z142">
            <v>67</v>
          </cell>
          <cell r="AA142">
            <v>33.195</v>
          </cell>
          <cell r="AB142">
            <v>741.35709999999995</v>
          </cell>
          <cell r="AH142">
            <v>132.4332</v>
          </cell>
          <cell r="AI142">
            <v>225</v>
          </cell>
          <cell r="AJ142">
            <v>40</v>
          </cell>
          <cell r="AK142">
            <v>778.81619999999998</v>
          </cell>
          <cell r="BA142">
            <v>1161</v>
          </cell>
        </row>
        <row r="143">
          <cell r="H143">
            <v>3</v>
          </cell>
          <cell r="M143" t="str">
            <v>DISPONIBLE</v>
          </cell>
          <cell r="P143" t="str">
            <v>2024</v>
          </cell>
          <cell r="S143">
            <v>1881</v>
          </cell>
          <cell r="T143">
            <v>14018.69</v>
          </cell>
          <cell r="V143">
            <v>14999.998299999999</v>
          </cell>
          <cell r="W143">
            <v>684.81</v>
          </cell>
          <cell r="X143">
            <v>1438.33</v>
          </cell>
          <cell r="Z143">
            <v>44</v>
          </cell>
          <cell r="AA143">
            <v>48.253100000000003</v>
          </cell>
          <cell r="AB143">
            <v>707.7133</v>
          </cell>
          <cell r="AH143">
            <v>705.43679999999995</v>
          </cell>
          <cell r="AI143">
            <v>225</v>
          </cell>
          <cell r="AJ143">
            <v>40</v>
          </cell>
          <cell r="AK143">
            <v>778.81619999999998</v>
          </cell>
          <cell r="BA143">
            <v>1161</v>
          </cell>
        </row>
        <row r="144">
          <cell r="H144">
            <v>8</v>
          </cell>
          <cell r="M144" t="str">
            <v>ALQUILADO</v>
          </cell>
          <cell r="N144" t="str">
            <v>ELEKTRON SA</v>
          </cell>
          <cell r="P144" t="str">
            <v>2024</v>
          </cell>
          <cell r="S144">
            <v>13064</v>
          </cell>
          <cell r="T144">
            <v>15350.47</v>
          </cell>
          <cell r="V144">
            <v>16425.002899999999</v>
          </cell>
          <cell r="W144">
            <v>3074.19</v>
          </cell>
          <cell r="X144">
            <v>2273.44</v>
          </cell>
          <cell r="Z144">
            <v>354</v>
          </cell>
          <cell r="AA144">
            <v>15.106199999999999</v>
          </cell>
          <cell r="AB144">
            <v>668.45370000000003</v>
          </cell>
          <cell r="AH144">
            <v>867.63559999999995</v>
          </cell>
          <cell r="AI144">
            <v>657.00009999999997</v>
          </cell>
          <cell r="AJ144">
            <v>80</v>
          </cell>
          <cell r="AK144">
            <v>2984.8132999999998</v>
          </cell>
          <cell r="BA144">
            <v>3096</v>
          </cell>
        </row>
        <row r="145">
          <cell r="H145">
            <v>7</v>
          </cell>
          <cell r="M145" t="str">
            <v>ALQUILADO</v>
          </cell>
          <cell r="P145" t="str">
            <v>2024</v>
          </cell>
          <cell r="S145">
            <v>0</v>
          </cell>
          <cell r="T145">
            <v>14765.42</v>
          </cell>
          <cell r="V145">
            <v>15798.999400000001</v>
          </cell>
          <cell r="W145">
            <v>2256.67</v>
          </cell>
          <cell r="X145">
            <v>5181.4056</v>
          </cell>
          <cell r="Z145">
            <v>175</v>
          </cell>
          <cell r="AA145">
            <v>42.5032</v>
          </cell>
          <cell r="AB145">
            <v>1062.5822000000001</v>
          </cell>
          <cell r="AH145">
            <v>143.59200000000001</v>
          </cell>
          <cell r="AI145">
            <v>552.96500000000003</v>
          </cell>
          <cell r="AJ145">
            <v>80</v>
          </cell>
          <cell r="AK145">
            <v>2460.9036000000001</v>
          </cell>
          <cell r="BA145">
            <v>2709</v>
          </cell>
        </row>
        <row r="146">
          <cell r="H146">
            <v>11</v>
          </cell>
          <cell r="M146" t="str">
            <v>ALQUILADO</v>
          </cell>
          <cell r="N146" t="str">
            <v>CRUZ ROJA PANAMEÑA</v>
          </cell>
          <cell r="P146" t="str">
            <v>2023</v>
          </cell>
          <cell r="S146">
            <v>19848</v>
          </cell>
          <cell r="T146">
            <v>29205.61</v>
          </cell>
          <cell r="V146">
            <v>31250.002700000001</v>
          </cell>
          <cell r="W146">
            <v>7912.24</v>
          </cell>
          <cell r="X146">
            <v>4429.6499999999996</v>
          </cell>
          <cell r="Z146">
            <v>227</v>
          </cell>
          <cell r="AA146">
            <v>54.369500000000002</v>
          </cell>
          <cell r="AB146">
            <v>1121.99</v>
          </cell>
          <cell r="AH146">
            <v>1480.0355999999999</v>
          </cell>
          <cell r="AI146">
            <v>1718.7501</v>
          </cell>
          <cell r="AJ146">
            <v>80</v>
          </cell>
          <cell r="AK146">
            <v>8112.6689999999999</v>
          </cell>
          <cell r="BA146">
            <v>4257</v>
          </cell>
        </row>
        <row r="147">
          <cell r="H147">
            <v>16</v>
          </cell>
          <cell r="M147" t="str">
            <v>DISPONIBLE</v>
          </cell>
          <cell r="P147" t="str">
            <v>2023</v>
          </cell>
          <cell r="S147">
            <v>12454</v>
          </cell>
          <cell r="T147">
            <v>47100</v>
          </cell>
          <cell r="V147">
            <v>47100</v>
          </cell>
          <cell r="W147">
            <v>19617.47</v>
          </cell>
          <cell r="X147">
            <v>6133.56</v>
          </cell>
          <cell r="Z147">
            <v>366</v>
          </cell>
          <cell r="AA147">
            <v>70.358000000000004</v>
          </cell>
          <cell r="AB147">
            <v>1609.4393</v>
          </cell>
          <cell r="AH147">
            <v>1774.6475</v>
          </cell>
          <cell r="AI147">
            <v>3768</v>
          </cell>
          <cell r="AJ147">
            <v>120</v>
          </cell>
          <cell r="AK147">
            <v>19624.999500000002</v>
          </cell>
          <cell r="BA147">
            <v>6192</v>
          </cell>
        </row>
        <row r="148">
          <cell r="H148">
            <v>0</v>
          </cell>
          <cell r="M148" t="str">
            <v>DISPONIBLE</v>
          </cell>
          <cell r="P148" t="str">
            <v>2024</v>
          </cell>
          <cell r="T148">
            <v>15700.93</v>
          </cell>
          <cell r="V148">
            <v>16799.9951</v>
          </cell>
          <cell r="X148">
            <v>0</v>
          </cell>
          <cell r="Z148">
            <v>0</v>
          </cell>
          <cell r="AI148">
            <v>0</v>
          </cell>
          <cell r="AJ148">
            <v>40</v>
          </cell>
          <cell r="AK148">
            <v>0</v>
          </cell>
          <cell r="BA148">
            <v>0</v>
          </cell>
        </row>
        <row r="149">
          <cell r="H149">
            <v>0</v>
          </cell>
          <cell r="M149" t="str">
            <v>ALQUILADO</v>
          </cell>
          <cell r="P149" t="str">
            <v>2024</v>
          </cell>
          <cell r="T149">
            <v>15700.93</v>
          </cell>
          <cell r="V149">
            <v>16799.9951</v>
          </cell>
          <cell r="W149">
            <v>22.65</v>
          </cell>
          <cell r="X149">
            <v>317.72000000000003</v>
          </cell>
          <cell r="Z149">
            <v>5</v>
          </cell>
          <cell r="AA149">
            <v>68.073999999999998</v>
          </cell>
          <cell r="AI149">
            <v>0</v>
          </cell>
          <cell r="AJ149">
            <v>40</v>
          </cell>
          <cell r="AK149">
            <v>0</v>
          </cell>
          <cell r="BA149">
            <v>0</v>
          </cell>
        </row>
        <row r="150">
          <cell r="H150">
            <v>0</v>
          </cell>
          <cell r="M150" t="str">
            <v>ALQUILADO</v>
          </cell>
          <cell r="N150" t="str">
            <v>SEGUROS SURAMERICANA</v>
          </cell>
          <cell r="P150" t="str">
            <v>2024</v>
          </cell>
          <cell r="T150">
            <v>15700.93</v>
          </cell>
          <cell r="V150">
            <v>16799.9951</v>
          </cell>
          <cell r="X150">
            <v>0</v>
          </cell>
          <cell r="Z150">
            <v>0</v>
          </cell>
          <cell r="AI150">
            <v>0</v>
          </cell>
          <cell r="AJ150">
            <v>40</v>
          </cell>
          <cell r="AK150">
            <v>0</v>
          </cell>
          <cell r="BA150">
            <v>0</v>
          </cell>
        </row>
        <row r="151">
          <cell r="H151">
            <v>0</v>
          </cell>
          <cell r="M151" t="str">
            <v>DISPONIBLE</v>
          </cell>
          <cell r="P151" t="str">
            <v>2024</v>
          </cell>
          <cell r="T151">
            <v>15700.93</v>
          </cell>
          <cell r="V151">
            <v>16799.9951</v>
          </cell>
          <cell r="W151">
            <v>13.59</v>
          </cell>
          <cell r="X151">
            <v>169.69</v>
          </cell>
          <cell r="Z151">
            <v>3</v>
          </cell>
          <cell r="AA151">
            <v>61.093299999999999</v>
          </cell>
          <cell r="AI151">
            <v>0</v>
          </cell>
          <cell r="AJ151">
            <v>40</v>
          </cell>
          <cell r="AK151">
            <v>0</v>
          </cell>
          <cell r="BA151">
            <v>0</v>
          </cell>
        </row>
        <row r="152">
          <cell r="H152">
            <v>0</v>
          </cell>
          <cell r="M152" t="str">
            <v>ALQUILADO</v>
          </cell>
          <cell r="P152" t="str">
            <v>2024</v>
          </cell>
          <cell r="T152">
            <v>15700.93</v>
          </cell>
          <cell r="V152">
            <v>16799.9951</v>
          </cell>
          <cell r="W152">
            <v>46.75</v>
          </cell>
          <cell r="X152">
            <v>78.5</v>
          </cell>
          <cell r="Z152">
            <v>3</v>
          </cell>
          <cell r="AA152">
            <v>41.75</v>
          </cell>
          <cell r="AI152">
            <v>0</v>
          </cell>
          <cell r="AJ152">
            <v>40</v>
          </cell>
          <cell r="AK152">
            <v>0</v>
          </cell>
          <cell r="BA152">
            <v>0</v>
          </cell>
        </row>
        <row r="153">
          <cell r="H153">
            <v>0</v>
          </cell>
          <cell r="M153" t="str">
            <v>DISPONIBLE</v>
          </cell>
          <cell r="P153" t="str">
            <v>2024</v>
          </cell>
          <cell r="T153">
            <v>15700.93</v>
          </cell>
          <cell r="V153">
            <v>16799.9951</v>
          </cell>
          <cell r="W153">
            <v>22.65</v>
          </cell>
          <cell r="X153">
            <v>295</v>
          </cell>
          <cell r="Z153">
            <v>5</v>
          </cell>
          <cell r="AA153">
            <v>63.53</v>
          </cell>
          <cell r="AI153">
            <v>0</v>
          </cell>
          <cell r="AJ153">
            <v>40</v>
          </cell>
          <cell r="AK153">
            <v>0</v>
          </cell>
          <cell r="BA153">
            <v>0</v>
          </cell>
        </row>
        <row r="154">
          <cell r="H154">
            <v>0</v>
          </cell>
          <cell r="M154" t="str">
            <v>DISPONIBLE</v>
          </cell>
          <cell r="P154" t="str">
            <v>2024</v>
          </cell>
          <cell r="T154">
            <v>19439.25</v>
          </cell>
          <cell r="V154">
            <v>20799.997500000001</v>
          </cell>
          <cell r="X154">
            <v>0</v>
          </cell>
          <cell r="Z154">
            <v>0</v>
          </cell>
          <cell r="AI154">
            <v>0</v>
          </cell>
          <cell r="AJ154">
            <v>40</v>
          </cell>
          <cell r="AK154">
            <v>0</v>
          </cell>
          <cell r="BA154">
            <v>0</v>
          </cell>
        </row>
        <row r="155">
          <cell r="H155">
            <v>0</v>
          </cell>
          <cell r="M155" t="str">
            <v>DISPONIBLE</v>
          </cell>
          <cell r="P155" t="str">
            <v>2024</v>
          </cell>
          <cell r="T155">
            <v>19439.25</v>
          </cell>
          <cell r="V155">
            <v>20799.997500000001</v>
          </cell>
          <cell r="X155">
            <v>0</v>
          </cell>
          <cell r="Z155">
            <v>0</v>
          </cell>
          <cell r="AI155">
            <v>0</v>
          </cell>
          <cell r="AJ155">
            <v>40</v>
          </cell>
          <cell r="AK155">
            <v>0</v>
          </cell>
          <cell r="BA155">
            <v>0</v>
          </cell>
        </row>
        <row r="156">
          <cell r="H156">
            <v>0</v>
          </cell>
          <cell r="M156" t="str">
            <v>ALQUILADO</v>
          </cell>
          <cell r="N156" t="str">
            <v>BSP AUTO/ GO RENTAL CARS</v>
          </cell>
          <cell r="P156" t="str">
            <v>2024</v>
          </cell>
          <cell r="T156">
            <v>19439.25</v>
          </cell>
          <cell r="V156">
            <v>20799.997500000001</v>
          </cell>
          <cell r="X156">
            <v>0</v>
          </cell>
          <cell r="Z156">
            <v>0</v>
          </cell>
          <cell r="AI156">
            <v>0</v>
          </cell>
          <cell r="AJ156">
            <v>40</v>
          </cell>
          <cell r="AK156">
            <v>0</v>
          </cell>
          <cell r="BA156">
            <v>0</v>
          </cell>
        </row>
        <row r="157">
          <cell r="H157">
            <v>0</v>
          </cell>
          <cell r="M157" t="str">
            <v>ALQUILADO</v>
          </cell>
          <cell r="P157" t="str">
            <v>2024</v>
          </cell>
          <cell r="S157">
            <v>0</v>
          </cell>
          <cell r="T157">
            <v>19439.25</v>
          </cell>
          <cell r="V157">
            <v>20799.997500000001</v>
          </cell>
          <cell r="Z157">
            <v>0</v>
          </cell>
          <cell r="AH157">
            <v>0</v>
          </cell>
          <cell r="AI157">
            <v>0</v>
          </cell>
          <cell r="AJ157">
            <v>40</v>
          </cell>
          <cell r="AK157">
            <v>0</v>
          </cell>
          <cell r="BA157">
            <v>0</v>
          </cell>
        </row>
        <row r="158">
          <cell r="H158">
            <v>0</v>
          </cell>
          <cell r="M158" t="str">
            <v>ALQUILADO</v>
          </cell>
          <cell r="N158" t="str">
            <v>FUDIS</v>
          </cell>
          <cell r="P158" t="str">
            <v>2024</v>
          </cell>
          <cell r="T158">
            <v>19439.25</v>
          </cell>
          <cell r="V158">
            <v>20799.997500000001</v>
          </cell>
          <cell r="X158">
            <v>0</v>
          </cell>
          <cell r="Z158">
            <v>0</v>
          </cell>
          <cell r="AI158">
            <v>0</v>
          </cell>
          <cell r="AJ158">
            <v>40</v>
          </cell>
          <cell r="AK158">
            <v>0</v>
          </cell>
          <cell r="BA158">
            <v>0</v>
          </cell>
        </row>
        <row r="159">
          <cell r="H159">
            <v>0</v>
          </cell>
          <cell r="M159" t="str">
            <v>DISPONIBLE</v>
          </cell>
          <cell r="P159" t="str">
            <v>2024</v>
          </cell>
          <cell r="T159">
            <v>19439.25</v>
          </cell>
          <cell r="V159">
            <v>20799.997500000001</v>
          </cell>
          <cell r="X159">
            <v>0</v>
          </cell>
          <cell r="Z159">
            <v>0</v>
          </cell>
          <cell r="AI159">
            <v>0</v>
          </cell>
          <cell r="AJ159">
            <v>40</v>
          </cell>
          <cell r="AK159">
            <v>0</v>
          </cell>
          <cell r="BA159">
            <v>0</v>
          </cell>
        </row>
        <row r="160">
          <cell r="H160">
            <v>7</v>
          </cell>
          <cell r="M160" t="str">
            <v>ALQUILADO</v>
          </cell>
          <cell r="N160" t="str">
            <v>SEGUROS SURAMERICANA</v>
          </cell>
          <cell r="P160" t="str">
            <v>2024</v>
          </cell>
          <cell r="S160">
            <v>9322</v>
          </cell>
          <cell r="T160">
            <v>14765.42</v>
          </cell>
          <cell r="V160">
            <v>15798.999400000001</v>
          </cell>
          <cell r="W160">
            <v>2222.9499999999998</v>
          </cell>
          <cell r="X160">
            <v>5195.5616</v>
          </cell>
          <cell r="Z160">
            <v>150</v>
          </cell>
          <cell r="AA160">
            <v>49.456699999999998</v>
          </cell>
          <cell r="AB160">
            <v>1059.7873</v>
          </cell>
          <cell r="AH160">
            <v>417.66199999999998</v>
          </cell>
          <cell r="AI160">
            <v>552.96500000000003</v>
          </cell>
          <cell r="AJ160">
            <v>80</v>
          </cell>
          <cell r="AK160">
            <v>2460.9036000000001</v>
          </cell>
          <cell r="BA160">
            <v>2709</v>
          </cell>
        </row>
        <row r="161">
          <cell r="H161">
            <v>7</v>
          </cell>
          <cell r="M161" t="str">
            <v>ALQUILADO</v>
          </cell>
          <cell r="N161" t="str">
            <v>ALIADO SEGUROS SA</v>
          </cell>
          <cell r="P161" t="str">
            <v>2024</v>
          </cell>
          <cell r="S161">
            <v>0</v>
          </cell>
          <cell r="T161">
            <v>14765.42</v>
          </cell>
          <cell r="V161">
            <v>15798.999400000001</v>
          </cell>
          <cell r="W161">
            <v>1557.7750000000001</v>
          </cell>
          <cell r="X161">
            <v>5029.8272999999999</v>
          </cell>
          <cell r="Z161">
            <v>150</v>
          </cell>
          <cell r="AA161">
            <v>43.917299999999997</v>
          </cell>
          <cell r="AB161">
            <v>941.08600000000001</v>
          </cell>
          <cell r="AH161">
            <v>225.75749999999999</v>
          </cell>
          <cell r="AI161">
            <v>552.96500000000003</v>
          </cell>
          <cell r="AJ161">
            <v>80</v>
          </cell>
          <cell r="AK161">
            <v>2460.9036000000001</v>
          </cell>
          <cell r="BA161">
            <v>2709</v>
          </cell>
        </row>
        <row r="162">
          <cell r="H162">
            <v>7</v>
          </cell>
          <cell r="M162" t="str">
            <v>DISPONIBLE</v>
          </cell>
          <cell r="P162" t="str">
            <v>2024</v>
          </cell>
          <cell r="S162">
            <v>11316</v>
          </cell>
          <cell r="T162">
            <v>14765.42</v>
          </cell>
          <cell r="V162">
            <v>15798.999400000001</v>
          </cell>
          <cell r="W162">
            <v>1266.9449999999999</v>
          </cell>
          <cell r="X162">
            <v>3480.66</v>
          </cell>
          <cell r="Z162">
            <v>104</v>
          </cell>
          <cell r="AA162">
            <v>45.65</v>
          </cell>
          <cell r="AB162">
            <v>678.22919999999999</v>
          </cell>
          <cell r="AH162">
            <v>377.49939999999998</v>
          </cell>
          <cell r="AI162">
            <v>552.96500000000003</v>
          </cell>
          <cell r="AJ162">
            <v>80</v>
          </cell>
          <cell r="AK162">
            <v>2460.9036000000001</v>
          </cell>
          <cell r="BA162">
            <v>2709</v>
          </cell>
        </row>
        <row r="163">
          <cell r="H163">
            <v>5</v>
          </cell>
          <cell r="M163" t="str">
            <v>ALQUILADO</v>
          </cell>
          <cell r="N163" t="str">
            <v>CONSORCIO SIGMA BILLING</v>
          </cell>
          <cell r="P163" t="str">
            <v>2024</v>
          </cell>
          <cell r="S163">
            <v>5745</v>
          </cell>
          <cell r="T163">
            <v>28392.523000000001</v>
          </cell>
          <cell r="V163">
            <v>30379.999599999999</v>
          </cell>
          <cell r="W163">
            <v>4500</v>
          </cell>
          <cell r="X163">
            <v>1500</v>
          </cell>
          <cell r="Z163">
            <v>150</v>
          </cell>
          <cell r="AA163">
            <v>40</v>
          </cell>
          <cell r="AB163">
            <v>1200</v>
          </cell>
          <cell r="AH163">
            <v>520.4633</v>
          </cell>
          <cell r="AI163">
            <v>759.5</v>
          </cell>
          <cell r="AJ163">
            <v>80</v>
          </cell>
          <cell r="AK163">
            <v>3154.7248</v>
          </cell>
          <cell r="BA163">
            <v>1935</v>
          </cell>
        </row>
        <row r="164">
          <cell r="H164">
            <v>5</v>
          </cell>
          <cell r="M164" t="str">
            <v>ALQUILADO</v>
          </cell>
          <cell r="N164" t="str">
            <v>CONSORCIO SIGMA BILLING</v>
          </cell>
          <cell r="P164" t="str">
            <v>2024</v>
          </cell>
          <cell r="S164">
            <v>5327</v>
          </cell>
          <cell r="T164">
            <v>28392.523000000001</v>
          </cell>
          <cell r="V164">
            <v>30379.999599999999</v>
          </cell>
          <cell r="W164">
            <v>4500</v>
          </cell>
          <cell r="X164">
            <v>1500</v>
          </cell>
          <cell r="Z164">
            <v>150</v>
          </cell>
          <cell r="AA164">
            <v>40</v>
          </cell>
          <cell r="AB164">
            <v>1200</v>
          </cell>
          <cell r="AH164">
            <v>514.0625</v>
          </cell>
          <cell r="AI164">
            <v>759.5</v>
          </cell>
          <cell r="AJ164">
            <v>80</v>
          </cell>
          <cell r="AK164">
            <v>3154.7248</v>
          </cell>
          <cell r="BA164">
            <v>1935</v>
          </cell>
        </row>
        <row r="165">
          <cell r="H165">
            <v>9</v>
          </cell>
          <cell r="M165" t="str">
            <v>ALQUILADO</v>
          </cell>
          <cell r="N165" t="str">
            <v>CONSEJO DE SEGURIDAD PUBLICO</v>
          </cell>
          <cell r="P165" t="str">
            <v>2024</v>
          </cell>
          <cell r="S165">
            <v>1</v>
          </cell>
          <cell r="T165">
            <v>18877.57</v>
          </cell>
          <cell r="V165">
            <v>20198.999899999999</v>
          </cell>
          <cell r="W165">
            <v>3543.92</v>
          </cell>
          <cell r="X165">
            <v>2400</v>
          </cell>
          <cell r="Z165">
            <v>240</v>
          </cell>
          <cell r="AA165">
            <v>24.766300000000001</v>
          </cell>
          <cell r="AB165">
            <v>660.43550000000005</v>
          </cell>
          <cell r="AH165">
            <v>923.63030000000003</v>
          </cell>
          <cell r="AI165">
            <v>908.95500000000004</v>
          </cell>
          <cell r="AJ165">
            <v>80</v>
          </cell>
          <cell r="AK165">
            <v>4195.0151999999998</v>
          </cell>
          <cell r="BA165">
            <v>3483</v>
          </cell>
        </row>
        <row r="166">
          <cell r="H166">
            <v>3</v>
          </cell>
          <cell r="M166" t="str">
            <v>ALQUILADO</v>
          </cell>
          <cell r="N166" t="str">
            <v>SEGUROS SURAMERICANA</v>
          </cell>
          <cell r="P166" t="str">
            <v>2024</v>
          </cell>
          <cell r="S166">
            <v>0</v>
          </cell>
          <cell r="T166">
            <v>14018.69</v>
          </cell>
          <cell r="V166">
            <v>14999.998299999999</v>
          </cell>
          <cell r="W166">
            <v>778.66</v>
          </cell>
          <cell r="X166">
            <v>2840.61</v>
          </cell>
          <cell r="Z166">
            <v>69</v>
          </cell>
          <cell r="AA166">
            <v>52.453099999999999</v>
          </cell>
          <cell r="AB166">
            <v>1206.4232999999999</v>
          </cell>
          <cell r="AH166">
            <v>72.006799999999998</v>
          </cell>
          <cell r="AI166">
            <v>225</v>
          </cell>
          <cell r="AJ166">
            <v>40</v>
          </cell>
          <cell r="AK166">
            <v>778.81619999999998</v>
          </cell>
          <cell r="BA166">
            <v>1161</v>
          </cell>
        </row>
        <row r="167">
          <cell r="H167">
            <v>9</v>
          </cell>
          <cell r="M167" t="str">
            <v>ALQUILADO</v>
          </cell>
          <cell r="N167" t="str">
            <v>SEGUROS SURAMERICANA</v>
          </cell>
          <cell r="P167" t="str">
            <v>2024</v>
          </cell>
          <cell r="S167">
            <v>0</v>
          </cell>
          <cell r="T167">
            <v>18877.57</v>
          </cell>
          <cell r="V167">
            <v>20198.999899999999</v>
          </cell>
          <cell r="W167">
            <v>3507.09</v>
          </cell>
          <cell r="X167">
            <v>5552.0751</v>
          </cell>
          <cell r="Z167">
            <v>151</v>
          </cell>
          <cell r="AA167">
            <v>59.994399999999999</v>
          </cell>
          <cell r="AB167">
            <v>1006.5739</v>
          </cell>
          <cell r="AH167">
            <v>297.69349999999997</v>
          </cell>
          <cell r="AI167">
            <v>908.95500000000004</v>
          </cell>
          <cell r="AJ167">
            <v>80</v>
          </cell>
          <cell r="AK167">
            <v>4195.0151999999998</v>
          </cell>
          <cell r="BA167">
            <v>3483</v>
          </cell>
        </row>
        <row r="168">
          <cell r="H168">
            <v>8</v>
          </cell>
          <cell r="M168" t="str">
            <v>ALQUILADO</v>
          </cell>
          <cell r="N168" t="str">
            <v>CABLE PHONE SERVICES INC</v>
          </cell>
          <cell r="P168" t="str">
            <v>2023</v>
          </cell>
          <cell r="S168">
            <v>13659</v>
          </cell>
          <cell r="T168">
            <v>13448.598</v>
          </cell>
          <cell r="V168">
            <v>14389.999900000001</v>
          </cell>
          <cell r="W168">
            <v>3843.27</v>
          </cell>
          <cell r="X168">
            <v>65</v>
          </cell>
          <cell r="Z168">
            <v>182</v>
          </cell>
          <cell r="AA168">
            <v>21.474</v>
          </cell>
          <cell r="AB168">
            <v>488.53370000000001</v>
          </cell>
          <cell r="AH168">
            <v>1322.1714999999999</v>
          </cell>
          <cell r="AI168">
            <v>575.6</v>
          </cell>
          <cell r="AJ168">
            <v>80</v>
          </cell>
          <cell r="AK168">
            <v>2615.0054</v>
          </cell>
          <cell r="BA168">
            <v>3096</v>
          </cell>
        </row>
        <row r="169">
          <cell r="H169">
            <v>8</v>
          </cell>
          <cell r="M169" t="str">
            <v>ALQUILADO</v>
          </cell>
          <cell r="N169" t="str">
            <v>CABLE PHONE SERVICES INC</v>
          </cell>
          <cell r="P169" t="str">
            <v>2023</v>
          </cell>
          <cell r="S169">
            <v>252</v>
          </cell>
          <cell r="T169">
            <v>13448.598</v>
          </cell>
          <cell r="V169">
            <v>14389.999900000001</v>
          </cell>
          <cell r="W169">
            <v>3463.27</v>
          </cell>
          <cell r="X169">
            <v>0</v>
          </cell>
          <cell r="Z169">
            <v>182</v>
          </cell>
          <cell r="AA169">
            <v>19.0289</v>
          </cell>
          <cell r="AB169">
            <v>432.90870000000001</v>
          </cell>
          <cell r="AH169">
            <v>57.5</v>
          </cell>
          <cell r="AI169">
            <v>575.6</v>
          </cell>
          <cell r="AJ169">
            <v>80</v>
          </cell>
          <cell r="AK169">
            <v>2615.0054</v>
          </cell>
          <cell r="BA169">
            <v>3096</v>
          </cell>
        </row>
        <row r="170">
          <cell r="H170">
            <v>8</v>
          </cell>
          <cell r="M170" t="str">
            <v>ALQUILADO</v>
          </cell>
          <cell r="N170" t="str">
            <v>ORTIZ &amp; MEJIA PANAMA S.A.</v>
          </cell>
          <cell r="P170" t="str">
            <v>2023</v>
          </cell>
          <cell r="S170">
            <v>17754</v>
          </cell>
          <cell r="T170">
            <v>13448.598</v>
          </cell>
          <cell r="V170">
            <v>14389.999900000001</v>
          </cell>
          <cell r="W170">
            <v>2065</v>
          </cell>
          <cell r="X170">
            <v>2100</v>
          </cell>
          <cell r="Z170">
            <v>210</v>
          </cell>
          <cell r="AA170">
            <v>19.833300000000001</v>
          </cell>
          <cell r="AB170">
            <v>520.625</v>
          </cell>
          <cell r="AH170">
            <v>309.81950000000001</v>
          </cell>
          <cell r="AI170">
            <v>575.6</v>
          </cell>
          <cell r="AJ170">
            <v>80</v>
          </cell>
          <cell r="AK170">
            <v>2615.0054</v>
          </cell>
          <cell r="BA170">
            <v>3096</v>
          </cell>
        </row>
        <row r="171">
          <cell r="H171">
            <v>2</v>
          </cell>
          <cell r="M171" t="str">
            <v>DISPONIBLE</v>
          </cell>
          <cell r="P171" t="str">
            <v>2024</v>
          </cell>
          <cell r="S171">
            <v>0</v>
          </cell>
          <cell r="T171">
            <v>12615.883</v>
          </cell>
          <cell r="V171">
            <v>13498.9948</v>
          </cell>
          <cell r="W171">
            <v>758.51</v>
          </cell>
          <cell r="X171">
            <v>664.80960000000005</v>
          </cell>
          <cell r="Z171">
            <v>58</v>
          </cell>
          <cell r="AA171">
            <v>24.539899999999999</v>
          </cell>
          <cell r="AB171">
            <v>711.65980000000002</v>
          </cell>
          <cell r="AH171">
            <v>40.256799999999998</v>
          </cell>
          <cell r="AI171">
            <v>134.98990000000001</v>
          </cell>
          <cell r="AJ171">
            <v>40</v>
          </cell>
          <cell r="AK171">
            <v>350.44119999999998</v>
          </cell>
          <cell r="BA171">
            <v>774</v>
          </cell>
        </row>
        <row r="172">
          <cell r="F172" t="str">
            <v>SEMINUEVOS</v>
          </cell>
          <cell r="H172">
            <v>9</v>
          </cell>
          <cell r="M172" t="str">
            <v>PARA LA VENTA</v>
          </cell>
          <cell r="P172" t="str">
            <v>2024</v>
          </cell>
          <cell r="S172">
            <v>23413</v>
          </cell>
          <cell r="T172">
            <v>18877.57</v>
          </cell>
          <cell r="V172">
            <v>20198.999899999999</v>
          </cell>
          <cell r="W172">
            <v>3836.05</v>
          </cell>
          <cell r="X172">
            <v>6154.12</v>
          </cell>
          <cell r="Z172">
            <v>154</v>
          </cell>
          <cell r="AA172">
            <v>64.871200000000002</v>
          </cell>
          <cell r="AB172">
            <v>1110.0188000000001</v>
          </cell>
          <cell r="AH172">
            <v>503.99369999999999</v>
          </cell>
          <cell r="AI172">
            <v>908.95500000000004</v>
          </cell>
          <cell r="AJ172">
            <v>80</v>
          </cell>
          <cell r="AK172">
            <v>4195.0151999999998</v>
          </cell>
          <cell r="BA172">
            <v>3483</v>
          </cell>
        </row>
        <row r="173">
          <cell r="H173">
            <v>9</v>
          </cell>
          <cell r="M173" t="str">
            <v>ALQUILADO</v>
          </cell>
          <cell r="N173" t="str">
            <v>ALIADO SEGUROS SA</v>
          </cell>
          <cell r="P173" t="str">
            <v>2024</v>
          </cell>
          <cell r="S173">
            <v>0</v>
          </cell>
          <cell r="T173">
            <v>18877.57</v>
          </cell>
          <cell r="V173">
            <v>20198.999899999999</v>
          </cell>
          <cell r="W173">
            <v>2793.67</v>
          </cell>
          <cell r="X173">
            <v>6954.9884000000002</v>
          </cell>
          <cell r="Z173">
            <v>165</v>
          </cell>
          <cell r="AA173">
            <v>59.082700000000003</v>
          </cell>
          <cell r="AB173">
            <v>1083.1841999999999</v>
          </cell>
          <cell r="AH173">
            <v>530.04160000000002</v>
          </cell>
          <cell r="AI173">
            <v>908.95500000000004</v>
          </cell>
          <cell r="AJ173">
            <v>80</v>
          </cell>
          <cell r="AK173">
            <v>4195.0151999999998</v>
          </cell>
          <cell r="BA173">
            <v>3483</v>
          </cell>
        </row>
        <row r="174">
          <cell r="H174">
            <v>2</v>
          </cell>
          <cell r="M174" t="str">
            <v>ALQUILADO</v>
          </cell>
          <cell r="N174" t="str">
            <v>SEGUROS SURAMERICANA</v>
          </cell>
          <cell r="P174" t="str">
            <v>2024</v>
          </cell>
          <cell r="T174">
            <v>12615.883</v>
          </cell>
          <cell r="V174">
            <v>13498.9948</v>
          </cell>
          <cell r="W174">
            <v>1101.9000000000001</v>
          </cell>
          <cell r="X174">
            <v>552.52</v>
          </cell>
          <cell r="Z174">
            <v>100</v>
          </cell>
          <cell r="AA174">
            <v>16.5442</v>
          </cell>
          <cell r="AB174">
            <v>827.21</v>
          </cell>
          <cell r="AH174">
            <v>66.75</v>
          </cell>
          <cell r="AI174">
            <v>134.98990000000001</v>
          </cell>
          <cell r="AJ174">
            <v>40</v>
          </cell>
          <cell r="AK174">
            <v>350.44119999999998</v>
          </cell>
          <cell r="BA174">
            <v>774</v>
          </cell>
        </row>
        <row r="175">
          <cell r="H175">
            <v>2</v>
          </cell>
          <cell r="M175" t="str">
            <v>ALQUILADO</v>
          </cell>
          <cell r="N175" t="str">
            <v>MECM PROFESIONALES CONTRATISTAS S.A.S</v>
          </cell>
          <cell r="P175" t="str">
            <v>2024</v>
          </cell>
          <cell r="T175">
            <v>12615.883</v>
          </cell>
          <cell r="V175">
            <v>13498.9948</v>
          </cell>
          <cell r="W175">
            <v>629</v>
          </cell>
          <cell r="X175">
            <v>389.51</v>
          </cell>
          <cell r="Z175">
            <v>79</v>
          </cell>
          <cell r="AA175">
            <v>12.8925</v>
          </cell>
          <cell r="AB175">
            <v>509.255</v>
          </cell>
          <cell r="AH175">
            <v>43.45</v>
          </cell>
          <cell r="AI175">
            <v>134.98990000000001</v>
          </cell>
          <cell r="AJ175">
            <v>40</v>
          </cell>
          <cell r="AK175">
            <v>350.44119999999998</v>
          </cell>
          <cell r="BA175">
            <v>774</v>
          </cell>
        </row>
        <row r="176">
          <cell r="H176">
            <v>7</v>
          </cell>
          <cell r="M176" t="str">
            <v>DISPONIBLE</v>
          </cell>
          <cell r="P176" t="str">
            <v>2024</v>
          </cell>
          <cell r="S176">
            <v>12045</v>
          </cell>
          <cell r="T176">
            <v>14765.42</v>
          </cell>
          <cell r="V176">
            <v>15798.999400000001</v>
          </cell>
          <cell r="W176">
            <v>2663.27</v>
          </cell>
          <cell r="X176">
            <v>3445.52</v>
          </cell>
          <cell r="Z176">
            <v>168</v>
          </cell>
          <cell r="AA176">
            <v>36.361800000000002</v>
          </cell>
          <cell r="AB176">
            <v>872.68420000000003</v>
          </cell>
          <cell r="AH176">
            <v>265.28250000000003</v>
          </cell>
          <cell r="AI176">
            <v>552.96500000000003</v>
          </cell>
          <cell r="AJ176">
            <v>80</v>
          </cell>
          <cell r="AK176">
            <v>2460.9036000000001</v>
          </cell>
          <cell r="BA176">
            <v>2709</v>
          </cell>
        </row>
        <row r="177">
          <cell r="F177" t="str">
            <v>USADO</v>
          </cell>
          <cell r="H177">
            <v>24</v>
          </cell>
          <cell r="M177" t="str">
            <v>PARA LA VENTA</v>
          </cell>
          <cell r="P177" t="str">
            <v>2022</v>
          </cell>
          <cell r="S177">
            <v>55199</v>
          </cell>
          <cell r="T177">
            <v>36350</v>
          </cell>
          <cell r="V177">
            <v>36350</v>
          </cell>
          <cell r="W177">
            <v>27903.05</v>
          </cell>
          <cell r="X177">
            <v>11325.424000000001</v>
          </cell>
          <cell r="Z177">
            <v>602</v>
          </cell>
          <cell r="AA177">
            <v>65.163499999999999</v>
          </cell>
          <cell r="AB177">
            <v>1634.5197000000001</v>
          </cell>
          <cell r="AH177">
            <v>17443.952700000002</v>
          </cell>
          <cell r="AI177">
            <v>4362</v>
          </cell>
          <cell r="AJ177">
            <v>120</v>
          </cell>
          <cell r="AK177">
            <v>23223.6106</v>
          </cell>
          <cell r="BA177">
            <v>9288</v>
          </cell>
        </row>
        <row r="178">
          <cell r="F178" t="str">
            <v>USADO</v>
          </cell>
          <cell r="H178">
            <v>24</v>
          </cell>
          <cell r="M178" t="str">
            <v>ALQUILADO</v>
          </cell>
          <cell r="N178" t="str">
            <v>REALIZANDO METAS</v>
          </cell>
          <cell r="P178" t="str">
            <v>2022</v>
          </cell>
          <cell r="S178">
            <v>81145</v>
          </cell>
          <cell r="T178">
            <v>36350</v>
          </cell>
          <cell r="V178">
            <v>36350</v>
          </cell>
          <cell r="W178">
            <v>27903.05</v>
          </cell>
          <cell r="X178">
            <v>9416.8030999999992</v>
          </cell>
          <cell r="Z178">
            <v>601</v>
          </cell>
          <cell r="AA178">
            <v>62.096200000000003</v>
          </cell>
          <cell r="AB178">
            <v>1554.9938</v>
          </cell>
          <cell r="AH178">
            <v>12472.490400000001</v>
          </cell>
          <cell r="AI178">
            <v>4362</v>
          </cell>
          <cell r="AJ178">
            <v>120</v>
          </cell>
          <cell r="AK178">
            <v>23223.6106</v>
          </cell>
          <cell r="BA178">
            <v>9288</v>
          </cell>
        </row>
        <row r="179">
          <cell r="F179" t="str">
            <v>GARANTIZADOS</v>
          </cell>
          <cell r="H179">
            <v>24</v>
          </cell>
          <cell r="M179" t="str">
            <v>SEPARADO - VENTA</v>
          </cell>
          <cell r="P179" t="str">
            <v>2022</v>
          </cell>
          <cell r="S179">
            <v>39246</v>
          </cell>
          <cell r="T179">
            <v>45800</v>
          </cell>
          <cell r="V179">
            <v>45800</v>
          </cell>
          <cell r="W179">
            <v>29526.95</v>
          </cell>
          <cell r="X179">
            <v>3503.136</v>
          </cell>
          <cell r="Z179">
            <v>583</v>
          </cell>
          <cell r="AA179">
            <v>56.655299999999997</v>
          </cell>
          <cell r="AB179">
            <v>1376.2535</v>
          </cell>
          <cell r="AH179">
            <v>9840.8901000000005</v>
          </cell>
          <cell r="AI179">
            <v>5496</v>
          </cell>
          <cell r="AJ179">
            <v>120</v>
          </cell>
          <cell r="AK179">
            <v>29261.1106</v>
          </cell>
          <cell r="BA179">
            <v>9288</v>
          </cell>
        </row>
        <row r="180">
          <cell r="F180" t="str">
            <v>USADO</v>
          </cell>
          <cell r="H180">
            <v>24</v>
          </cell>
          <cell r="M180" t="str">
            <v>SEPARADO - VENTA</v>
          </cell>
          <cell r="P180" t="str">
            <v>2022</v>
          </cell>
          <cell r="S180">
            <v>28927</v>
          </cell>
          <cell r="T180">
            <v>45800</v>
          </cell>
          <cell r="V180">
            <v>45800</v>
          </cell>
          <cell r="W180">
            <v>29310.6</v>
          </cell>
          <cell r="X180">
            <v>2800.6325000000002</v>
          </cell>
          <cell r="Z180">
            <v>581</v>
          </cell>
          <cell r="AA180">
            <v>55.268900000000002</v>
          </cell>
          <cell r="AB180">
            <v>1337.9680000000001</v>
          </cell>
          <cell r="AH180">
            <v>3571.9182999999998</v>
          </cell>
          <cell r="AI180">
            <v>5496</v>
          </cell>
          <cell r="AJ180">
            <v>120</v>
          </cell>
          <cell r="AK180">
            <v>27988.8884</v>
          </cell>
          <cell r="BA180">
            <v>9288</v>
          </cell>
        </row>
        <row r="181">
          <cell r="H181">
            <v>7</v>
          </cell>
          <cell r="M181" t="str">
            <v>ALQUILADO</v>
          </cell>
          <cell r="N181" t="str">
            <v>CONSEJO DE SEGURIDAD PUBLICO</v>
          </cell>
          <cell r="P181" t="str">
            <v>2024</v>
          </cell>
          <cell r="S181">
            <v>11973</v>
          </cell>
          <cell r="T181">
            <v>19018.68</v>
          </cell>
          <cell r="V181">
            <v>20349.9876</v>
          </cell>
          <cell r="W181">
            <v>1986.54</v>
          </cell>
          <cell r="X181">
            <v>3700.8128000000002</v>
          </cell>
          <cell r="Z181">
            <v>126</v>
          </cell>
          <cell r="AA181">
            <v>45.137700000000002</v>
          </cell>
          <cell r="AB181">
            <v>812.47889999999995</v>
          </cell>
          <cell r="AH181">
            <v>413.41590000000002</v>
          </cell>
          <cell r="AI181">
            <v>712.24959999999999</v>
          </cell>
          <cell r="AJ181">
            <v>80</v>
          </cell>
          <cell r="AK181">
            <v>3169.7802000000001</v>
          </cell>
          <cell r="BA181">
            <v>2709</v>
          </cell>
        </row>
        <row r="182">
          <cell r="H182">
            <v>6</v>
          </cell>
          <cell r="M182" t="str">
            <v>ALQUILADO</v>
          </cell>
          <cell r="N182" t="str">
            <v>IN MOTUS INC.</v>
          </cell>
          <cell r="P182" t="str">
            <v>2024</v>
          </cell>
          <cell r="S182">
            <v>7869</v>
          </cell>
          <cell r="T182">
            <v>12897.2</v>
          </cell>
          <cell r="V182">
            <v>13800.004000000001</v>
          </cell>
          <cell r="W182">
            <v>1285.3399999999999</v>
          </cell>
          <cell r="X182">
            <v>1644.59</v>
          </cell>
          <cell r="Z182">
            <v>175</v>
          </cell>
          <cell r="AA182">
            <v>16.7424</v>
          </cell>
          <cell r="AB182">
            <v>488.32159999999999</v>
          </cell>
          <cell r="AH182">
            <v>131.0496</v>
          </cell>
          <cell r="AI182">
            <v>414.00009999999997</v>
          </cell>
          <cell r="AJ182">
            <v>80</v>
          </cell>
          <cell r="AK182">
            <v>1791.278</v>
          </cell>
          <cell r="BA182">
            <v>2322</v>
          </cell>
        </row>
        <row r="183">
          <cell r="H183">
            <v>2</v>
          </cell>
          <cell r="M183" t="str">
            <v>DISPONIBLE</v>
          </cell>
          <cell r="P183" t="str">
            <v>2024</v>
          </cell>
          <cell r="S183">
            <v>0</v>
          </cell>
          <cell r="T183">
            <v>12615.883</v>
          </cell>
          <cell r="V183">
            <v>13498.9948</v>
          </cell>
          <cell r="W183">
            <v>1152.4100000000001</v>
          </cell>
          <cell r="X183">
            <v>710.85</v>
          </cell>
          <cell r="Z183">
            <v>64</v>
          </cell>
          <cell r="AA183">
            <v>29.113399999999999</v>
          </cell>
          <cell r="AB183">
            <v>931.63</v>
          </cell>
          <cell r="AH183">
            <v>228.35679999999999</v>
          </cell>
          <cell r="AI183">
            <v>134.98990000000001</v>
          </cell>
          <cell r="AJ183">
            <v>40</v>
          </cell>
          <cell r="AK183">
            <v>350.44119999999998</v>
          </cell>
          <cell r="BA183">
            <v>774</v>
          </cell>
        </row>
        <row r="184">
          <cell r="H184">
            <v>3</v>
          </cell>
          <cell r="M184" t="str">
            <v>ALQUILADO</v>
          </cell>
          <cell r="P184" t="str">
            <v>2024</v>
          </cell>
          <cell r="S184">
            <v>0</v>
          </cell>
          <cell r="T184">
            <v>14018.69</v>
          </cell>
          <cell r="V184">
            <v>14999.998299999999</v>
          </cell>
          <cell r="W184">
            <v>1141.3800000000001</v>
          </cell>
          <cell r="X184">
            <v>1902.18</v>
          </cell>
          <cell r="Z184">
            <v>58</v>
          </cell>
          <cell r="AA184">
            <v>52.475099999999998</v>
          </cell>
          <cell r="AB184">
            <v>1014.52</v>
          </cell>
          <cell r="AH184">
            <v>71.306799999999996</v>
          </cell>
          <cell r="AI184">
            <v>225</v>
          </cell>
          <cell r="AJ184">
            <v>40</v>
          </cell>
          <cell r="AK184">
            <v>778.81619999999998</v>
          </cell>
          <cell r="BA184">
            <v>1161</v>
          </cell>
        </row>
        <row r="185">
          <cell r="H185">
            <v>3</v>
          </cell>
          <cell r="M185" t="str">
            <v>DISPONIBLE</v>
          </cell>
          <cell r="P185" t="str">
            <v>2024</v>
          </cell>
          <cell r="S185">
            <v>5569</v>
          </cell>
          <cell r="T185">
            <v>14018.69</v>
          </cell>
          <cell r="V185">
            <v>14999.998299999999</v>
          </cell>
          <cell r="W185">
            <v>756.19</v>
          </cell>
          <cell r="X185">
            <v>1564.2889</v>
          </cell>
          <cell r="Z185">
            <v>59</v>
          </cell>
          <cell r="AA185">
            <v>39.330100000000002</v>
          </cell>
          <cell r="AB185">
            <v>773.49289999999996</v>
          </cell>
          <cell r="AH185">
            <v>24.095600000000001</v>
          </cell>
          <cell r="AI185">
            <v>225</v>
          </cell>
          <cell r="AJ185">
            <v>40</v>
          </cell>
          <cell r="AK185">
            <v>778.81619999999998</v>
          </cell>
          <cell r="BA185">
            <v>1161</v>
          </cell>
        </row>
        <row r="186">
          <cell r="H186">
            <v>17</v>
          </cell>
          <cell r="M186" t="str">
            <v>ALQUILADO</v>
          </cell>
          <cell r="N186" t="str">
            <v>ALSTOM PANAMA TRANSPORTE</v>
          </cell>
          <cell r="P186" t="str">
            <v>2023</v>
          </cell>
          <cell r="S186">
            <v>5001</v>
          </cell>
          <cell r="T186">
            <v>24761.68</v>
          </cell>
          <cell r="V186">
            <v>26494.997599999999</v>
          </cell>
          <cell r="W186">
            <v>12495</v>
          </cell>
          <cell r="X186">
            <v>5100</v>
          </cell>
          <cell r="Z186">
            <v>503</v>
          </cell>
          <cell r="AA186">
            <v>34.9801</v>
          </cell>
          <cell r="AB186">
            <v>1035</v>
          </cell>
          <cell r="AH186">
            <v>103.2915</v>
          </cell>
          <cell r="AI186">
            <v>2252.0747999999999</v>
          </cell>
          <cell r="AJ186">
            <v>120</v>
          </cell>
          <cell r="AK186">
            <v>11005.190399999999</v>
          </cell>
          <cell r="BA186">
            <v>6579</v>
          </cell>
        </row>
        <row r="187">
          <cell r="H187">
            <v>17</v>
          </cell>
          <cell r="M187" t="str">
            <v>ALQUILADO</v>
          </cell>
          <cell r="N187" t="str">
            <v>MINERA PANAMA</v>
          </cell>
          <cell r="P187" t="str">
            <v>2023</v>
          </cell>
          <cell r="S187">
            <v>30340</v>
          </cell>
          <cell r="T187">
            <v>47100</v>
          </cell>
          <cell r="V187">
            <v>47100</v>
          </cell>
          <cell r="W187">
            <v>23709.3</v>
          </cell>
          <cell r="X187">
            <v>5475.75</v>
          </cell>
          <cell r="Z187">
            <v>449</v>
          </cell>
          <cell r="AA187">
            <v>65.000100000000003</v>
          </cell>
          <cell r="AB187">
            <v>1716.7675999999999</v>
          </cell>
          <cell r="AH187">
            <v>2417.6197999999999</v>
          </cell>
          <cell r="AI187">
            <v>4003.5</v>
          </cell>
          <cell r="AJ187">
            <v>120</v>
          </cell>
          <cell r="AK187">
            <v>20933.3328</v>
          </cell>
          <cell r="BA187">
            <v>6579</v>
          </cell>
        </row>
        <row r="188">
          <cell r="H188">
            <v>17</v>
          </cell>
          <cell r="M188" t="str">
            <v>ALQUILADO</v>
          </cell>
          <cell r="N188" t="str">
            <v>MINERA PANAMA</v>
          </cell>
          <cell r="P188" t="str">
            <v>2023</v>
          </cell>
          <cell r="S188">
            <v>28332</v>
          </cell>
          <cell r="T188">
            <v>47100</v>
          </cell>
          <cell r="V188">
            <v>47100</v>
          </cell>
          <cell r="W188">
            <v>22095.64</v>
          </cell>
          <cell r="X188">
            <v>4663.95</v>
          </cell>
          <cell r="Z188">
            <v>416</v>
          </cell>
          <cell r="AA188">
            <v>64.325900000000004</v>
          </cell>
          <cell r="AB188">
            <v>1574.0934999999999</v>
          </cell>
          <cell r="AH188">
            <v>2689.2013000000002</v>
          </cell>
          <cell r="AI188">
            <v>4003.5</v>
          </cell>
          <cell r="AJ188">
            <v>120</v>
          </cell>
          <cell r="AK188">
            <v>20933.3328</v>
          </cell>
          <cell r="BA188">
            <v>6579</v>
          </cell>
        </row>
        <row r="189">
          <cell r="H189">
            <v>17</v>
          </cell>
          <cell r="M189" t="str">
            <v>ALQUILADO</v>
          </cell>
          <cell r="N189" t="str">
            <v>MINERA PANAMA</v>
          </cell>
          <cell r="P189" t="str">
            <v>2023</v>
          </cell>
          <cell r="S189">
            <v>30301</v>
          </cell>
          <cell r="T189">
            <v>47100</v>
          </cell>
          <cell r="V189">
            <v>47100</v>
          </cell>
          <cell r="W189">
            <v>20370.5</v>
          </cell>
          <cell r="X189">
            <v>2005</v>
          </cell>
          <cell r="Z189">
            <v>401</v>
          </cell>
          <cell r="AA189">
            <v>55.799199999999999</v>
          </cell>
          <cell r="AB189">
            <v>1316.2058</v>
          </cell>
          <cell r="AH189">
            <v>3031.1489000000001</v>
          </cell>
          <cell r="AI189">
            <v>4003.5</v>
          </cell>
          <cell r="AJ189">
            <v>120</v>
          </cell>
          <cell r="AK189">
            <v>20933.3328</v>
          </cell>
          <cell r="BA189">
            <v>6579</v>
          </cell>
        </row>
        <row r="190">
          <cell r="H190">
            <v>17</v>
          </cell>
          <cell r="M190" t="str">
            <v>CDO</v>
          </cell>
          <cell r="P190" t="str">
            <v>2023</v>
          </cell>
          <cell r="S190">
            <v>30303</v>
          </cell>
          <cell r="T190">
            <v>47100</v>
          </cell>
          <cell r="V190">
            <v>47100</v>
          </cell>
          <cell r="W190">
            <v>21705.46</v>
          </cell>
          <cell r="X190">
            <v>2841.1876999999999</v>
          </cell>
          <cell r="Z190">
            <v>399</v>
          </cell>
          <cell r="AA190">
            <v>61.520400000000002</v>
          </cell>
          <cell r="AB190">
            <v>1443.9204</v>
          </cell>
          <cell r="AH190">
            <v>4342.0865999999996</v>
          </cell>
          <cell r="AI190">
            <v>4003.5</v>
          </cell>
          <cell r="AJ190">
            <v>120</v>
          </cell>
          <cell r="AK190">
            <v>20933.3328</v>
          </cell>
          <cell r="BA190">
            <v>6579</v>
          </cell>
        </row>
        <row r="191">
          <cell r="H191">
            <v>6</v>
          </cell>
          <cell r="M191" t="str">
            <v>DISPONIBLE</v>
          </cell>
          <cell r="P191" t="str">
            <v>2024</v>
          </cell>
          <cell r="S191">
            <v>11131</v>
          </cell>
          <cell r="T191">
            <v>19018.68</v>
          </cell>
          <cell r="V191">
            <v>20349.9876</v>
          </cell>
          <cell r="W191">
            <v>2216.9699999999998</v>
          </cell>
          <cell r="X191">
            <v>4267.63</v>
          </cell>
          <cell r="Z191">
            <v>109</v>
          </cell>
          <cell r="AA191">
            <v>59.491700000000002</v>
          </cell>
          <cell r="AB191">
            <v>1080.7665999999999</v>
          </cell>
          <cell r="AH191">
            <v>98.854299999999995</v>
          </cell>
          <cell r="AI191">
            <v>610.49959999999999</v>
          </cell>
          <cell r="AJ191">
            <v>80</v>
          </cell>
          <cell r="AK191">
            <v>2641.4834999999998</v>
          </cell>
          <cell r="BA191">
            <v>2322</v>
          </cell>
        </row>
        <row r="192">
          <cell r="F192" t="str">
            <v>SEMINUEVO</v>
          </cell>
          <cell r="H192">
            <v>14</v>
          </cell>
          <cell r="M192" t="str">
            <v>PARA LA VENTA</v>
          </cell>
          <cell r="P192" t="str">
            <v>2023</v>
          </cell>
          <cell r="S192">
            <v>27579</v>
          </cell>
          <cell r="T192">
            <v>19149.5327</v>
          </cell>
          <cell r="V192">
            <v>20490</v>
          </cell>
          <cell r="W192">
            <v>5528.24</v>
          </cell>
          <cell r="X192">
            <v>3297.9666999999999</v>
          </cell>
          <cell r="Z192">
            <v>234</v>
          </cell>
          <cell r="AA192">
            <v>37.718800000000002</v>
          </cell>
          <cell r="AB192">
            <v>630.44330000000002</v>
          </cell>
          <cell r="AH192">
            <v>2804.1956</v>
          </cell>
          <cell r="AI192">
            <v>1434.3</v>
          </cell>
          <cell r="AJ192">
            <v>80</v>
          </cell>
          <cell r="AK192">
            <v>6915.1094999999996</v>
          </cell>
          <cell r="BA192">
            <v>5418</v>
          </cell>
        </row>
        <row r="193">
          <cell r="F193" t="str">
            <v>SEMINUEVO</v>
          </cell>
          <cell r="H193">
            <v>14</v>
          </cell>
          <cell r="M193" t="str">
            <v>PARA LA VENTA</v>
          </cell>
          <cell r="P193" t="str">
            <v>2023</v>
          </cell>
          <cell r="S193">
            <v>16537</v>
          </cell>
          <cell r="T193">
            <v>19149.5327</v>
          </cell>
          <cell r="V193">
            <v>20490</v>
          </cell>
          <cell r="W193">
            <v>3067.95</v>
          </cell>
          <cell r="X193">
            <v>6570.03</v>
          </cell>
          <cell r="Z193">
            <v>180</v>
          </cell>
          <cell r="AA193">
            <v>53.5443</v>
          </cell>
          <cell r="AB193">
            <v>688.4271</v>
          </cell>
          <cell r="AH193">
            <v>303.5745</v>
          </cell>
          <cell r="AI193">
            <v>1434.3</v>
          </cell>
          <cell r="AJ193">
            <v>80</v>
          </cell>
          <cell r="AK193">
            <v>6915.1094999999996</v>
          </cell>
          <cell r="BA193">
            <v>5418</v>
          </cell>
        </row>
        <row r="194">
          <cell r="H194">
            <v>14</v>
          </cell>
          <cell r="M194" t="str">
            <v>POR MOVER A VENTA</v>
          </cell>
          <cell r="P194" t="str">
            <v>2023</v>
          </cell>
          <cell r="S194">
            <v>21248</v>
          </cell>
          <cell r="T194">
            <v>19149.5327</v>
          </cell>
          <cell r="V194">
            <v>20490</v>
          </cell>
          <cell r="W194">
            <v>6002.07</v>
          </cell>
          <cell r="X194">
            <v>3582.1</v>
          </cell>
          <cell r="Z194">
            <v>273</v>
          </cell>
          <cell r="AA194">
            <v>35.1068</v>
          </cell>
          <cell r="AB194">
            <v>684.58349999999996</v>
          </cell>
          <cell r="AH194">
            <v>875.98310000000004</v>
          </cell>
          <cell r="AI194">
            <v>1434.3</v>
          </cell>
          <cell r="AJ194">
            <v>80</v>
          </cell>
          <cell r="AK194">
            <v>6915.1094999999996</v>
          </cell>
          <cell r="BA194">
            <v>5418</v>
          </cell>
        </row>
        <row r="195">
          <cell r="H195">
            <v>1</v>
          </cell>
          <cell r="M195" t="str">
            <v>ALQUILADO</v>
          </cell>
          <cell r="N195" t="str">
            <v>SEGUROS SURAMERICANA</v>
          </cell>
          <cell r="P195" t="str">
            <v>2024</v>
          </cell>
          <cell r="T195">
            <v>12615.89</v>
          </cell>
          <cell r="V195">
            <v>13499.0023</v>
          </cell>
          <cell r="W195">
            <v>219.95</v>
          </cell>
          <cell r="X195">
            <v>317.04899999999998</v>
          </cell>
          <cell r="Z195">
            <v>26</v>
          </cell>
          <cell r="AA195">
            <v>20.6538</v>
          </cell>
          <cell r="AB195">
            <v>536.99900000000002</v>
          </cell>
          <cell r="AH195">
            <v>2.65</v>
          </cell>
          <cell r="AI195">
            <v>67.495000000000005</v>
          </cell>
          <cell r="AJ195">
            <v>40</v>
          </cell>
          <cell r="AK195">
            <v>0</v>
          </cell>
          <cell r="BA195">
            <v>387</v>
          </cell>
        </row>
        <row r="196">
          <cell r="H196">
            <v>1</v>
          </cell>
          <cell r="M196" t="str">
            <v>ALQUILADO</v>
          </cell>
          <cell r="N196" t="str">
            <v>ASEGURADORA GLOBAL</v>
          </cell>
          <cell r="P196" t="str">
            <v>2024</v>
          </cell>
          <cell r="T196">
            <v>12615.89</v>
          </cell>
          <cell r="V196">
            <v>13499.0023</v>
          </cell>
          <cell r="W196">
            <v>249.81</v>
          </cell>
          <cell r="X196">
            <v>371.67</v>
          </cell>
          <cell r="Z196">
            <v>15</v>
          </cell>
          <cell r="AA196">
            <v>41.432000000000002</v>
          </cell>
          <cell r="AB196">
            <v>621.48</v>
          </cell>
          <cell r="AH196">
            <v>13.3</v>
          </cell>
          <cell r="AI196">
            <v>67.495000000000005</v>
          </cell>
          <cell r="AJ196">
            <v>40</v>
          </cell>
          <cell r="AK196">
            <v>0</v>
          </cell>
          <cell r="BA196">
            <v>387</v>
          </cell>
        </row>
        <row r="197">
          <cell r="H197">
            <v>1</v>
          </cell>
          <cell r="M197" t="str">
            <v>ALQUILADO</v>
          </cell>
          <cell r="N197" t="str">
            <v>SEGUROS SURAMERICANA</v>
          </cell>
          <cell r="P197" t="str">
            <v>2024</v>
          </cell>
          <cell r="T197">
            <v>12615.89</v>
          </cell>
          <cell r="V197">
            <v>13499.0023</v>
          </cell>
          <cell r="W197">
            <v>562.9</v>
          </cell>
          <cell r="X197">
            <v>441.58</v>
          </cell>
          <cell r="Z197">
            <v>29</v>
          </cell>
          <cell r="AA197">
            <v>34.6372</v>
          </cell>
          <cell r="AB197">
            <v>1004.48</v>
          </cell>
          <cell r="AH197">
            <v>17.100000000000001</v>
          </cell>
          <cell r="AI197">
            <v>67.495000000000005</v>
          </cell>
          <cell r="AJ197">
            <v>40</v>
          </cell>
          <cell r="AK197">
            <v>0</v>
          </cell>
          <cell r="BA197">
            <v>387</v>
          </cell>
        </row>
        <row r="198">
          <cell r="H198">
            <v>1</v>
          </cell>
          <cell r="M198" t="str">
            <v>ALQUILADO</v>
          </cell>
          <cell r="N198" t="str">
            <v>MF WORLD S.A.</v>
          </cell>
          <cell r="P198" t="str">
            <v>2024</v>
          </cell>
          <cell r="T198">
            <v>12615.89</v>
          </cell>
          <cell r="V198">
            <v>13499.0023</v>
          </cell>
          <cell r="W198">
            <v>135</v>
          </cell>
          <cell r="X198">
            <v>454.6</v>
          </cell>
          <cell r="Z198">
            <v>30</v>
          </cell>
          <cell r="AA198">
            <v>19.653300000000002</v>
          </cell>
          <cell r="AB198">
            <v>589.6</v>
          </cell>
          <cell r="AH198">
            <v>46.05</v>
          </cell>
          <cell r="AI198">
            <v>67.495000000000005</v>
          </cell>
          <cell r="AJ198">
            <v>40</v>
          </cell>
          <cell r="AK198">
            <v>0</v>
          </cell>
          <cell r="BA198">
            <v>387</v>
          </cell>
        </row>
        <row r="199">
          <cell r="H199">
            <v>1</v>
          </cell>
          <cell r="M199" t="str">
            <v>ALQUILADO</v>
          </cell>
          <cell r="N199" t="str">
            <v>PANAMA ENGINEERING CONSULTING INC</v>
          </cell>
          <cell r="P199" t="str">
            <v>2024</v>
          </cell>
          <cell r="T199">
            <v>12615.89</v>
          </cell>
          <cell r="V199">
            <v>13499.0023</v>
          </cell>
          <cell r="W199">
            <v>99.54</v>
          </cell>
          <cell r="X199">
            <v>625.69820000000004</v>
          </cell>
          <cell r="Z199">
            <v>20</v>
          </cell>
          <cell r="AA199">
            <v>36.261899999999997</v>
          </cell>
          <cell r="AB199">
            <v>725.23820000000001</v>
          </cell>
          <cell r="AH199">
            <v>31.65</v>
          </cell>
          <cell r="AI199">
            <v>67.495000000000005</v>
          </cell>
          <cell r="AJ199">
            <v>40</v>
          </cell>
          <cell r="AK199">
            <v>0</v>
          </cell>
          <cell r="BA199">
            <v>387</v>
          </cell>
        </row>
        <row r="200">
          <cell r="H200">
            <v>1</v>
          </cell>
          <cell r="M200" t="str">
            <v>ALQUILADO</v>
          </cell>
          <cell r="N200" t="str">
            <v>ROYAL SEVEN CORP.</v>
          </cell>
          <cell r="P200" t="str">
            <v>2024</v>
          </cell>
          <cell r="T200">
            <v>12615.89</v>
          </cell>
          <cell r="V200">
            <v>13499.0023</v>
          </cell>
          <cell r="W200">
            <v>135</v>
          </cell>
          <cell r="X200">
            <v>386.51</v>
          </cell>
          <cell r="Z200">
            <v>30</v>
          </cell>
          <cell r="AA200">
            <v>17.383600000000001</v>
          </cell>
          <cell r="AB200">
            <v>521.51</v>
          </cell>
          <cell r="AH200">
            <v>26.35</v>
          </cell>
          <cell r="AI200">
            <v>67.495000000000005</v>
          </cell>
          <cell r="AJ200">
            <v>40</v>
          </cell>
          <cell r="AK200">
            <v>0</v>
          </cell>
          <cell r="BA200">
            <v>387</v>
          </cell>
        </row>
        <row r="201">
          <cell r="H201">
            <v>1</v>
          </cell>
          <cell r="M201" t="str">
            <v>ALQUILADO</v>
          </cell>
          <cell r="N201" t="str">
            <v>RENTAL CARS</v>
          </cell>
          <cell r="P201" t="str">
            <v>2024</v>
          </cell>
          <cell r="S201">
            <v>0</v>
          </cell>
          <cell r="T201">
            <v>12615.89</v>
          </cell>
          <cell r="V201">
            <v>13499.0023</v>
          </cell>
          <cell r="W201">
            <v>68.03</v>
          </cell>
          <cell r="X201">
            <v>382.77</v>
          </cell>
          <cell r="Z201">
            <v>12</v>
          </cell>
          <cell r="AA201">
            <v>37.566600000000001</v>
          </cell>
          <cell r="AB201">
            <v>450.8</v>
          </cell>
          <cell r="AH201">
            <v>36.369</v>
          </cell>
          <cell r="AI201">
            <v>67.495000000000005</v>
          </cell>
          <cell r="AJ201">
            <v>40</v>
          </cell>
          <cell r="AK201">
            <v>0</v>
          </cell>
          <cell r="BA201">
            <v>387</v>
          </cell>
        </row>
        <row r="202">
          <cell r="F202" t="str">
            <v>SEMINUEVO</v>
          </cell>
          <cell r="H202">
            <v>16</v>
          </cell>
          <cell r="M202" t="str">
            <v>ROBADO</v>
          </cell>
          <cell r="P202" t="str">
            <v>2023</v>
          </cell>
          <cell r="S202">
            <v>24173</v>
          </cell>
          <cell r="T202">
            <v>14859.813</v>
          </cell>
          <cell r="V202">
            <v>15899.999900000001</v>
          </cell>
          <cell r="W202">
            <v>3560.08</v>
          </cell>
          <cell r="X202">
            <v>6282.9094999999998</v>
          </cell>
          <cell r="Z202">
            <v>268</v>
          </cell>
          <cell r="AA202">
            <v>36.727499999999999</v>
          </cell>
          <cell r="AB202">
            <v>615.18679999999995</v>
          </cell>
          <cell r="AH202">
            <v>1198.8735999999999</v>
          </cell>
          <cell r="AI202">
            <v>1272</v>
          </cell>
          <cell r="AJ202">
            <v>120</v>
          </cell>
          <cell r="AK202">
            <v>6191.5889999999999</v>
          </cell>
          <cell r="BA202">
            <v>6192</v>
          </cell>
        </row>
        <row r="203">
          <cell r="H203">
            <v>16</v>
          </cell>
          <cell r="M203" t="str">
            <v>ALQUILADO</v>
          </cell>
          <cell r="N203" t="str">
            <v>CABLE &amp; WIRELESS</v>
          </cell>
          <cell r="P203" t="str">
            <v>2023</v>
          </cell>
          <cell r="S203">
            <v>26795</v>
          </cell>
          <cell r="T203">
            <v>14859.813</v>
          </cell>
          <cell r="V203">
            <v>15899.999900000001</v>
          </cell>
          <cell r="W203">
            <v>4256</v>
          </cell>
          <cell r="X203">
            <v>9134.6200000000008</v>
          </cell>
          <cell r="Z203">
            <v>989</v>
          </cell>
          <cell r="AA203">
            <v>13.5395</v>
          </cell>
          <cell r="AB203">
            <v>836.91369999999995</v>
          </cell>
          <cell r="AH203">
            <v>978.60140000000001</v>
          </cell>
          <cell r="AI203">
            <v>1272</v>
          </cell>
          <cell r="AJ203">
            <v>120</v>
          </cell>
          <cell r="AK203">
            <v>6191.5889999999999</v>
          </cell>
          <cell r="BA203">
            <v>6192</v>
          </cell>
        </row>
        <row r="204">
          <cell r="F204" t="str">
            <v>SEMINUEVO</v>
          </cell>
          <cell r="H204">
            <v>16</v>
          </cell>
          <cell r="M204" t="str">
            <v>CDO</v>
          </cell>
          <cell r="P204" t="str">
            <v>2023</v>
          </cell>
          <cell r="S204">
            <v>31380</v>
          </cell>
          <cell r="T204">
            <v>14859.813</v>
          </cell>
          <cell r="V204">
            <v>15899.999900000001</v>
          </cell>
          <cell r="W204">
            <v>4784.55</v>
          </cell>
          <cell r="X204">
            <v>8661.5300000000007</v>
          </cell>
          <cell r="Z204">
            <v>335</v>
          </cell>
          <cell r="AA204">
            <v>40.137500000000003</v>
          </cell>
          <cell r="AB204">
            <v>840.38</v>
          </cell>
          <cell r="AH204">
            <v>1716.1926000000001</v>
          </cell>
          <cell r="AI204">
            <v>1272</v>
          </cell>
          <cell r="AJ204">
            <v>120</v>
          </cell>
          <cell r="AK204">
            <v>6191.5889999999999</v>
          </cell>
          <cell r="BA204">
            <v>6192</v>
          </cell>
        </row>
        <row r="205">
          <cell r="H205">
            <v>15</v>
          </cell>
          <cell r="M205" t="str">
            <v>ALQUILADO</v>
          </cell>
          <cell r="N205" t="str">
            <v>CONSEJO DE SEGURIDAD PUBLICO</v>
          </cell>
          <cell r="P205" t="str">
            <v>2022</v>
          </cell>
          <cell r="S205">
            <v>72429</v>
          </cell>
          <cell r="T205">
            <v>19859.812000000002</v>
          </cell>
          <cell r="V205">
            <v>21249.998800000001</v>
          </cell>
          <cell r="W205">
            <v>6201.86</v>
          </cell>
          <cell r="X205">
            <v>4200</v>
          </cell>
          <cell r="Z205">
            <v>420</v>
          </cell>
          <cell r="AA205">
            <v>24.766300000000001</v>
          </cell>
          <cell r="AB205">
            <v>693.45730000000003</v>
          </cell>
          <cell r="AH205">
            <v>567.44269999999995</v>
          </cell>
          <cell r="AI205">
            <v>1593.7499</v>
          </cell>
          <cell r="AJ205">
            <v>80</v>
          </cell>
          <cell r="AK205">
            <v>7723.2596000000003</v>
          </cell>
          <cell r="BA205">
            <v>5805</v>
          </cell>
        </row>
        <row r="206">
          <cell r="F206" t="str">
            <v>SEMINUEVO</v>
          </cell>
          <cell r="H206">
            <v>15</v>
          </cell>
          <cell r="M206" t="str">
            <v>PARA LA VENTA</v>
          </cell>
          <cell r="P206" t="str">
            <v>2023</v>
          </cell>
          <cell r="S206">
            <v>50765</v>
          </cell>
          <cell r="T206">
            <v>19859.812000000002</v>
          </cell>
          <cell r="V206">
            <v>21249.998800000001</v>
          </cell>
          <cell r="W206">
            <v>6201.86</v>
          </cell>
          <cell r="X206">
            <v>4200</v>
          </cell>
          <cell r="Z206">
            <v>417</v>
          </cell>
          <cell r="AA206">
            <v>24.944500000000001</v>
          </cell>
          <cell r="AB206">
            <v>693.45730000000003</v>
          </cell>
          <cell r="AH206">
            <v>907.83429999999998</v>
          </cell>
          <cell r="AI206">
            <v>1593.7499</v>
          </cell>
          <cell r="AJ206">
            <v>80</v>
          </cell>
          <cell r="AK206">
            <v>7723.2596000000003</v>
          </cell>
          <cell r="BA206">
            <v>5805</v>
          </cell>
        </row>
        <row r="207">
          <cell r="H207">
            <v>16</v>
          </cell>
          <cell r="M207" t="str">
            <v>ALQUILADO</v>
          </cell>
          <cell r="N207" t="str">
            <v>H UJUETA PANAMA S.A.</v>
          </cell>
          <cell r="P207" t="str">
            <v>2023</v>
          </cell>
          <cell r="S207">
            <v>15507</v>
          </cell>
          <cell r="T207">
            <v>13728.97</v>
          </cell>
          <cell r="V207">
            <v>14689.9979</v>
          </cell>
          <cell r="W207">
            <v>6000</v>
          </cell>
          <cell r="X207">
            <v>4800</v>
          </cell>
          <cell r="Z207">
            <v>485</v>
          </cell>
          <cell r="AA207">
            <v>22.268000000000001</v>
          </cell>
          <cell r="AB207">
            <v>675</v>
          </cell>
          <cell r="AH207">
            <v>461.57150000000001</v>
          </cell>
          <cell r="AI207">
            <v>1175.1998000000001</v>
          </cell>
          <cell r="AJ207">
            <v>120</v>
          </cell>
          <cell r="AK207">
            <v>5720.4044999999996</v>
          </cell>
          <cell r="BA207">
            <v>6192</v>
          </cell>
        </row>
        <row r="208">
          <cell r="H208">
            <v>12</v>
          </cell>
          <cell r="M208" t="str">
            <v>TALLER DE CHAPISTERIA</v>
          </cell>
          <cell r="P208" t="str">
            <v>2023</v>
          </cell>
          <cell r="S208">
            <v>0</v>
          </cell>
          <cell r="T208">
            <v>14439.25</v>
          </cell>
          <cell r="V208">
            <v>15449.997499999999</v>
          </cell>
          <cell r="W208">
            <v>3394.58</v>
          </cell>
          <cell r="X208">
            <v>7995.3116</v>
          </cell>
          <cell r="Z208">
            <v>286</v>
          </cell>
          <cell r="AA208">
            <v>39.8247</v>
          </cell>
          <cell r="AB208">
            <v>949.1576</v>
          </cell>
          <cell r="AH208">
            <v>1102.2728</v>
          </cell>
          <cell r="AI208">
            <v>926.99980000000005</v>
          </cell>
          <cell r="AJ208">
            <v>80</v>
          </cell>
          <cell r="AK208">
            <v>4411.9933000000001</v>
          </cell>
          <cell r="BA208">
            <v>4644</v>
          </cell>
        </row>
        <row r="209">
          <cell r="H209">
            <v>12</v>
          </cell>
          <cell r="M209" t="str">
            <v>DISPONIBLE</v>
          </cell>
          <cell r="P209" t="str">
            <v>2023</v>
          </cell>
          <cell r="S209">
            <v>20260</v>
          </cell>
          <cell r="T209">
            <v>14439.25</v>
          </cell>
          <cell r="V209">
            <v>15449.997499999999</v>
          </cell>
          <cell r="W209">
            <v>2479.9899999999998</v>
          </cell>
          <cell r="X209">
            <v>3277.15</v>
          </cell>
          <cell r="Z209">
            <v>169</v>
          </cell>
          <cell r="AA209">
            <v>34.065899999999999</v>
          </cell>
          <cell r="AB209">
            <v>479.76159999999999</v>
          </cell>
          <cell r="AH209">
            <v>1306.482</v>
          </cell>
          <cell r="AI209">
            <v>926.99980000000005</v>
          </cell>
          <cell r="AJ209">
            <v>80</v>
          </cell>
          <cell r="AK209">
            <v>4411.9933000000001</v>
          </cell>
          <cell r="BA209">
            <v>4644</v>
          </cell>
        </row>
        <row r="210">
          <cell r="H210">
            <v>12</v>
          </cell>
          <cell r="M210" t="str">
            <v>ALQUILADO</v>
          </cell>
          <cell r="N210" t="str">
            <v>ALIADO SEGUROS SA</v>
          </cell>
          <cell r="P210" t="str">
            <v>2023</v>
          </cell>
          <cell r="S210">
            <v>6929</v>
          </cell>
          <cell r="T210">
            <v>14439.25</v>
          </cell>
          <cell r="V210">
            <v>15449.997499999999</v>
          </cell>
          <cell r="W210">
            <v>4592.41</v>
          </cell>
          <cell r="X210">
            <v>6352.4059999999999</v>
          </cell>
          <cell r="Z210">
            <v>351</v>
          </cell>
          <cell r="AA210">
            <v>31.181799999999999</v>
          </cell>
          <cell r="AB210">
            <v>912.06799999999998</v>
          </cell>
          <cell r="AH210">
            <v>312.69810000000001</v>
          </cell>
          <cell r="AI210">
            <v>926.99980000000005</v>
          </cell>
          <cell r="AJ210">
            <v>80</v>
          </cell>
          <cell r="AK210">
            <v>4411.9933000000001</v>
          </cell>
          <cell r="BA210">
            <v>4644</v>
          </cell>
        </row>
        <row r="211">
          <cell r="H211">
            <v>12</v>
          </cell>
          <cell r="M211" t="str">
            <v>TALLER DE CHAPISTERIA</v>
          </cell>
          <cell r="P211" t="str">
            <v>2023</v>
          </cell>
          <cell r="S211">
            <v>53164</v>
          </cell>
          <cell r="T211">
            <v>14439.25</v>
          </cell>
          <cell r="V211">
            <v>15449.997499999999</v>
          </cell>
          <cell r="W211">
            <v>4933.05</v>
          </cell>
          <cell r="X211">
            <v>3469.71</v>
          </cell>
          <cell r="Z211">
            <v>330</v>
          </cell>
          <cell r="AA211">
            <v>25.462900000000001</v>
          </cell>
          <cell r="AB211">
            <v>700.23</v>
          </cell>
          <cell r="AH211">
            <v>1926.2092</v>
          </cell>
          <cell r="AI211">
            <v>926.99980000000005</v>
          </cell>
          <cell r="AJ211">
            <v>80</v>
          </cell>
          <cell r="AK211">
            <v>4411.9933000000001</v>
          </cell>
          <cell r="BA211">
            <v>4644</v>
          </cell>
        </row>
        <row r="212">
          <cell r="F212" t="str">
            <v>SEMINUEVOS</v>
          </cell>
          <cell r="H212">
            <v>12</v>
          </cell>
          <cell r="M212" t="str">
            <v>PARA LA VENTA</v>
          </cell>
          <cell r="P212" t="str">
            <v>2023</v>
          </cell>
          <cell r="S212">
            <v>27038</v>
          </cell>
          <cell r="T212">
            <v>14439.25</v>
          </cell>
          <cell r="V212">
            <v>15449.997499999999</v>
          </cell>
          <cell r="W212">
            <v>3963.37</v>
          </cell>
          <cell r="X212">
            <v>4952.8</v>
          </cell>
          <cell r="Z212">
            <v>241</v>
          </cell>
          <cell r="AA212">
            <v>36.996499999999997</v>
          </cell>
          <cell r="AB212">
            <v>743.01409999999998</v>
          </cell>
          <cell r="AH212">
            <v>1398.1277</v>
          </cell>
          <cell r="AI212">
            <v>926.99980000000005</v>
          </cell>
          <cell r="AJ212">
            <v>80</v>
          </cell>
          <cell r="AK212">
            <v>4411.9933000000001</v>
          </cell>
          <cell r="BA212">
            <v>4644</v>
          </cell>
        </row>
        <row r="213">
          <cell r="H213">
            <v>12</v>
          </cell>
          <cell r="M213" t="str">
            <v>TALLER DE CHAPISTERIA</v>
          </cell>
          <cell r="P213" t="str">
            <v>2023</v>
          </cell>
          <cell r="S213">
            <v>12879</v>
          </cell>
          <cell r="T213">
            <v>14439.25</v>
          </cell>
          <cell r="V213">
            <v>15449.997499999999</v>
          </cell>
          <cell r="W213">
            <v>3747.65</v>
          </cell>
          <cell r="X213">
            <v>7136.8612000000003</v>
          </cell>
          <cell r="Z213">
            <v>259</v>
          </cell>
          <cell r="AA213">
            <v>42.025100000000002</v>
          </cell>
          <cell r="AB213">
            <v>907.04259999999999</v>
          </cell>
          <cell r="AH213">
            <v>826.95280000000002</v>
          </cell>
          <cell r="AI213">
            <v>926.99980000000005</v>
          </cell>
          <cell r="AJ213">
            <v>80</v>
          </cell>
          <cell r="AK213">
            <v>4411.9933000000001</v>
          </cell>
          <cell r="BA213">
            <v>4644</v>
          </cell>
        </row>
        <row r="214">
          <cell r="H214">
            <v>12</v>
          </cell>
          <cell r="M214" t="str">
            <v>PARA LA VENTA</v>
          </cell>
          <cell r="P214" t="str">
            <v>2023</v>
          </cell>
          <cell r="S214">
            <v>25505</v>
          </cell>
          <cell r="T214">
            <v>14439.25</v>
          </cell>
          <cell r="V214">
            <v>15449.997499999999</v>
          </cell>
          <cell r="W214">
            <v>3154.57</v>
          </cell>
          <cell r="X214">
            <v>6239.4748</v>
          </cell>
          <cell r="Z214">
            <v>259</v>
          </cell>
          <cell r="AA214">
            <v>36.270400000000002</v>
          </cell>
          <cell r="AB214">
            <v>782.83699999999999</v>
          </cell>
          <cell r="AH214">
            <v>578.62459999999999</v>
          </cell>
          <cell r="AI214">
            <v>926.99980000000005</v>
          </cell>
          <cell r="AJ214">
            <v>80</v>
          </cell>
          <cell r="AK214">
            <v>4411.9933000000001</v>
          </cell>
          <cell r="BA214">
            <v>4644</v>
          </cell>
        </row>
        <row r="215">
          <cell r="H215">
            <v>12</v>
          </cell>
          <cell r="M215" t="str">
            <v>CDO</v>
          </cell>
          <cell r="P215" t="str">
            <v>2023</v>
          </cell>
          <cell r="S215">
            <v>25414</v>
          </cell>
          <cell r="T215">
            <v>14439.25</v>
          </cell>
          <cell r="V215">
            <v>15449.997499999999</v>
          </cell>
          <cell r="W215">
            <v>3191.86</v>
          </cell>
          <cell r="X215">
            <v>4184.2111000000004</v>
          </cell>
          <cell r="Z215">
            <v>204</v>
          </cell>
          <cell r="AA215">
            <v>36.157200000000003</v>
          </cell>
          <cell r="AB215">
            <v>614.67250000000001</v>
          </cell>
          <cell r="AH215">
            <v>1387.9519</v>
          </cell>
          <cell r="AI215">
            <v>926.99980000000005</v>
          </cell>
          <cell r="AJ215">
            <v>80</v>
          </cell>
          <cell r="AK215">
            <v>4411.9933000000001</v>
          </cell>
          <cell r="BA215">
            <v>4644</v>
          </cell>
        </row>
        <row r="216">
          <cell r="F216" t="str">
            <v>SEMINUEVO</v>
          </cell>
          <cell r="H216">
            <v>12</v>
          </cell>
          <cell r="M216" t="str">
            <v>PARA LA VENTA</v>
          </cell>
          <cell r="P216" t="str">
            <v>2023</v>
          </cell>
          <cell r="S216">
            <v>0</v>
          </cell>
          <cell r="T216">
            <v>14439.25</v>
          </cell>
          <cell r="V216">
            <v>15449.997499999999</v>
          </cell>
          <cell r="W216">
            <v>3125.65</v>
          </cell>
          <cell r="X216">
            <v>8510.2688999999991</v>
          </cell>
          <cell r="Z216">
            <v>255</v>
          </cell>
          <cell r="AA216">
            <v>45.631</v>
          </cell>
          <cell r="AB216">
            <v>969.65989999999999</v>
          </cell>
          <cell r="AH216">
            <v>763.87339999999995</v>
          </cell>
          <cell r="AI216">
            <v>926.99980000000005</v>
          </cell>
          <cell r="AJ216">
            <v>80</v>
          </cell>
          <cell r="AK216">
            <v>4411.9933000000001</v>
          </cell>
          <cell r="BA216">
            <v>4644</v>
          </cell>
        </row>
        <row r="217">
          <cell r="H217">
            <v>12</v>
          </cell>
          <cell r="M217" t="str">
            <v>CASOS LEGAL</v>
          </cell>
          <cell r="P217" t="str">
            <v>2023</v>
          </cell>
          <cell r="S217">
            <v>3674</v>
          </cell>
          <cell r="T217">
            <v>14439.25</v>
          </cell>
          <cell r="V217">
            <v>15449.997499999999</v>
          </cell>
          <cell r="W217">
            <v>2360.7399999999998</v>
          </cell>
          <cell r="X217">
            <v>5091.5901999999996</v>
          </cell>
          <cell r="Z217">
            <v>187</v>
          </cell>
          <cell r="AA217">
            <v>39.851999999999997</v>
          </cell>
          <cell r="AB217">
            <v>621.02750000000003</v>
          </cell>
          <cell r="AH217">
            <v>829.93340000000001</v>
          </cell>
          <cell r="AI217">
            <v>926.99980000000005</v>
          </cell>
          <cell r="AJ217">
            <v>80</v>
          </cell>
          <cell r="AK217">
            <v>4411.9933000000001</v>
          </cell>
          <cell r="BA217">
            <v>4644</v>
          </cell>
        </row>
        <row r="218">
          <cell r="F218" t="str">
            <v>SEMINUEVOS</v>
          </cell>
          <cell r="H218">
            <v>12</v>
          </cell>
          <cell r="M218" t="str">
            <v>PARA LA VENTA</v>
          </cell>
          <cell r="P218" t="str">
            <v>2023</v>
          </cell>
          <cell r="S218">
            <v>5108</v>
          </cell>
          <cell r="T218">
            <v>14439.25</v>
          </cell>
          <cell r="V218">
            <v>15449.997499999999</v>
          </cell>
          <cell r="W218">
            <v>3243.18</v>
          </cell>
          <cell r="X218">
            <v>3523.88</v>
          </cell>
          <cell r="Z218">
            <v>225</v>
          </cell>
          <cell r="AA218">
            <v>30.075800000000001</v>
          </cell>
          <cell r="AB218">
            <v>563.92160000000001</v>
          </cell>
          <cell r="AH218">
            <v>530.24670000000003</v>
          </cell>
          <cell r="AI218">
            <v>926.99980000000005</v>
          </cell>
          <cell r="AJ218">
            <v>80</v>
          </cell>
          <cell r="AK218">
            <v>4411.9933000000001</v>
          </cell>
          <cell r="BA218">
            <v>4644</v>
          </cell>
        </row>
        <row r="219">
          <cell r="H219">
            <v>12</v>
          </cell>
          <cell r="M219" t="str">
            <v>ALQUILADO</v>
          </cell>
          <cell r="N219" t="str">
            <v>SEGUROS SURAMERICANA</v>
          </cell>
          <cell r="P219" t="str">
            <v>2023</v>
          </cell>
          <cell r="S219">
            <v>19522</v>
          </cell>
          <cell r="T219">
            <v>14439.25</v>
          </cell>
          <cell r="V219">
            <v>15449.997499999999</v>
          </cell>
          <cell r="W219">
            <v>3792.14</v>
          </cell>
          <cell r="X219">
            <v>5813.55</v>
          </cell>
          <cell r="Z219">
            <v>257</v>
          </cell>
          <cell r="AA219">
            <v>37.376199999999997</v>
          </cell>
          <cell r="AB219">
            <v>800.47410000000002</v>
          </cell>
          <cell r="AH219">
            <v>494.94659999999999</v>
          </cell>
          <cell r="AI219">
            <v>926.99980000000005</v>
          </cell>
          <cell r="AJ219">
            <v>80</v>
          </cell>
          <cell r="AK219">
            <v>4411.9933000000001</v>
          </cell>
          <cell r="BA219">
            <v>4644</v>
          </cell>
        </row>
        <row r="220">
          <cell r="H220">
            <v>12</v>
          </cell>
          <cell r="M220" t="str">
            <v>ALQUILADO</v>
          </cell>
          <cell r="N220" t="str">
            <v>CONSORCIO SAB</v>
          </cell>
          <cell r="P220" t="str">
            <v>2023</v>
          </cell>
          <cell r="S220">
            <v>14377</v>
          </cell>
          <cell r="T220">
            <v>14439.25</v>
          </cell>
          <cell r="V220">
            <v>15449.997499999999</v>
          </cell>
          <cell r="W220">
            <v>4871.68</v>
          </cell>
          <cell r="X220">
            <v>5635.97</v>
          </cell>
          <cell r="Z220">
            <v>606</v>
          </cell>
          <cell r="AA220">
            <v>17.339300000000001</v>
          </cell>
          <cell r="AB220">
            <v>875.63750000000005</v>
          </cell>
          <cell r="AH220">
            <v>558.93870000000004</v>
          </cell>
          <cell r="AI220">
            <v>926.99980000000005</v>
          </cell>
          <cell r="AJ220">
            <v>80</v>
          </cell>
          <cell r="AK220">
            <v>4411.9933000000001</v>
          </cell>
          <cell r="BA220">
            <v>4644</v>
          </cell>
        </row>
        <row r="221">
          <cell r="H221">
            <v>12</v>
          </cell>
          <cell r="M221" t="str">
            <v>ALQUILADO</v>
          </cell>
          <cell r="N221" t="str">
            <v>SERPINCO S.A.</v>
          </cell>
          <cell r="P221" t="str">
            <v>2023</v>
          </cell>
          <cell r="S221">
            <v>23060</v>
          </cell>
          <cell r="T221">
            <v>14439.25</v>
          </cell>
          <cell r="V221">
            <v>15449.997499999999</v>
          </cell>
          <cell r="W221">
            <v>5261.4</v>
          </cell>
          <cell r="X221">
            <v>4806.6000000000004</v>
          </cell>
          <cell r="Z221">
            <v>616</v>
          </cell>
          <cell r="AA221">
            <v>16.344100000000001</v>
          </cell>
          <cell r="AB221">
            <v>839</v>
          </cell>
          <cell r="AH221">
            <v>877.43349999999998</v>
          </cell>
          <cell r="AI221">
            <v>926.99980000000005</v>
          </cell>
          <cell r="AJ221">
            <v>80</v>
          </cell>
          <cell r="AK221">
            <v>4411.9933000000001</v>
          </cell>
          <cell r="BA221">
            <v>4644</v>
          </cell>
        </row>
        <row r="222">
          <cell r="H222">
            <v>12</v>
          </cell>
          <cell r="M222" t="str">
            <v>ALQUILADO</v>
          </cell>
          <cell r="P222" t="str">
            <v>2023</v>
          </cell>
          <cell r="S222">
            <v>4981</v>
          </cell>
          <cell r="T222">
            <v>14439.25</v>
          </cell>
          <cell r="V222">
            <v>15449.997499999999</v>
          </cell>
          <cell r="W222">
            <v>3759.05</v>
          </cell>
          <cell r="X222">
            <v>6443.5403999999999</v>
          </cell>
          <cell r="Z222">
            <v>359</v>
          </cell>
          <cell r="AA222">
            <v>28.4194</v>
          </cell>
          <cell r="AB222">
            <v>850.21579999999994</v>
          </cell>
          <cell r="AH222">
            <v>348.84719999999999</v>
          </cell>
          <cell r="AI222">
            <v>926.99980000000005</v>
          </cell>
          <cell r="AJ222">
            <v>80</v>
          </cell>
          <cell r="AK222">
            <v>4411.9933000000001</v>
          </cell>
          <cell r="BA222">
            <v>4644</v>
          </cell>
        </row>
        <row r="223">
          <cell r="F223" t="str">
            <v>SEMINUEVOS</v>
          </cell>
          <cell r="H223">
            <v>12</v>
          </cell>
          <cell r="M223" t="str">
            <v>PARA LA VENTA</v>
          </cell>
          <cell r="P223" t="str">
            <v>2023</v>
          </cell>
          <cell r="S223">
            <v>52165</v>
          </cell>
          <cell r="T223">
            <v>14439.25</v>
          </cell>
          <cell r="V223">
            <v>15449.997499999999</v>
          </cell>
          <cell r="W223">
            <v>3905.45</v>
          </cell>
          <cell r="X223">
            <v>2772.5810999999999</v>
          </cell>
          <cell r="Z223">
            <v>294</v>
          </cell>
          <cell r="AA223">
            <v>22.714300000000001</v>
          </cell>
          <cell r="AB223">
            <v>556.50250000000005</v>
          </cell>
          <cell r="AH223">
            <v>2476.8849</v>
          </cell>
          <cell r="AI223">
            <v>926.99980000000005</v>
          </cell>
          <cell r="AJ223">
            <v>80</v>
          </cell>
          <cell r="AK223">
            <v>4411.9933000000001</v>
          </cell>
          <cell r="BA223">
            <v>4644</v>
          </cell>
        </row>
        <row r="224">
          <cell r="H224">
            <v>12</v>
          </cell>
          <cell r="M224" t="str">
            <v>DISPONIBLE</v>
          </cell>
          <cell r="P224" t="str">
            <v>2023</v>
          </cell>
          <cell r="S224">
            <v>13543</v>
          </cell>
          <cell r="T224">
            <v>14439.25</v>
          </cell>
          <cell r="V224">
            <v>15449.997499999999</v>
          </cell>
          <cell r="W224">
            <v>3021.95</v>
          </cell>
          <cell r="X224">
            <v>7059.6269000000002</v>
          </cell>
          <cell r="Z224">
            <v>231</v>
          </cell>
          <cell r="AA224">
            <v>43.643099999999997</v>
          </cell>
          <cell r="AB224">
            <v>840.13139999999999</v>
          </cell>
          <cell r="AH224">
            <v>757.91800000000001</v>
          </cell>
          <cell r="AI224">
            <v>926.99980000000005</v>
          </cell>
          <cell r="AJ224">
            <v>80</v>
          </cell>
          <cell r="AK224">
            <v>4411.9933000000001</v>
          </cell>
          <cell r="BA224">
            <v>4644</v>
          </cell>
        </row>
        <row r="225">
          <cell r="H225">
            <v>12</v>
          </cell>
          <cell r="M225" t="str">
            <v>ALQUILADO</v>
          </cell>
          <cell r="N225" t="str">
            <v>CAR TRAWLER</v>
          </cell>
          <cell r="P225" t="str">
            <v>2023</v>
          </cell>
          <cell r="S225">
            <v>0</v>
          </cell>
          <cell r="T225">
            <v>14439.25</v>
          </cell>
          <cell r="V225">
            <v>15449.997499999999</v>
          </cell>
          <cell r="W225">
            <v>3661.33</v>
          </cell>
          <cell r="X225">
            <v>5578.0925999999999</v>
          </cell>
          <cell r="Z225">
            <v>251</v>
          </cell>
          <cell r="AA225">
            <v>36.810400000000001</v>
          </cell>
          <cell r="AB225">
            <v>769.95180000000005</v>
          </cell>
          <cell r="AH225">
            <v>471.47930000000002</v>
          </cell>
          <cell r="AI225">
            <v>926.99980000000005</v>
          </cell>
          <cell r="AJ225">
            <v>80</v>
          </cell>
          <cell r="AK225">
            <v>4411.9933000000001</v>
          </cell>
          <cell r="BA225">
            <v>4644</v>
          </cell>
        </row>
        <row r="226">
          <cell r="H226">
            <v>12</v>
          </cell>
          <cell r="M226" t="str">
            <v>ALQUILADO</v>
          </cell>
          <cell r="N226" t="str">
            <v>SEGUROS SURAMERICANA</v>
          </cell>
          <cell r="P226" t="str">
            <v>2023</v>
          </cell>
          <cell r="S226">
            <v>6557</v>
          </cell>
          <cell r="T226">
            <v>14439.25</v>
          </cell>
          <cell r="V226">
            <v>15449.997499999999</v>
          </cell>
          <cell r="W226">
            <v>3713.34</v>
          </cell>
          <cell r="X226">
            <v>5499.0879999999997</v>
          </cell>
          <cell r="Z226">
            <v>407</v>
          </cell>
          <cell r="AA226">
            <v>22.634899999999998</v>
          </cell>
          <cell r="AB226">
            <v>767.70230000000004</v>
          </cell>
          <cell r="AH226">
            <v>382.74180000000001</v>
          </cell>
          <cell r="AI226">
            <v>926.99980000000005</v>
          </cell>
          <cell r="AJ226">
            <v>80</v>
          </cell>
          <cell r="AK226">
            <v>4411.9933000000001</v>
          </cell>
          <cell r="BA226">
            <v>4644</v>
          </cell>
        </row>
        <row r="227">
          <cell r="H227">
            <v>12</v>
          </cell>
          <cell r="M227" t="str">
            <v>ALQUILADO</v>
          </cell>
          <cell r="N227" t="str">
            <v>SEGUROS SURAMERICANA</v>
          </cell>
          <cell r="P227" t="str">
            <v>2023</v>
          </cell>
          <cell r="S227">
            <v>15198</v>
          </cell>
          <cell r="T227">
            <v>14439.25</v>
          </cell>
          <cell r="V227">
            <v>15449.997499999999</v>
          </cell>
          <cell r="W227">
            <v>3510.59</v>
          </cell>
          <cell r="X227">
            <v>5943.4988000000003</v>
          </cell>
          <cell r="Z227">
            <v>303</v>
          </cell>
          <cell r="AA227">
            <v>31.201599999999999</v>
          </cell>
          <cell r="AB227">
            <v>787.84069999999997</v>
          </cell>
          <cell r="AH227">
            <v>824.84649999999999</v>
          </cell>
          <cell r="AI227">
            <v>926.99980000000005</v>
          </cell>
          <cell r="AJ227">
            <v>80</v>
          </cell>
          <cell r="AK227">
            <v>4411.9933000000001</v>
          </cell>
          <cell r="BA227">
            <v>4644</v>
          </cell>
        </row>
        <row r="228">
          <cell r="F228" t="str">
            <v>SEMINUEVOS</v>
          </cell>
          <cell r="H228">
            <v>12</v>
          </cell>
          <cell r="M228" t="str">
            <v>PARA LA VENTA</v>
          </cell>
          <cell r="P228" t="str">
            <v>2023</v>
          </cell>
          <cell r="S228">
            <v>2711</v>
          </cell>
          <cell r="T228">
            <v>14439.25</v>
          </cell>
          <cell r="V228">
            <v>15449.997499999999</v>
          </cell>
          <cell r="W228">
            <v>3572.21</v>
          </cell>
          <cell r="X228">
            <v>7301.9633999999996</v>
          </cell>
          <cell r="Z228">
            <v>294</v>
          </cell>
          <cell r="AA228">
            <v>36.986899999999999</v>
          </cell>
          <cell r="AB228">
            <v>906.18110000000001</v>
          </cell>
          <cell r="AH228">
            <v>2113.2948999999999</v>
          </cell>
          <cell r="AI228">
            <v>926.99980000000005</v>
          </cell>
          <cell r="AJ228">
            <v>80</v>
          </cell>
          <cell r="AK228">
            <v>4411.9933000000001</v>
          </cell>
          <cell r="BA228">
            <v>4644</v>
          </cell>
        </row>
        <row r="229">
          <cell r="F229" t="str">
            <v>GARANTIZADOS</v>
          </cell>
          <cell r="H229">
            <v>12</v>
          </cell>
          <cell r="M229" t="str">
            <v>PARA LA VENTA</v>
          </cell>
          <cell r="P229" t="str">
            <v>2023</v>
          </cell>
          <cell r="S229">
            <v>277017</v>
          </cell>
          <cell r="T229">
            <v>14439.25</v>
          </cell>
          <cell r="V229">
            <v>15449.997499999999</v>
          </cell>
          <cell r="W229">
            <v>4921.83</v>
          </cell>
          <cell r="X229">
            <v>3600.5</v>
          </cell>
          <cell r="Z229">
            <v>331</v>
          </cell>
          <cell r="AA229">
            <v>25.747199999999999</v>
          </cell>
          <cell r="AB229">
            <v>710.19410000000005</v>
          </cell>
          <cell r="AH229">
            <v>930.66610000000003</v>
          </cell>
          <cell r="AI229">
            <v>926.99980000000005</v>
          </cell>
          <cell r="AJ229">
            <v>80</v>
          </cell>
          <cell r="AK229">
            <v>4411.9933000000001</v>
          </cell>
          <cell r="BA229">
            <v>4644</v>
          </cell>
        </row>
        <row r="230">
          <cell r="F230" t="str">
            <v>USADO</v>
          </cell>
          <cell r="H230">
            <v>26</v>
          </cell>
          <cell r="M230" t="str">
            <v>POR FOTO</v>
          </cell>
          <cell r="P230" t="str">
            <v>2022</v>
          </cell>
          <cell r="S230">
            <v>75410</v>
          </cell>
          <cell r="T230">
            <v>44131.49</v>
          </cell>
          <cell r="V230">
            <v>44131.49</v>
          </cell>
          <cell r="W230">
            <v>34818.449999999997</v>
          </cell>
          <cell r="X230">
            <v>10551.188899999999</v>
          </cell>
          <cell r="Z230">
            <v>649</v>
          </cell>
          <cell r="AA230">
            <v>69.906899999999993</v>
          </cell>
          <cell r="AB230">
            <v>1744.9861000000001</v>
          </cell>
          <cell r="AH230">
            <v>13049.103800000001</v>
          </cell>
          <cell r="AI230">
            <v>5737.0937000000004</v>
          </cell>
          <cell r="AJ230">
            <v>120</v>
          </cell>
          <cell r="AK230">
            <v>30646.8675</v>
          </cell>
          <cell r="BA230">
            <v>10062</v>
          </cell>
        </row>
        <row r="231">
          <cell r="H231">
            <v>3</v>
          </cell>
          <cell r="M231" t="str">
            <v>ALQUILADO</v>
          </cell>
          <cell r="N231" t="str">
            <v>BTD SA</v>
          </cell>
          <cell r="P231" t="str">
            <v>2024</v>
          </cell>
          <cell r="S231">
            <v>5029</v>
          </cell>
          <cell r="T231">
            <v>0</v>
          </cell>
          <cell r="V231">
            <v>1772.8969999999999</v>
          </cell>
          <cell r="W231">
            <v>3180</v>
          </cell>
          <cell r="X231">
            <v>880</v>
          </cell>
          <cell r="Z231">
            <v>89</v>
          </cell>
          <cell r="AA231">
            <v>45.617899999999999</v>
          </cell>
          <cell r="AB231">
            <v>1353.3333</v>
          </cell>
          <cell r="AH231">
            <v>47.254300000000001</v>
          </cell>
          <cell r="AI231">
            <v>26.593499999999999</v>
          </cell>
          <cell r="AJ231">
            <v>40</v>
          </cell>
          <cell r="AK231">
            <v>0</v>
          </cell>
          <cell r="BA231">
            <v>1161</v>
          </cell>
        </row>
        <row r="232">
          <cell r="H232">
            <v>2</v>
          </cell>
          <cell r="M232" t="str">
            <v>DISPONIBLE</v>
          </cell>
          <cell r="P232" t="str">
            <v>2024</v>
          </cell>
          <cell r="T232">
            <v>12615.883</v>
          </cell>
          <cell r="V232">
            <v>13498.9948</v>
          </cell>
          <cell r="W232">
            <v>801.65</v>
          </cell>
          <cell r="X232">
            <v>1395.06</v>
          </cell>
          <cell r="Z232">
            <v>58</v>
          </cell>
          <cell r="AA232">
            <v>37.874299999999998</v>
          </cell>
          <cell r="AB232">
            <v>1098.355</v>
          </cell>
          <cell r="AH232">
            <v>71.650000000000006</v>
          </cell>
          <cell r="AI232">
            <v>134.98990000000001</v>
          </cell>
          <cell r="AJ232">
            <v>40</v>
          </cell>
          <cell r="AK232">
            <v>350.44119999999998</v>
          </cell>
          <cell r="BA232">
            <v>774</v>
          </cell>
        </row>
        <row r="233">
          <cell r="H233">
            <v>12</v>
          </cell>
          <cell r="M233" t="str">
            <v>POR MOVER A VENTA</v>
          </cell>
          <cell r="P233" t="str">
            <v>2023</v>
          </cell>
          <cell r="S233">
            <v>20387</v>
          </cell>
          <cell r="T233">
            <v>14439.25</v>
          </cell>
          <cell r="V233">
            <v>15449.997499999999</v>
          </cell>
          <cell r="W233">
            <v>5542.24</v>
          </cell>
          <cell r="X233">
            <v>5048.3850000000002</v>
          </cell>
          <cell r="Z233">
            <v>298</v>
          </cell>
          <cell r="AA233">
            <v>35.539000000000001</v>
          </cell>
          <cell r="AB233">
            <v>882.55200000000002</v>
          </cell>
          <cell r="AH233">
            <v>2287.0486999999998</v>
          </cell>
          <cell r="AI233">
            <v>926.99980000000005</v>
          </cell>
          <cell r="AJ233">
            <v>80</v>
          </cell>
          <cell r="AK233">
            <v>4411.9933000000001</v>
          </cell>
          <cell r="BA233">
            <v>4644</v>
          </cell>
        </row>
        <row r="234">
          <cell r="H234">
            <v>12</v>
          </cell>
          <cell r="M234" t="str">
            <v>ALQUILADO</v>
          </cell>
          <cell r="N234" t="str">
            <v>DISCOVER CAR HIRE</v>
          </cell>
          <cell r="P234" t="str">
            <v>2023</v>
          </cell>
          <cell r="S234">
            <v>5179</v>
          </cell>
          <cell r="T234">
            <v>14439.25</v>
          </cell>
          <cell r="V234">
            <v>15449.997499999999</v>
          </cell>
          <cell r="W234">
            <v>3519.86</v>
          </cell>
          <cell r="X234">
            <v>5994.05</v>
          </cell>
          <cell r="Z234">
            <v>239</v>
          </cell>
          <cell r="AA234">
            <v>39.807099999999998</v>
          </cell>
          <cell r="AB234">
            <v>792.82579999999996</v>
          </cell>
          <cell r="AH234">
            <v>672.41570000000002</v>
          </cell>
          <cell r="AI234">
            <v>926.99980000000005</v>
          </cell>
          <cell r="AJ234">
            <v>80</v>
          </cell>
          <cell r="AK234">
            <v>4411.9933000000001</v>
          </cell>
          <cell r="BA234">
            <v>4644</v>
          </cell>
        </row>
        <row r="235">
          <cell r="F235" t="str">
            <v>SEMINUEVO</v>
          </cell>
          <cell r="H235">
            <v>12</v>
          </cell>
          <cell r="M235" t="str">
            <v>PARA LA VENTA</v>
          </cell>
          <cell r="P235" t="str">
            <v>2023</v>
          </cell>
          <cell r="S235">
            <v>26268</v>
          </cell>
          <cell r="T235">
            <v>14439.25</v>
          </cell>
          <cell r="V235">
            <v>15449.997499999999</v>
          </cell>
          <cell r="W235">
            <v>3130.79</v>
          </cell>
          <cell r="X235">
            <v>5024.1000000000004</v>
          </cell>
          <cell r="Z235">
            <v>318</v>
          </cell>
          <cell r="AA235">
            <v>25.644300000000001</v>
          </cell>
          <cell r="AB235">
            <v>679.57410000000004</v>
          </cell>
          <cell r="AH235">
            <v>1177.5606</v>
          </cell>
          <cell r="AI235">
            <v>926.99980000000005</v>
          </cell>
          <cell r="AJ235">
            <v>80</v>
          </cell>
          <cell r="AK235">
            <v>4411.9933000000001</v>
          </cell>
          <cell r="BA235">
            <v>4644</v>
          </cell>
        </row>
        <row r="236">
          <cell r="H236">
            <v>16</v>
          </cell>
          <cell r="M236" t="str">
            <v>DISPONIBLE</v>
          </cell>
          <cell r="P236" t="str">
            <v>2023</v>
          </cell>
          <cell r="S236">
            <v>87787</v>
          </cell>
          <cell r="T236">
            <v>29205.607400000001</v>
          </cell>
          <cell r="V236">
            <v>31249.999899999999</v>
          </cell>
          <cell r="W236">
            <v>18697.14</v>
          </cell>
          <cell r="X236">
            <v>4200</v>
          </cell>
          <cell r="Z236">
            <v>413</v>
          </cell>
          <cell r="AA236">
            <v>55.441000000000003</v>
          </cell>
          <cell r="AB236">
            <v>1431.0712000000001</v>
          </cell>
          <cell r="AH236">
            <v>6671.5275000000001</v>
          </cell>
          <cell r="AI236">
            <v>2500</v>
          </cell>
          <cell r="AJ236">
            <v>120</v>
          </cell>
          <cell r="AK236">
            <v>12169.003500000001</v>
          </cell>
          <cell r="BA236">
            <v>6192</v>
          </cell>
        </row>
        <row r="237">
          <cell r="H237">
            <v>6</v>
          </cell>
          <cell r="M237" t="str">
            <v>ALQUILADO</v>
          </cell>
          <cell r="P237" t="str">
            <v>2024</v>
          </cell>
          <cell r="S237">
            <v>1</v>
          </cell>
          <cell r="T237">
            <v>14765.42</v>
          </cell>
          <cell r="V237">
            <v>15798.999400000001</v>
          </cell>
          <cell r="W237">
            <v>2293.4299999999998</v>
          </cell>
          <cell r="X237">
            <v>2805.89</v>
          </cell>
          <cell r="Z237">
            <v>166</v>
          </cell>
          <cell r="AA237">
            <v>30.718699999999998</v>
          </cell>
          <cell r="AB237">
            <v>849.88660000000004</v>
          </cell>
          <cell r="AH237">
            <v>252.517</v>
          </cell>
          <cell r="AI237">
            <v>473.97</v>
          </cell>
          <cell r="AJ237">
            <v>80</v>
          </cell>
          <cell r="AK237">
            <v>2050.7530000000002</v>
          </cell>
          <cell r="BA237">
            <v>2322</v>
          </cell>
        </row>
        <row r="238">
          <cell r="H238">
            <v>23</v>
          </cell>
          <cell r="M238" t="str">
            <v>ALQUILADO</v>
          </cell>
          <cell r="N238" t="str">
            <v>AGRUPACION SABANITAS PANAMA</v>
          </cell>
          <cell r="P238" t="str">
            <v>2022</v>
          </cell>
          <cell r="S238">
            <v>73279</v>
          </cell>
          <cell r="T238">
            <v>28114.57</v>
          </cell>
          <cell r="V238">
            <v>30082.589899999999</v>
          </cell>
          <cell r="W238">
            <v>22980.73</v>
          </cell>
          <cell r="X238">
            <v>5402.47</v>
          </cell>
          <cell r="Z238">
            <v>759</v>
          </cell>
          <cell r="AA238">
            <v>37.395499999999998</v>
          </cell>
          <cell r="AB238">
            <v>1234.0521000000001</v>
          </cell>
          <cell r="AH238">
            <v>4292.1938</v>
          </cell>
          <cell r="AI238">
            <v>3459.4978000000001</v>
          </cell>
          <cell r="AJ238">
            <v>120</v>
          </cell>
          <cell r="AK238">
            <v>17181.1266</v>
          </cell>
          <cell r="BA238">
            <v>8901</v>
          </cell>
        </row>
        <row r="239">
          <cell r="H239">
            <v>2</v>
          </cell>
          <cell r="M239" t="str">
            <v>ALQUILADO</v>
          </cell>
          <cell r="N239" t="str">
            <v>COMPAÑÍA DE SEGUROS OPTIMA</v>
          </cell>
          <cell r="P239" t="str">
            <v>2024</v>
          </cell>
          <cell r="S239">
            <v>0</v>
          </cell>
          <cell r="T239">
            <v>12615.8878</v>
          </cell>
          <cell r="V239">
            <v>13498.999900000001</v>
          </cell>
          <cell r="W239">
            <v>916.62</v>
          </cell>
          <cell r="X239">
            <v>705.78</v>
          </cell>
          <cell r="Z239">
            <v>53</v>
          </cell>
          <cell r="AA239">
            <v>30.6113</v>
          </cell>
          <cell r="AB239">
            <v>811.2</v>
          </cell>
          <cell r="AH239">
            <v>5.6</v>
          </cell>
          <cell r="AI239">
            <v>134.99</v>
          </cell>
          <cell r="AJ239">
            <v>40</v>
          </cell>
          <cell r="AK239">
            <v>350.44130000000001</v>
          </cell>
          <cell r="BA239">
            <v>774</v>
          </cell>
        </row>
        <row r="240">
          <cell r="H240">
            <v>2</v>
          </cell>
          <cell r="M240" t="str">
            <v>ALQUILADO</v>
          </cell>
          <cell r="N240" t="str">
            <v>ASEGURADORA ANCON</v>
          </cell>
          <cell r="P240" t="str">
            <v>2024</v>
          </cell>
          <cell r="S240">
            <v>0</v>
          </cell>
          <cell r="T240">
            <v>12615.8878</v>
          </cell>
          <cell r="V240">
            <v>13498.999900000001</v>
          </cell>
          <cell r="W240">
            <v>514.83000000000004</v>
          </cell>
          <cell r="X240">
            <v>1760.25</v>
          </cell>
          <cell r="Z240">
            <v>54</v>
          </cell>
          <cell r="AA240">
            <v>42.131100000000004</v>
          </cell>
          <cell r="AB240">
            <v>1137.54</v>
          </cell>
          <cell r="AH240">
            <v>303.2568</v>
          </cell>
          <cell r="AI240">
            <v>134.99</v>
          </cell>
          <cell r="AJ240">
            <v>40</v>
          </cell>
          <cell r="AK240">
            <v>350.44130000000001</v>
          </cell>
          <cell r="BA240">
            <v>774</v>
          </cell>
        </row>
        <row r="241">
          <cell r="H241">
            <v>2</v>
          </cell>
          <cell r="M241" t="str">
            <v>ALQUILADO</v>
          </cell>
          <cell r="N241" t="str">
            <v>ALIADO SEGUROS SA</v>
          </cell>
          <cell r="P241" t="str">
            <v>2024</v>
          </cell>
          <cell r="T241">
            <v>12615.8878</v>
          </cell>
          <cell r="V241">
            <v>13498.999900000001</v>
          </cell>
          <cell r="W241">
            <v>665.87</v>
          </cell>
          <cell r="X241">
            <v>1770.5354</v>
          </cell>
          <cell r="Z241">
            <v>55</v>
          </cell>
          <cell r="AA241">
            <v>44.298200000000001</v>
          </cell>
          <cell r="AB241">
            <v>1218.2027</v>
          </cell>
          <cell r="AH241">
            <v>75.8</v>
          </cell>
          <cell r="AI241">
            <v>134.99</v>
          </cell>
          <cell r="AJ241">
            <v>40</v>
          </cell>
          <cell r="AK241">
            <v>350.44130000000001</v>
          </cell>
          <cell r="BA241">
            <v>774</v>
          </cell>
        </row>
        <row r="242">
          <cell r="H242">
            <v>0</v>
          </cell>
          <cell r="M242" t="str">
            <v>ALQUILADO</v>
          </cell>
          <cell r="P242" t="str">
            <v>2024</v>
          </cell>
          <cell r="T242">
            <v>15700.93</v>
          </cell>
          <cell r="V242">
            <v>16799.9951</v>
          </cell>
          <cell r="W242">
            <v>21.86</v>
          </cell>
          <cell r="X242">
            <v>239.68</v>
          </cell>
          <cell r="Z242">
            <v>4</v>
          </cell>
          <cell r="AA242">
            <v>65.385000000000005</v>
          </cell>
          <cell r="AI242">
            <v>0</v>
          </cell>
          <cell r="AJ242">
            <v>40</v>
          </cell>
          <cell r="AK242">
            <v>0</v>
          </cell>
          <cell r="BA242">
            <v>0</v>
          </cell>
        </row>
        <row r="243">
          <cell r="F243" t="str">
            <v>SIN GARANTIA</v>
          </cell>
          <cell r="H243">
            <v>47</v>
          </cell>
          <cell r="M243" t="str">
            <v>PARA LA VENTA</v>
          </cell>
          <cell r="P243" t="str">
            <v>2020</v>
          </cell>
          <cell r="S243">
            <v>60340</v>
          </cell>
          <cell r="T243">
            <v>16822.43</v>
          </cell>
          <cell r="V243">
            <v>18000.000100000001</v>
          </cell>
          <cell r="W243">
            <v>5932.73</v>
          </cell>
          <cell r="X243">
            <v>5574.3990999999996</v>
          </cell>
          <cell r="Z243">
            <v>321</v>
          </cell>
          <cell r="AA243">
            <v>35.847700000000003</v>
          </cell>
          <cell r="AB243">
            <v>244.83250000000001</v>
          </cell>
          <cell r="AH243">
            <v>8266.3515000000007</v>
          </cell>
          <cell r="AI243">
            <v>4230</v>
          </cell>
          <cell r="AJ243">
            <v>200</v>
          </cell>
          <cell r="AK243">
            <v>16822.43</v>
          </cell>
          <cell r="BA243">
            <v>18189</v>
          </cell>
        </row>
        <row r="244">
          <cell r="H244">
            <v>23</v>
          </cell>
          <cell r="M244" t="str">
            <v>ALQUILADO</v>
          </cell>
          <cell r="N244" t="str">
            <v>SERVICIO NACIONAL AERONAVAL</v>
          </cell>
          <cell r="P244" t="str">
            <v>2022</v>
          </cell>
          <cell r="S244">
            <v>95038</v>
          </cell>
          <cell r="T244">
            <v>28114.57</v>
          </cell>
          <cell r="V244">
            <v>30082.589899999999</v>
          </cell>
          <cell r="W244">
            <v>16475.3</v>
          </cell>
          <cell r="X244">
            <v>8024.71</v>
          </cell>
          <cell r="Z244">
            <v>567</v>
          </cell>
          <cell r="AA244">
            <v>43.209800000000001</v>
          </cell>
          <cell r="AB244">
            <v>1065.2177999999999</v>
          </cell>
          <cell r="AH244">
            <v>4936.8356999999996</v>
          </cell>
          <cell r="AI244">
            <v>3459.4978000000001</v>
          </cell>
          <cell r="AJ244">
            <v>120</v>
          </cell>
          <cell r="AK244">
            <v>17181.1266</v>
          </cell>
          <cell r="BA244">
            <v>8901</v>
          </cell>
        </row>
        <row r="245">
          <cell r="H245">
            <v>23</v>
          </cell>
          <cell r="M245" t="str">
            <v>ALQUILADO</v>
          </cell>
          <cell r="N245" t="str">
            <v>AGRUPACION SABANITAS PANAMA</v>
          </cell>
          <cell r="P245" t="str">
            <v>2022</v>
          </cell>
          <cell r="S245">
            <v>77330</v>
          </cell>
          <cell r="T245">
            <v>28114.57</v>
          </cell>
          <cell r="V245">
            <v>30082.589899999999</v>
          </cell>
          <cell r="W245">
            <v>19652.64</v>
          </cell>
          <cell r="X245">
            <v>9532.76</v>
          </cell>
          <cell r="Z245">
            <v>697</v>
          </cell>
          <cell r="AA245">
            <v>41.872799999999998</v>
          </cell>
          <cell r="AB245">
            <v>1268.9304</v>
          </cell>
          <cell r="AH245">
            <v>7364.2615999999998</v>
          </cell>
          <cell r="AI245">
            <v>3459.4978000000001</v>
          </cell>
          <cell r="AJ245">
            <v>120</v>
          </cell>
          <cell r="AK245">
            <v>17181.1266</v>
          </cell>
          <cell r="BA245">
            <v>8901</v>
          </cell>
        </row>
        <row r="246">
          <cell r="H246">
            <v>3</v>
          </cell>
          <cell r="M246" t="str">
            <v>ALQUILADO</v>
          </cell>
          <cell r="N246" t="str">
            <v>ARCE PANAMA S.A.</v>
          </cell>
          <cell r="P246" t="str">
            <v>2024</v>
          </cell>
          <cell r="S246">
            <v>263</v>
          </cell>
          <cell r="T246">
            <v>13355.14</v>
          </cell>
          <cell r="V246">
            <v>14289.9998</v>
          </cell>
          <cell r="W246">
            <v>374.28</v>
          </cell>
          <cell r="X246">
            <v>420</v>
          </cell>
          <cell r="Z246">
            <v>35</v>
          </cell>
          <cell r="AA246">
            <v>22.6937</v>
          </cell>
          <cell r="AB246">
            <v>264.76</v>
          </cell>
          <cell r="AH246">
            <v>477.5</v>
          </cell>
          <cell r="AI246">
            <v>214.35</v>
          </cell>
          <cell r="AJ246">
            <v>40</v>
          </cell>
          <cell r="AK246">
            <v>741.95219999999995</v>
          </cell>
          <cell r="BA246">
            <v>1161</v>
          </cell>
        </row>
        <row r="247">
          <cell r="H247">
            <v>8</v>
          </cell>
          <cell r="M247" t="str">
            <v>ALQUILADO</v>
          </cell>
          <cell r="N247" t="str">
            <v>THE BRISTOL HOTEL S.A.</v>
          </cell>
          <cell r="P247" t="str">
            <v>2024</v>
          </cell>
          <cell r="T247">
            <v>24691.59</v>
          </cell>
          <cell r="V247">
            <v>26420.0013</v>
          </cell>
          <cell r="W247">
            <v>4865</v>
          </cell>
          <cell r="X247">
            <v>2100</v>
          </cell>
          <cell r="Z247">
            <v>210</v>
          </cell>
          <cell r="AA247">
            <v>33.166600000000003</v>
          </cell>
          <cell r="AB247">
            <v>870.625</v>
          </cell>
          <cell r="AH247">
            <v>640.04999999999995</v>
          </cell>
          <cell r="AI247">
            <v>1056.8000999999999</v>
          </cell>
          <cell r="AJ247">
            <v>80</v>
          </cell>
          <cell r="AK247">
            <v>4801.1424999999999</v>
          </cell>
          <cell r="BA247">
            <v>3096</v>
          </cell>
        </row>
        <row r="248">
          <cell r="H248">
            <v>3</v>
          </cell>
          <cell r="M248" t="str">
            <v>ALQUILADO</v>
          </cell>
          <cell r="N248" t="str">
            <v>ARCE PANAMA S.A.</v>
          </cell>
          <cell r="P248" t="str">
            <v>2024</v>
          </cell>
          <cell r="S248">
            <v>256</v>
          </cell>
          <cell r="T248">
            <v>13355.14</v>
          </cell>
          <cell r="V248">
            <v>14289.9998</v>
          </cell>
          <cell r="W248">
            <v>270</v>
          </cell>
          <cell r="X248">
            <v>300</v>
          </cell>
          <cell r="Z248">
            <v>30</v>
          </cell>
          <cell r="AA248">
            <v>19</v>
          </cell>
          <cell r="AB248">
            <v>190</v>
          </cell>
          <cell r="AH248">
            <v>486.15</v>
          </cell>
          <cell r="AI248">
            <v>214.35</v>
          </cell>
          <cell r="AJ248">
            <v>40</v>
          </cell>
          <cell r="AK248">
            <v>741.95219999999995</v>
          </cell>
          <cell r="BA248">
            <v>1161</v>
          </cell>
        </row>
        <row r="249">
          <cell r="H249">
            <v>12</v>
          </cell>
          <cell r="M249" t="str">
            <v>ALQUILADO</v>
          </cell>
          <cell r="P249" t="str">
            <v>2023</v>
          </cell>
          <cell r="S249">
            <v>31591</v>
          </cell>
          <cell r="T249">
            <v>29439.252</v>
          </cell>
          <cell r="V249">
            <v>31499.999599999999</v>
          </cell>
          <cell r="W249">
            <v>11317.25</v>
          </cell>
          <cell r="X249">
            <v>4576.4799999999996</v>
          </cell>
          <cell r="Z249">
            <v>321</v>
          </cell>
          <cell r="AA249">
            <v>49.513100000000001</v>
          </cell>
          <cell r="AB249">
            <v>1324.4775</v>
          </cell>
          <cell r="AH249">
            <v>816.61879999999996</v>
          </cell>
          <cell r="AI249">
            <v>1890</v>
          </cell>
          <cell r="AJ249">
            <v>80</v>
          </cell>
          <cell r="AK249">
            <v>8995.3269999999993</v>
          </cell>
          <cell r="BA249">
            <v>4644</v>
          </cell>
        </row>
        <row r="250">
          <cell r="H250">
            <v>12</v>
          </cell>
          <cell r="M250" t="str">
            <v>DISPONIBLE</v>
          </cell>
          <cell r="P250" t="str">
            <v>2023</v>
          </cell>
          <cell r="S250">
            <v>54423</v>
          </cell>
          <cell r="T250">
            <v>29439.252</v>
          </cell>
          <cell r="V250">
            <v>31499.999599999999</v>
          </cell>
          <cell r="W250">
            <v>15163.93</v>
          </cell>
          <cell r="X250">
            <v>3660.46</v>
          </cell>
          <cell r="Z250">
            <v>336</v>
          </cell>
          <cell r="AA250">
            <v>56.024900000000002</v>
          </cell>
          <cell r="AB250">
            <v>1568.6991</v>
          </cell>
          <cell r="AH250">
            <v>1095.3157000000001</v>
          </cell>
          <cell r="AI250">
            <v>1890</v>
          </cell>
          <cell r="AJ250">
            <v>80</v>
          </cell>
          <cell r="AK250">
            <v>8995.3269999999993</v>
          </cell>
          <cell r="BA250">
            <v>4644</v>
          </cell>
        </row>
        <row r="251">
          <cell r="H251">
            <v>12</v>
          </cell>
          <cell r="M251" t="str">
            <v>DISPONIBLE</v>
          </cell>
          <cell r="P251" t="str">
            <v>2023</v>
          </cell>
          <cell r="S251">
            <v>7040</v>
          </cell>
          <cell r="T251">
            <v>29439.252</v>
          </cell>
          <cell r="V251">
            <v>31499.999599999999</v>
          </cell>
          <cell r="W251">
            <v>10546.98</v>
          </cell>
          <cell r="X251">
            <v>4575.55</v>
          </cell>
          <cell r="Z251">
            <v>363</v>
          </cell>
          <cell r="AA251">
            <v>41.659799999999997</v>
          </cell>
          <cell r="AB251">
            <v>1260.2108000000001</v>
          </cell>
          <cell r="AH251">
            <v>1072.1398999999999</v>
          </cell>
          <cell r="AI251">
            <v>1890</v>
          </cell>
          <cell r="AJ251">
            <v>80</v>
          </cell>
          <cell r="AK251">
            <v>8995.3269999999993</v>
          </cell>
          <cell r="BA251">
            <v>4644</v>
          </cell>
        </row>
        <row r="252">
          <cell r="H252">
            <v>12</v>
          </cell>
          <cell r="M252" t="str">
            <v>ALQUILADO</v>
          </cell>
          <cell r="N252" t="str">
            <v>CONSORCIO SIGMA BILLING</v>
          </cell>
          <cell r="P252" t="str">
            <v>2023</v>
          </cell>
          <cell r="S252">
            <v>37665</v>
          </cell>
          <cell r="T252">
            <v>29439.252</v>
          </cell>
          <cell r="V252">
            <v>31499.999599999999</v>
          </cell>
          <cell r="W252">
            <v>10085.85</v>
          </cell>
          <cell r="X252">
            <v>3115.97</v>
          </cell>
          <cell r="Z252">
            <v>345</v>
          </cell>
          <cell r="AA252">
            <v>38.266100000000002</v>
          </cell>
          <cell r="AB252">
            <v>1100.1515999999999</v>
          </cell>
          <cell r="AH252">
            <v>813.33579999999995</v>
          </cell>
          <cell r="AI252">
            <v>1890</v>
          </cell>
          <cell r="AJ252">
            <v>80</v>
          </cell>
          <cell r="AK252">
            <v>8995.3269999999993</v>
          </cell>
          <cell r="BA252">
            <v>4644</v>
          </cell>
        </row>
        <row r="253">
          <cell r="H253">
            <v>16</v>
          </cell>
          <cell r="M253" t="str">
            <v>ALQUILADO</v>
          </cell>
          <cell r="N253" t="str">
            <v>AUSTIN POWDER PANAMA S.A.</v>
          </cell>
          <cell r="P253" t="str">
            <v>2023</v>
          </cell>
          <cell r="S253">
            <v>74343</v>
          </cell>
          <cell r="T253">
            <v>29205.607400000001</v>
          </cell>
          <cell r="V253">
            <v>31249.999899999999</v>
          </cell>
          <cell r="W253">
            <v>19200</v>
          </cell>
          <cell r="X253">
            <v>4417.91</v>
          </cell>
          <cell r="Z253">
            <v>432</v>
          </cell>
          <cell r="AA253">
            <v>54.670999999999999</v>
          </cell>
          <cell r="AB253">
            <v>1476.1193000000001</v>
          </cell>
          <cell r="AH253">
            <v>4021.5679</v>
          </cell>
          <cell r="AI253">
            <v>2500</v>
          </cell>
          <cell r="AJ253">
            <v>120</v>
          </cell>
          <cell r="AK253">
            <v>12169.003500000001</v>
          </cell>
          <cell r="BA253">
            <v>6192</v>
          </cell>
        </row>
        <row r="254">
          <cell r="H254">
            <v>10</v>
          </cell>
          <cell r="M254" t="str">
            <v>ALQUILADO</v>
          </cell>
          <cell r="N254" t="str">
            <v>CONSORCIO SIGMA BILLING</v>
          </cell>
          <cell r="P254" t="str">
            <v>2024</v>
          </cell>
          <cell r="S254">
            <v>17437</v>
          </cell>
          <cell r="T254">
            <v>28392.523000000001</v>
          </cell>
          <cell r="V254">
            <v>30379.999599999999</v>
          </cell>
          <cell r="W254">
            <v>8520</v>
          </cell>
          <cell r="X254">
            <v>2840</v>
          </cell>
          <cell r="Z254">
            <v>284</v>
          </cell>
          <cell r="AA254">
            <v>40</v>
          </cell>
          <cell r="AB254">
            <v>1136</v>
          </cell>
          <cell r="AH254">
            <v>614.32410000000004</v>
          </cell>
          <cell r="AI254">
            <v>1519</v>
          </cell>
          <cell r="AJ254">
            <v>80</v>
          </cell>
          <cell r="AK254">
            <v>7098.1307999999999</v>
          </cell>
          <cell r="BA254">
            <v>3870</v>
          </cell>
        </row>
        <row r="255">
          <cell r="H255">
            <v>8</v>
          </cell>
          <cell r="M255" t="str">
            <v>DISPONIBLE</v>
          </cell>
          <cell r="P255" t="str">
            <v>2024</v>
          </cell>
          <cell r="S255">
            <v>0</v>
          </cell>
          <cell r="T255">
            <v>19018.689999999999</v>
          </cell>
          <cell r="V255">
            <v>20349.998299999999</v>
          </cell>
          <cell r="W255">
            <v>2483.77</v>
          </cell>
          <cell r="X255">
            <v>5413.53</v>
          </cell>
          <cell r="Z255">
            <v>140</v>
          </cell>
          <cell r="AA255">
            <v>56.409199999999998</v>
          </cell>
          <cell r="AB255">
            <v>987.16250000000002</v>
          </cell>
          <cell r="AH255">
            <v>258.69349999999997</v>
          </cell>
          <cell r="AI255">
            <v>813.99990000000003</v>
          </cell>
          <cell r="AJ255">
            <v>80</v>
          </cell>
          <cell r="AK255">
            <v>3698.0783000000001</v>
          </cell>
          <cell r="BA255">
            <v>3096</v>
          </cell>
        </row>
        <row r="256">
          <cell r="H256">
            <v>1</v>
          </cell>
          <cell r="M256" t="str">
            <v>ALQUILADO</v>
          </cell>
          <cell r="P256" t="str">
            <v>2024</v>
          </cell>
          <cell r="T256">
            <v>20275.7</v>
          </cell>
          <cell r="V256">
            <v>21694.999</v>
          </cell>
          <cell r="W256">
            <v>526.78</v>
          </cell>
          <cell r="X256">
            <v>736.25</v>
          </cell>
          <cell r="Z256">
            <v>16</v>
          </cell>
          <cell r="AA256">
            <v>78.939300000000003</v>
          </cell>
          <cell r="AB256">
            <v>1263.03</v>
          </cell>
          <cell r="AI256">
            <v>108.47499999999999</v>
          </cell>
          <cell r="AJ256">
            <v>40</v>
          </cell>
          <cell r="AK256">
            <v>0</v>
          </cell>
          <cell r="BA256">
            <v>387</v>
          </cell>
        </row>
        <row r="257">
          <cell r="H257">
            <v>1</v>
          </cell>
          <cell r="M257" t="str">
            <v>DISPONIBLE</v>
          </cell>
          <cell r="P257" t="str">
            <v>2024</v>
          </cell>
          <cell r="S257">
            <v>0</v>
          </cell>
          <cell r="T257">
            <v>20275.7</v>
          </cell>
          <cell r="V257">
            <v>21694.999</v>
          </cell>
          <cell r="W257">
            <v>229.5</v>
          </cell>
          <cell r="X257">
            <v>890.64</v>
          </cell>
          <cell r="Z257">
            <v>17</v>
          </cell>
          <cell r="AA257">
            <v>65.890500000000003</v>
          </cell>
          <cell r="AB257">
            <v>1120.1400000000001</v>
          </cell>
          <cell r="AH257">
            <v>22.5</v>
          </cell>
          <cell r="AI257">
            <v>108.47499999999999</v>
          </cell>
          <cell r="AJ257">
            <v>40</v>
          </cell>
          <cell r="AK257">
            <v>0</v>
          </cell>
          <cell r="BA257">
            <v>387</v>
          </cell>
        </row>
        <row r="258">
          <cell r="H258">
            <v>1</v>
          </cell>
          <cell r="M258" t="str">
            <v>DISPONIBLE</v>
          </cell>
          <cell r="P258" t="str">
            <v>2024</v>
          </cell>
          <cell r="T258">
            <v>20275.7</v>
          </cell>
          <cell r="V258">
            <v>21694.999</v>
          </cell>
          <cell r="W258">
            <v>316.25</v>
          </cell>
          <cell r="X258">
            <v>896.55</v>
          </cell>
          <cell r="Z258">
            <v>18</v>
          </cell>
          <cell r="AA258">
            <v>67.377700000000004</v>
          </cell>
          <cell r="AB258">
            <v>1212.8</v>
          </cell>
          <cell r="AH258">
            <v>3.15</v>
          </cell>
          <cell r="AI258">
            <v>108.47499999999999</v>
          </cell>
          <cell r="AJ258">
            <v>40</v>
          </cell>
          <cell r="AK258">
            <v>0</v>
          </cell>
          <cell r="BA258">
            <v>387</v>
          </cell>
        </row>
        <row r="259">
          <cell r="H259">
            <v>1</v>
          </cell>
          <cell r="M259" t="str">
            <v>DISPONIBLE</v>
          </cell>
          <cell r="P259" t="str">
            <v>2024</v>
          </cell>
          <cell r="S259">
            <v>0</v>
          </cell>
          <cell r="T259">
            <v>20275.7</v>
          </cell>
          <cell r="V259">
            <v>21694.999</v>
          </cell>
          <cell r="W259">
            <v>734.7</v>
          </cell>
          <cell r="X259">
            <v>691.05</v>
          </cell>
          <cell r="Z259">
            <v>21</v>
          </cell>
          <cell r="AA259">
            <v>67.892799999999994</v>
          </cell>
          <cell r="AB259">
            <v>1425.75</v>
          </cell>
          <cell r="AH259">
            <v>49.65</v>
          </cell>
          <cell r="AI259">
            <v>108.47499999999999</v>
          </cell>
          <cell r="AJ259">
            <v>40</v>
          </cell>
          <cell r="AK259">
            <v>0</v>
          </cell>
          <cell r="BA259">
            <v>387</v>
          </cell>
        </row>
        <row r="260">
          <cell r="H260">
            <v>1</v>
          </cell>
          <cell r="M260" t="str">
            <v>ALQUILADO</v>
          </cell>
          <cell r="N260" t="str">
            <v>INGETEAM</v>
          </cell>
          <cell r="P260" t="str">
            <v>2024</v>
          </cell>
          <cell r="T260">
            <v>20275.7</v>
          </cell>
          <cell r="V260">
            <v>21694.999</v>
          </cell>
          <cell r="W260">
            <v>180</v>
          </cell>
          <cell r="X260">
            <v>274.10000000000002</v>
          </cell>
          <cell r="Z260">
            <v>5</v>
          </cell>
          <cell r="AA260">
            <v>90.82</v>
          </cell>
          <cell r="AB260">
            <v>454.1</v>
          </cell>
          <cell r="AI260">
            <v>108.47499999999999</v>
          </cell>
          <cell r="AJ260">
            <v>40</v>
          </cell>
          <cell r="AK260">
            <v>0</v>
          </cell>
          <cell r="BA260">
            <v>387</v>
          </cell>
        </row>
        <row r="261">
          <cell r="H261">
            <v>19</v>
          </cell>
          <cell r="M261" t="str">
            <v>ALQUILADO</v>
          </cell>
          <cell r="N261" t="str">
            <v>PANAMA ENGINEERING CONSULTING INC</v>
          </cell>
          <cell r="P261" t="str">
            <v>2023</v>
          </cell>
          <cell r="S261">
            <v>260520</v>
          </cell>
          <cell r="T261">
            <v>17373.831999999999</v>
          </cell>
          <cell r="V261">
            <v>18590.000199999999</v>
          </cell>
          <cell r="W261">
            <v>4790.33</v>
          </cell>
          <cell r="X261">
            <v>10322.129800000001</v>
          </cell>
          <cell r="Z261">
            <v>265</v>
          </cell>
          <cell r="AA261">
            <v>57.028100000000002</v>
          </cell>
          <cell r="AB261">
            <v>795.39260000000002</v>
          </cell>
          <cell r="AH261">
            <v>650.78470000000004</v>
          </cell>
          <cell r="AI261">
            <v>1766.05</v>
          </cell>
          <cell r="AJ261">
            <v>120</v>
          </cell>
          <cell r="AK261">
            <v>8686.9151999999995</v>
          </cell>
          <cell r="BA261">
            <v>7353</v>
          </cell>
        </row>
        <row r="262">
          <cell r="H262">
            <v>19</v>
          </cell>
          <cell r="M262" t="str">
            <v>DISPONIBLE</v>
          </cell>
          <cell r="P262" t="str">
            <v>2023</v>
          </cell>
          <cell r="S262">
            <v>1</v>
          </cell>
          <cell r="T262">
            <v>17373.831999999999</v>
          </cell>
          <cell r="V262">
            <v>18590.000199999999</v>
          </cell>
          <cell r="W262">
            <v>3907.33</v>
          </cell>
          <cell r="X262">
            <v>10527.32</v>
          </cell>
          <cell r="Z262">
            <v>285</v>
          </cell>
          <cell r="AA262">
            <v>50.647799999999997</v>
          </cell>
          <cell r="AB262">
            <v>759.71839999999997</v>
          </cell>
          <cell r="AH262">
            <v>393.9194</v>
          </cell>
          <cell r="AI262">
            <v>1766.05</v>
          </cell>
          <cell r="AJ262">
            <v>120</v>
          </cell>
          <cell r="AK262">
            <v>8686.9151999999995</v>
          </cell>
          <cell r="BA262">
            <v>7353</v>
          </cell>
        </row>
        <row r="263">
          <cell r="H263">
            <v>1</v>
          </cell>
          <cell r="M263" t="str">
            <v>ALQUILADO</v>
          </cell>
          <cell r="N263" t="str">
            <v>COMPAÑÍA DE SEGUROS OPTIMA</v>
          </cell>
          <cell r="P263" t="str">
            <v>2024</v>
          </cell>
          <cell r="T263">
            <v>19439.25</v>
          </cell>
          <cell r="V263">
            <v>20799.997500000001</v>
          </cell>
          <cell r="W263">
            <v>202.19</v>
          </cell>
          <cell r="X263">
            <v>850.65599999999995</v>
          </cell>
          <cell r="Z263">
            <v>12</v>
          </cell>
          <cell r="AA263">
            <v>87.737099999999998</v>
          </cell>
          <cell r="AB263">
            <v>1052.846</v>
          </cell>
          <cell r="AH263">
            <v>6</v>
          </cell>
          <cell r="AI263">
            <v>104</v>
          </cell>
          <cell r="AJ263">
            <v>40</v>
          </cell>
          <cell r="AK263">
            <v>0</v>
          </cell>
          <cell r="BA263">
            <v>387</v>
          </cell>
        </row>
        <row r="264">
          <cell r="H264">
            <v>19</v>
          </cell>
          <cell r="M264" t="str">
            <v>DISPONIBLE</v>
          </cell>
          <cell r="P264" t="str">
            <v>2023</v>
          </cell>
          <cell r="S264">
            <v>19974</v>
          </cell>
          <cell r="T264">
            <v>17373.831999999999</v>
          </cell>
          <cell r="V264">
            <v>18590.000199999999</v>
          </cell>
          <cell r="W264">
            <v>3651.81</v>
          </cell>
          <cell r="X264">
            <v>9997.15</v>
          </cell>
          <cell r="Z264">
            <v>234</v>
          </cell>
          <cell r="AA264">
            <v>58.328800000000001</v>
          </cell>
          <cell r="AB264">
            <v>718.36630000000002</v>
          </cell>
          <cell r="AH264">
            <v>837.51310000000001</v>
          </cell>
          <cell r="AI264">
            <v>1766.05</v>
          </cell>
          <cell r="AJ264">
            <v>120</v>
          </cell>
          <cell r="AK264">
            <v>8686.9151999999995</v>
          </cell>
          <cell r="BA264">
            <v>7353</v>
          </cell>
        </row>
        <row r="265">
          <cell r="H265">
            <v>0</v>
          </cell>
          <cell r="M265" t="str">
            <v>ALQUILADO</v>
          </cell>
          <cell r="P265" t="str">
            <v>2024</v>
          </cell>
          <cell r="T265">
            <v>19439.25</v>
          </cell>
          <cell r="V265">
            <v>20799.997500000001</v>
          </cell>
          <cell r="W265">
            <v>27.76</v>
          </cell>
          <cell r="X265">
            <v>200.45</v>
          </cell>
          <cell r="Z265">
            <v>1</v>
          </cell>
          <cell r="AA265">
            <v>228.21</v>
          </cell>
          <cell r="AI265">
            <v>0</v>
          </cell>
          <cell r="AJ265">
            <v>40</v>
          </cell>
          <cell r="AK265">
            <v>0</v>
          </cell>
          <cell r="BA265">
            <v>0</v>
          </cell>
        </row>
        <row r="266">
          <cell r="H266">
            <v>0</v>
          </cell>
          <cell r="M266" t="str">
            <v>DISPONIBLE</v>
          </cell>
          <cell r="P266" t="str">
            <v>2024</v>
          </cell>
          <cell r="T266">
            <v>19439.25</v>
          </cell>
          <cell r="V266">
            <v>20799.997500000001</v>
          </cell>
          <cell r="X266">
            <v>0</v>
          </cell>
          <cell r="Z266">
            <v>0</v>
          </cell>
          <cell r="AI266">
            <v>0</v>
          </cell>
          <cell r="AJ266">
            <v>40</v>
          </cell>
          <cell r="AK266">
            <v>0</v>
          </cell>
          <cell r="BA266">
            <v>0</v>
          </cell>
        </row>
        <row r="267">
          <cell r="H267">
            <v>4</v>
          </cell>
          <cell r="M267" t="str">
            <v>ALQUILADO</v>
          </cell>
          <cell r="N267" t="str">
            <v>JUMBO CAPITAL S.A.</v>
          </cell>
          <cell r="P267" t="str">
            <v>2024</v>
          </cell>
          <cell r="S267">
            <v>15721</v>
          </cell>
          <cell r="T267">
            <v>21962.62</v>
          </cell>
          <cell r="V267">
            <v>23500.003400000001</v>
          </cell>
          <cell r="W267">
            <v>1826.6</v>
          </cell>
          <cell r="X267">
            <v>808.64</v>
          </cell>
          <cell r="Z267">
            <v>108</v>
          </cell>
          <cell r="AA267">
            <v>24.400300000000001</v>
          </cell>
          <cell r="AB267">
            <v>658.81</v>
          </cell>
          <cell r="AH267">
            <v>328.15280000000001</v>
          </cell>
          <cell r="AI267">
            <v>470.00009999999997</v>
          </cell>
          <cell r="AJ267">
            <v>80</v>
          </cell>
          <cell r="AK267">
            <v>1830.2184</v>
          </cell>
          <cell r="BA267">
            <v>1548</v>
          </cell>
        </row>
        <row r="268">
          <cell r="H268">
            <v>4</v>
          </cell>
          <cell r="M268" t="str">
            <v>ALQUILADO</v>
          </cell>
          <cell r="N268" t="str">
            <v>JUMBO CAPITAL S.A.</v>
          </cell>
          <cell r="P268" t="str">
            <v>2024</v>
          </cell>
          <cell r="S268">
            <v>9175</v>
          </cell>
          <cell r="T268">
            <v>21962.62</v>
          </cell>
          <cell r="V268">
            <v>23500.003400000001</v>
          </cell>
          <cell r="W268">
            <v>1803.77</v>
          </cell>
          <cell r="X268">
            <v>790</v>
          </cell>
          <cell r="Z268">
            <v>78</v>
          </cell>
          <cell r="AA268">
            <v>33.253399999999999</v>
          </cell>
          <cell r="AB268">
            <v>648.4425</v>
          </cell>
          <cell r="AH268">
            <v>285.64280000000002</v>
          </cell>
          <cell r="AI268">
            <v>470.00009999999997</v>
          </cell>
          <cell r="AJ268">
            <v>80</v>
          </cell>
          <cell r="AK268">
            <v>1830.2184</v>
          </cell>
          <cell r="BA268">
            <v>1548</v>
          </cell>
        </row>
        <row r="269">
          <cell r="H269">
            <v>1</v>
          </cell>
          <cell r="M269" t="str">
            <v>ALQUILADO</v>
          </cell>
          <cell r="N269" t="str">
            <v>SEGUROS SURAMERICANA</v>
          </cell>
          <cell r="P269" t="str">
            <v>2024</v>
          </cell>
          <cell r="S269">
            <v>0</v>
          </cell>
          <cell r="T269">
            <v>12615.89</v>
          </cell>
          <cell r="V269">
            <v>13499.0023</v>
          </cell>
          <cell r="W269">
            <v>440</v>
          </cell>
          <cell r="X269">
            <v>0</v>
          </cell>
          <cell r="Z269">
            <v>23</v>
          </cell>
          <cell r="AA269">
            <v>19.130400000000002</v>
          </cell>
          <cell r="AB269">
            <v>440</v>
          </cell>
          <cell r="AH269">
            <v>7.1</v>
          </cell>
          <cell r="AI269">
            <v>67.495000000000005</v>
          </cell>
          <cell r="AJ269">
            <v>40</v>
          </cell>
          <cell r="AK269">
            <v>0</v>
          </cell>
          <cell r="BA269">
            <v>387</v>
          </cell>
        </row>
        <row r="270">
          <cell r="H270">
            <v>13</v>
          </cell>
          <cell r="M270" t="str">
            <v>ALQUILADO</v>
          </cell>
          <cell r="N270" t="str">
            <v>ALSTOM PANAMA TRANSPORTE</v>
          </cell>
          <cell r="P270" t="str">
            <v>2023</v>
          </cell>
          <cell r="S270">
            <v>12868</v>
          </cell>
          <cell r="T270">
            <v>14439.252399999999</v>
          </cell>
          <cell r="V270">
            <v>15450.000099999999</v>
          </cell>
          <cell r="W270">
            <v>1560</v>
          </cell>
          <cell r="X270">
            <v>4290</v>
          </cell>
          <cell r="Z270">
            <v>387</v>
          </cell>
          <cell r="AA270">
            <v>15.116199999999999</v>
          </cell>
          <cell r="AB270">
            <v>450</v>
          </cell>
          <cell r="AH270">
            <v>100.02800000000001</v>
          </cell>
          <cell r="AI270">
            <v>1004.25</v>
          </cell>
          <cell r="AJ270">
            <v>80</v>
          </cell>
          <cell r="AK270">
            <v>4813.0835999999999</v>
          </cell>
          <cell r="BA270">
            <v>5031</v>
          </cell>
        </row>
        <row r="271">
          <cell r="H271">
            <v>1</v>
          </cell>
          <cell r="M271" t="str">
            <v>ALQUILADO</v>
          </cell>
          <cell r="P271" t="str">
            <v>2024</v>
          </cell>
          <cell r="T271">
            <v>12615.89</v>
          </cell>
          <cell r="V271">
            <v>13499.0023</v>
          </cell>
          <cell r="W271">
            <v>327.33999999999997</v>
          </cell>
          <cell r="X271">
            <v>196.22710000000001</v>
          </cell>
          <cell r="Z271">
            <v>18</v>
          </cell>
          <cell r="AA271">
            <v>29.087</v>
          </cell>
          <cell r="AB271">
            <v>523.56709999999998</v>
          </cell>
          <cell r="AI271">
            <v>67.495000000000005</v>
          </cell>
          <cell r="AJ271">
            <v>40</v>
          </cell>
          <cell r="AK271">
            <v>0</v>
          </cell>
          <cell r="BA271">
            <v>387</v>
          </cell>
        </row>
        <row r="272">
          <cell r="H272">
            <v>16</v>
          </cell>
          <cell r="M272" t="str">
            <v>ALQUILADO</v>
          </cell>
          <cell r="N272" t="str">
            <v>CENTENARIO DON JUAN S.A.</v>
          </cell>
          <cell r="P272" t="str">
            <v>2023</v>
          </cell>
          <cell r="S272">
            <v>63191</v>
          </cell>
          <cell r="T272">
            <v>29205.607400000001</v>
          </cell>
          <cell r="V272">
            <v>31249.999899999999</v>
          </cell>
          <cell r="W272">
            <v>15713.61</v>
          </cell>
          <cell r="X272">
            <v>5714.2375000000002</v>
          </cell>
          <cell r="Z272">
            <v>642</v>
          </cell>
          <cell r="AA272">
            <v>33.3767</v>
          </cell>
          <cell r="AB272">
            <v>1339.2403999999999</v>
          </cell>
          <cell r="AH272">
            <v>1810.5102999999999</v>
          </cell>
          <cell r="AI272">
            <v>2500</v>
          </cell>
          <cell r="AJ272">
            <v>120</v>
          </cell>
          <cell r="AK272">
            <v>12169.003500000001</v>
          </cell>
          <cell r="BA272">
            <v>6192</v>
          </cell>
        </row>
        <row r="273">
          <cell r="H273">
            <v>12</v>
          </cell>
          <cell r="M273" t="str">
            <v>ALQUILADO</v>
          </cell>
          <cell r="N273" t="str">
            <v>ALSTOM PANAMA TRANSPORTE</v>
          </cell>
          <cell r="P273" t="str">
            <v>2023</v>
          </cell>
          <cell r="S273">
            <v>14343</v>
          </cell>
          <cell r="T273">
            <v>24719.625</v>
          </cell>
          <cell r="V273">
            <v>26449.998800000001</v>
          </cell>
          <cell r="W273">
            <v>5553.6</v>
          </cell>
          <cell r="X273">
            <v>4784.3999999999996</v>
          </cell>
          <cell r="Z273">
            <v>673</v>
          </cell>
          <cell r="AA273">
            <v>15.361000000000001</v>
          </cell>
          <cell r="AB273">
            <v>861.5</v>
          </cell>
          <cell r="AH273">
            <v>738.73050000000001</v>
          </cell>
          <cell r="AI273">
            <v>1586.9999</v>
          </cell>
          <cell r="AJ273">
            <v>80</v>
          </cell>
          <cell r="AK273">
            <v>7553.2182000000003</v>
          </cell>
          <cell r="BA273">
            <v>4644</v>
          </cell>
        </row>
        <row r="274">
          <cell r="H274">
            <v>12</v>
          </cell>
          <cell r="M274" t="str">
            <v>ALQUILADO</v>
          </cell>
          <cell r="N274" t="str">
            <v>REPRICO</v>
          </cell>
          <cell r="P274" t="str">
            <v>2023</v>
          </cell>
          <cell r="S274">
            <v>15416</v>
          </cell>
          <cell r="T274">
            <v>24719.625</v>
          </cell>
          <cell r="V274">
            <v>26449.998800000001</v>
          </cell>
          <cell r="W274">
            <v>5849.43</v>
          </cell>
          <cell r="X274">
            <v>5763.23</v>
          </cell>
          <cell r="Z274">
            <v>201</v>
          </cell>
          <cell r="AA274">
            <v>57.7744</v>
          </cell>
          <cell r="AB274">
            <v>967.72159999999997</v>
          </cell>
          <cell r="AH274">
            <v>725.02020000000005</v>
          </cell>
          <cell r="AI274">
            <v>1586.9999</v>
          </cell>
          <cell r="AJ274">
            <v>80</v>
          </cell>
          <cell r="AK274">
            <v>7553.2182000000003</v>
          </cell>
          <cell r="BA274">
            <v>4644</v>
          </cell>
        </row>
        <row r="275">
          <cell r="H275">
            <v>18</v>
          </cell>
          <cell r="M275" t="str">
            <v>ALQUILADO</v>
          </cell>
          <cell r="N275" t="str">
            <v>PERFECT CLEANERS</v>
          </cell>
          <cell r="P275" t="str">
            <v>2023</v>
          </cell>
          <cell r="S275">
            <v>35269</v>
          </cell>
          <cell r="T275">
            <v>24719.63</v>
          </cell>
          <cell r="V275">
            <v>26450.004099999998</v>
          </cell>
          <cell r="W275">
            <v>2366.1</v>
          </cell>
          <cell r="X275">
            <v>12690</v>
          </cell>
          <cell r="Z275">
            <v>540</v>
          </cell>
          <cell r="AA275">
            <v>27.881599999999999</v>
          </cell>
          <cell r="AB275">
            <v>836.45</v>
          </cell>
          <cell r="AH275">
            <v>812.99189999999999</v>
          </cell>
          <cell r="AI275">
            <v>2380.5003999999999</v>
          </cell>
          <cell r="AJ275">
            <v>120</v>
          </cell>
          <cell r="AK275">
            <v>11673.158799999999</v>
          </cell>
          <cell r="BA275">
            <v>6966</v>
          </cell>
        </row>
        <row r="276">
          <cell r="H276">
            <v>13</v>
          </cell>
          <cell r="M276" t="str">
            <v>ALQUILADO</v>
          </cell>
          <cell r="N276" t="str">
            <v>ALSTOM PANAMA TRANSPORTE</v>
          </cell>
          <cell r="P276" t="str">
            <v>2023</v>
          </cell>
          <cell r="S276">
            <v>165294</v>
          </cell>
          <cell r="T276">
            <v>14439.252399999999</v>
          </cell>
          <cell r="V276">
            <v>15450.000099999999</v>
          </cell>
          <cell r="W276">
            <v>1767.76</v>
          </cell>
          <cell r="X276">
            <v>4586.6499999999996</v>
          </cell>
          <cell r="Z276">
            <v>401</v>
          </cell>
          <cell r="AA276">
            <v>15.846399999999999</v>
          </cell>
          <cell r="AB276">
            <v>488.80070000000001</v>
          </cell>
          <cell r="AH276">
            <v>62.348100000000002</v>
          </cell>
          <cell r="AI276">
            <v>1004.25</v>
          </cell>
          <cell r="AJ276">
            <v>80</v>
          </cell>
          <cell r="AK276">
            <v>4813.0835999999999</v>
          </cell>
          <cell r="BA276">
            <v>5031</v>
          </cell>
        </row>
        <row r="277">
          <cell r="H277">
            <v>13</v>
          </cell>
          <cell r="M277" t="str">
            <v>ALQUILADO</v>
          </cell>
          <cell r="N277" t="str">
            <v>INTERNACIONAL DE SEGUROS</v>
          </cell>
          <cell r="P277" t="str">
            <v>2023</v>
          </cell>
          <cell r="S277">
            <v>11008</v>
          </cell>
          <cell r="T277">
            <v>14439.252399999999</v>
          </cell>
          <cell r="V277">
            <v>15450.000099999999</v>
          </cell>
          <cell r="W277">
            <v>3554.69</v>
          </cell>
          <cell r="X277">
            <v>5335.9233999999997</v>
          </cell>
          <cell r="Z277">
            <v>564</v>
          </cell>
          <cell r="AA277">
            <v>15.763400000000001</v>
          </cell>
          <cell r="AB277">
            <v>683.89329999999995</v>
          </cell>
          <cell r="AH277">
            <v>656.03120000000001</v>
          </cell>
          <cell r="AI277">
            <v>1004.25</v>
          </cell>
          <cell r="AJ277">
            <v>80</v>
          </cell>
          <cell r="AK277">
            <v>4813.0835999999999</v>
          </cell>
          <cell r="BA277">
            <v>5031</v>
          </cell>
        </row>
        <row r="278">
          <cell r="F278" t="str">
            <v>GARANTIZADOS</v>
          </cell>
          <cell r="H278">
            <v>13</v>
          </cell>
          <cell r="M278" t="str">
            <v>PARA LA VENTA</v>
          </cell>
          <cell r="P278" t="str">
            <v>2023</v>
          </cell>
          <cell r="S278">
            <v>44275</v>
          </cell>
          <cell r="T278">
            <v>14439.252399999999</v>
          </cell>
          <cell r="V278">
            <v>15450.000099999999</v>
          </cell>
          <cell r="W278">
            <v>5121.49</v>
          </cell>
          <cell r="X278">
            <v>4497.21</v>
          </cell>
          <cell r="Z278">
            <v>346</v>
          </cell>
          <cell r="AA278">
            <v>27.799700000000001</v>
          </cell>
          <cell r="AB278">
            <v>739.9</v>
          </cell>
          <cell r="AH278">
            <v>1177.5622000000001</v>
          </cell>
          <cell r="AI278">
            <v>1004.25</v>
          </cell>
          <cell r="AJ278">
            <v>80</v>
          </cell>
          <cell r="AK278">
            <v>4813.0835999999999</v>
          </cell>
          <cell r="BA278">
            <v>5031</v>
          </cell>
        </row>
        <row r="279">
          <cell r="H279">
            <v>12</v>
          </cell>
          <cell r="M279" t="str">
            <v>ALQUILADO</v>
          </cell>
          <cell r="N279" t="str">
            <v>H TZANETATOS</v>
          </cell>
          <cell r="P279" t="str">
            <v>2023</v>
          </cell>
          <cell r="S279">
            <v>0</v>
          </cell>
          <cell r="T279">
            <v>24719.63</v>
          </cell>
          <cell r="V279">
            <v>26450.004099999998</v>
          </cell>
          <cell r="W279">
            <v>7786.58</v>
          </cell>
          <cell r="X279">
            <v>7278.57</v>
          </cell>
          <cell r="Z279">
            <v>321</v>
          </cell>
          <cell r="AA279">
            <v>46.931899999999999</v>
          </cell>
          <cell r="AB279">
            <v>1255.4291000000001</v>
          </cell>
          <cell r="AH279">
            <v>772.74649999999997</v>
          </cell>
          <cell r="AI279">
            <v>1587.0001999999999</v>
          </cell>
          <cell r="AJ279">
            <v>80</v>
          </cell>
          <cell r="AK279">
            <v>7553.2204000000002</v>
          </cell>
          <cell r="BA279">
            <v>4644</v>
          </cell>
        </row>
        <row r="280">
          <cell r="H280">
            <v>12</v>
          </cell>
          <cell r="M280" t="str">
            <v>ALQUILADO</v>
          </cell>
          <cell r="N280" t="str">
            <v>CONSORCIO HPH JOINT VENTURE</v>
          </cell>
          <cell r="P280" t="str">
            <v>2023</v>
          </cell>
          <cell r="S280">
            <v>45038</v>
          </cell>
          <cell r="T280">
            <v>14855.14</v>
          </cell>
          <cell r="V280">
            <v>15894.9998</v>
          </cell>
          <cell r="W280">
            <v>3934.22</v>
          </cell>
          <cell r="X280">
            <v>3637.11</v>
          </cell>
          <cell r="Z280">
            <v>479</v>
          </cell>
          <cell r="AA280">
            <v>15.8065</v>
          </cell>
          <cell r="AB280">
            <v>630.94410000000005</v>
          </cell>
          <cell r="AH280">
            <v>948.04399999999998</v>
          </cell>
          <cell r="AI280">
            <v>953.7</v>
          </cell>
          <cell r="AJ280">
            <v>80</v>
          </cell>
          <cell r="AK280">
            <v>4539.0708000000004</v>
          </cell>
          <cell r="BA280">
            <v>4644</v>
          </cell>
        </row>
        <row r="281">
          <cell r="H281">
            <v>12</v>
          </cell>
          <cell r="M281" t="str">
            <v>ALQUILADO</v>
          </cell>
          <cell r="N281" t="str">
            <v>FCI BOX S.A.</v>
          </cell>
          <cell r="P281" t="str">
            <v>2023</v>
          </cell>
          <cell r="S281">
            <v>24222</v>
          </cell>
          <cell r="T281">
            <v>14855.14</v>
          </cell>
          <cell r="V281">
            <v>15894.9998</v>
          </cell>
          <cell r="W281">
            <v>4787.32</v>
          </cell>
          <cell r="X281">
            <v>3340</v>
          </cell>
          <cell r="Z281">
            <v>335</v>
          </cell>
          <cell r="AA281">
            <v>24.2606</v>
          </cell>
          <cell r="AB281">
            <v>677.27660000000003</v>
          </cell>
          <cell r="AH281">
            <v>334.8442</v>
          </cell>
          <cell r="AI281">
            <v>953.7</v>
          </cell>
          <cell r="AJ281">
            <v>80</v>
          </cell>
          <cell r="AK281">
            <v>4539.0708000000004</v>
          </cell>
          <cell r="BA281">
            <v>4644</v>
          </cell>
        </row>
        <row r="282">
          <cell r="H282">
            <v>12</v>
          </cell>
          <cell r="M282" t="str">
            <v>ALQUILADO</v>
          </cell>
          <cell r="N282" t="str">
            <v>FCI BOX S.A.</v>
          </cell>
          <cell r="P282" t="str">
            <v>2023</v>
          </cell>
          <cell r="S282">
            <v>23272</v>
          </cell>
          <cell r="T282">
            <v>14855.14</v>
          </cell>
          <cell r="V282">
            <v>15894.9998</v>
          </cell>
          <cell r="W282">
            <v>4787.32</v>
          </cell>
          <cell r="X282">
            <v>3340</v>
          </cell>
          <cell r="Z282">
            <v>335</v>
          </cell>
          <cell r="AA282">
            <v>24.2606</v>
          </cell>
          <cell r="AB282">
            <v>677.27660000000003</v>
          </cell>
          <cell r="AH282">
            <v>271.2253</v>
          </cell>
          <cell r="AI282">
            <v>953.7</v>
          </cell>
          <cell r="AJ282">
            <v>80</v>
          </cell>
          <cell r="AK282">
            <v>4539.0708000000004</v>
          </cell>
          <cell r="BA282">
            <v>4644</v>
          </cell>
        </row>
        <row r="283">
          <cell r="H283">
            <v>12</v>
          </cell>
          <cell r="M283" t="str">
            <v>ALQUILADO</v>
          </cell>
          <cell r="N283" t="str">
            <v>CONSORCIO SIGMA BILLING</v>
          </cell>
          <cell r="P283" t="str">
            <v>2023</v>
          </cell>
          <cell r="S283">
            <v>13084</v>
          </cell>
          <cell r="T283">
            <v>14855.14</v>
          </cell>
          <cell r="V283">
            <v>15894.9998</v>
          </cell>
          <cell r="W283">
            <v>3350.3</v>
          </cell>
          <cell r="X283">
            <v>3046.29</v>
          </cell>
          <cell r="Z283">
            <v>289</v>
          </cell>
          <cell r="AA283">
            <v>22.133500000000002</v>
          </cell>
          <cell r="AB283">
            <v>533.04909999999995</v>
          </cell>
          <cell r="AH283">
            <v>255.3015</v>
          </cell>
          <cell r="AI283">
            <v>953.7</v>
          </cell>
          <cell r="AJ283">
            <v>80</v>
          </cell>
          <cell r="AK283">
            <v>4539.0708000000004</v>
          </cell>
          <cell r="BA283">
            <v>4644</v>
          </cell>
        </row>
        <row r="284">
          <cell r="H284">
            <v>0</v>
          </cell>
          <cell r="M284" t="str">
            <v>ALQUILADO</v>
          </cell>
          <cell r="P284" t="str">
            <v>2024</v>
          </cell>
          <cell r="T284">
            <v>15700.93</v>
          </cell>
          <cell r="V284">
            <v>16799.9951</v>
          </cell>
          <cell r="W284">
            <v>39.08</v>
          </cell>
          <cell r="X284">
            <v>220.5</v>
          </cell>
          <cell r="Z284">
            <v>4</v>
          </cell>
          <cell r="AA284">
            <v>64.894999999999996</v>
          </cell>
          <cell r="AI284">
            <v>0</v>
          </cell>
          <cell r="AJ284">
            <v>40</v>
          </cell>
          <cell r="AK284">
            <v>0</v>
          </cell>
          <cell r="BA284">
            <v>0</v>
          </cell>
        </row>
        <row r="285">
          <cell r="H285">
            <v>12</v>
          </cell>
          <cell r="M285" t="str">
            <v>ALQUILADO</v>
          </cell>
          <cell r="P285" t="str">
            <v>2023</v>
          </cell>
          <cell r="S285">
            <v>20915</v>
          </cell>
          <cell r="T285">
            <v>14439.25</v>
          </cell>
          <cell r="V285">
            <v>15449.997499999999</v>
          </cell>
          <cell r="W285">
            <v>3122.91</v>
          </cell>
          <cell r="X285">
            <v>7641.0427</v>
          </cell>
          <cell r="Z285">
            <v>401</v>
          </cell>
          <cell r="AA285">
            <v>26.842700000000001</v>
          </cell>
          <cell r="AB285">
            <v>896.99599999999998</v>
          </cell>
          <cell r="AH285">
            <v>3224.0758000000001</v>
          </cell>
          <cell r="AI285">
            <v>926.99980000000005</v>
          </cell>
          <cell r="AJ285">
            <v>80</v>
          </cell>
          <cell r="AK285">
            <v>4411.9933000000001</v>
          </cell>
          <cell r="BA285">
            <v>4644</v>
          </cell>
        </row>
        <row r="286">
          <cell r="F286" t="str">
            <v>SEMINUEVOS</v>
          </cell>
          <cell r="H286">
            <v>12</v>
          </cell>
          <cell r="M286" t="str">
            <v>PARA LA VENTA</v>
          </cell>
          <cell r="P286" t="str">
            <v>2023</v>
          </cell>
          <cell r="S286">
            <v>20353</v>
          </cell>
          <cell r="T286">
            <v>14439.25</v>
          </cell>
          <cell r="V286">
            <v>15449.997499999999</v>
          </cell>
          <cell r="W286">
            <v>3521.91</v>
          </cell>
          <cell r="X286">
            <v>6414.2750999999998</v>
          </cell>
          <cell r="Z286">
            <v>270</v>
          </cell>
          <cell r="AA286">
            <v>36.800600000000003</v>
          </cell>
          <cell r="AB286">
            <v>828.0154</v>
          </cell>
          <cell r="AH286">
            <v>1253.7349999999999</v>
          </cell>
          <cell r="AI286">
            <v>926.99980000000005</v>
          </cell>
          <cell r="AJ286">
            <v>80</v>
          </cell>
          <cell r="AK286">
            <v>4411.9933000000001</v>
          </cell>
          <cell r="BA286">
            <v>4644</v>
          </cell>
        </row>
        <row r="287">
          <cell r="F287" t="str">
            <v>SEMINUEVO</v>
          </cell>
          <cell r="H287">
            <v>12</v>
          </cell>
          <cell r="M287" t="str">
            <v>PARA LA VENTA</v>
          </cell>
          <cell r="P287" t="str">
            <v>2023</v>
          </cell>
          <cell r="S287">
            <v>28240</v>
          </cell>
          <cell r="T287">
            <v>14439.25</v>
          </cell>
          <cell r="V287">
            <v>15449.997499999999</v>
          </cell>
          <cell r="W287">
            <v>3639.38</v>
          </cell>
          <cell r="X287">
            <v>4339.7388000000001</v>
          </cell>
          <cell r="Z287">
            <v>228</v>
          </cell>
          <cell r="AA287">
            <v>34.996099999999998</v>
          </cell>
          <cell r="AB287">
            <v>664.92650000000003</v>
          </cell>
          <cell r="AH287">
            <v>605.43619999999999</v>
          </cell>
          <cell r="AI287">
            <v>926.99980000000005</v>
          </cell>
          <cell r="AJ287">
            <v>80</v>
          </cell>
          <cell r="AK287">
            <v>4411.9933000000001</v>
          </cell>
          <cell r="BA287">
            <v>4644</v>
          </cell>
        </row>
        <row r="288">
          <cell r="H288">
            <v>9</v>
          </cell>
          <cell r="M288" t="str">
            <v>DISPONIBLE</v>
          </cell>
          <cell r="P288" t="str">
            <v>2024</v>
          </cell>
          <cell r="S288">
            <v>16188</v>
          </cell>
          <cell r="T288">
            <v>14766.36</v>
          </cell>
          <cell r="V288">
            <v>15800.0052</v>
          </cell>
          <cell r="W288">
            <v>2692.02</v>
          </cell>
          <cell r="X288">
            <v>4970.4440000000004</v>
          </cell>
          <cell r="Z288">
            <v>198</v>
          </cell>
          <cell r="AA288">
            <v>38.699300000000001</v>
          </cell>
          <cell r="AB288">
            <v>851.38480000000004</v>
          </cell>
          <cell r="AH288">
            <v>159.3347</v>
          </cell>
          <cell r="AI288">
            <v>711.00019999999995</v>
          </cell>
          <cell r="AJ288">
            <v>80</v>
          </cell>
          <cell r="AK288">
            <v>3281.4135999999999</v>
          </cell>
          <cell r="BA288">
            <v>3483</v>
          </cell>
        </row>
        <row r="289">
          <cell r="H289">
            <v>9</v>
          </cell>
          <cell r="M289" t="str">
            <v>ALQUILADO</v>
          </cell>
          <cell r="P289" t="str">
            <v>2024</v>
          </cell>
          <cell r="S289">
            <v>0</v>
          </cell>
          <cell r="T289">
            <v>14766.36</v>
          </cell>
          <cell r="V289">
            <v>15800.0052</v>
          </cell>
          <cell r="W289">
            <v>2908.97</v>
          </cell>
          <cell r="X289">
            <v>5624.3107</v>
          </cell>
          <cell r="Z289">
            <v>223</v>
          </cell>
          <cell r="AA289">
            <v>38.265799999999999</v>
          </cell>
          <cell r="AB289">
            <v>948.14229999999998</v>
          </cell>
          <cell r="AH289">
            <v>350.5478</v>
          </cell>
          <cell r="AI289">
            <v>711.00019999999995</v>
          </cell>
          <cell r="AJ289">
            <v>80</v>
          </cell>
          <cell r="AK289">
            <v>3281.4135999999999</v>
          </cell>
          <cell r="BA289">
            <v>3483</v>
          </cell>
        </row>
        <row r="290">
          <cell r="H290">
            <v>8</v>
          </cell>
          <cell r="M290" t="str">
            <v>ALQUILADO</v>
          </cell>
          <cell r="P290" t="str">
            <v>2024</v>
          </cell>
          <cell r="S290">
            <v>18976</v>
          </cell>
          <cell r="T290">
            <v>19018.689999999999</v>
          </cell>
          <cell r="V290">
            <v>20349.998299999999</v>
          </cell>
          <cell r="W290">
            <v>4906.95</v>
          </cell>
          <cell r="X290">
            <v>5377.3631999999998</v>
          </cell>
          <cell r="Z290">
            <v>198</v>
          </cell>
          <cell r="AA290">
            <v>51.940899999999999</v>
          </cell>
          <cell r="AB290">
            <v>1285.5391</v>
          </cell>
          <cell r="AH290">
            <v>388.90309999999999</v>
          </cell>
          <cell r="AI290">
            <v>813.99990000000003</v>
          </cell>
          <cell r="AJ290">
            <v>80</v>
          </cell>
          <cell r="AK290">
            <v>3698.0783000000001</v>
          </cell>
          <cell r="BA290">
            <v>3096</v>
          </cell>
        </row>
        <row r="291">
          <cell r="H291">
            <v>6</v>
          </cell>
          <cell r="M291" t="str">
            <v>ALQUILADO</v>
          </cell>
          <cell r="N291" t="str">
            <v>IN MOTUS INC.</v>
          </cell>
          <cell r="P291" t="str">
            <v>2024</v>
          </cell>
          <cell r="S291">
            <v>14127</v>
          </cell>
          <cell r="T291">
            <v>12897.2</v>
          </cell>
          <cell r="V291">
            <v>13800.004000000001</v>
          </cell>
          <cell r="W291">
            <v>1280</v>
          </cell>
          <cell r="X291">
            <v>1593.28</v>
          </cell>
          <cell r="Z291">
            <v>174</v>
          </cell>
          <cell r="AA291">
            <v>16.513100000000001</v>
          </cell>
          <cell r="AB291">
            <v>478.88</v>
          </cell>
          <cell r="AH291">
            <v>167.44640000000001</v>
          </cell>
          <cell r="AI291">
            <v>414.00009999999997</v>
          </cell>
          <cell r="AJ291">
            <v>80</v>
          </cell>
          <cell r="AK291">
            <v>1791.278</v>
          </cell>
          <cell r="BA291">
            <v>2322</v>
          </cell>
        </row>
        <row r="292">
          <cell r="H292">
            <v>12</v>
          </cell>
          <cell r="M292" t="str">
            <v>ALQUILADO</v>
          </cell>
          <cell r="N292" t="str">
            <v>Tout Panama</v>
          </cell>
          <cell r="P292" t="str">
            <v>2023</v>
          </cell>
          <cell r="S292">
            <v>0</v>
          </cell>
          <cell r="T292">
            <v>20046.73</v>
          </cell>
          <cell r="V292">
            <v>21450.001100000001</v>
          </cell>
          <cell r="W292">
            <v>5111.79</v>
          </cell>
          <cell r="X292">
            <v>8028.2272000000003</v>
          </cell>
          <cell r="Z292">
            <v>237</v>
          </cell>
          <cell r="AA292">
            <v>55.443100000000001</v>
          </cell>
          <cell r="AB292">
            <v>1095.0014000000001</v>
          </cell>
          <cell r="AH292">
            <v>384.41269999999997</v>
          </cell>
          <cell r="AI292">
            <v>1287.0001</v>
          </cell>
          <cell r="AJ292">
            <v>80</v>
          </cell>
          <cell r="AK292">
            <v>6125.3896000000004</v>
          </cell>
          <cell r="BA292">
            <v>4644</v>
          </cell>
        </row>
        <row r="293">
          <cell r="H293">
            <v>2</v>
          </cell>
          <cell r="M293" t="str">
            <v>ALQUILADO</v>
          </cell>
          <cell r="N293" t="str">
            <v>CAR TRAWLER</v>
          </cell>
          <cell r="P293" t="str">
            <v>2024</v>
          </cell>
          <cell r="S293">
            <v>0</v>
          </cell>
          <cell r="T293">
            <v>12615.883</v>
          </cell>
          <cell r="V293">
            <v>13498.9948</v>
          </cell>
          <cell r="W293">
            <v>476.25</v>
          </cell>
          <cell r="X293">
            <v>472.79</v>
          </cell>
          <cell r="Z293">
            <v>39</v>
          </cell>
          <cell r="AA293">
            <v>24.334299999999999</v>
          </cell>
          <cell r="AB293">
            <v>474.52</v>
          </cell>
          <cell r="AH293">
            <v>327.41680000000002</v>
          </cell>
          <cell r="AI293">
            <v>134.98990000000001</v>
          </cell>
          <cell r="AJ293">
            <v>40</v>
          </cell>
          <cell r="AK293">
            <v>350.44119999999998</v>
          </cell>
          <cell r="BA293">
            <v>774</v>
          </cell>
        </row>
        <row r="294">
          <cell r="H294">
            <v>2</v>
          </cell>
          <cell r="M294" t="str">
            <v>ALQUILADO</v>
          </cell>
          <cell r="N294" t="str">
            <v>SEGUROS SURAMERICANA</v>
          </cell>
          <cell r="P294" t="str">
            <v>2024</v>
          </cell>
          <cell r="S294">
            <v>0</v>
          </cell>
          <cell r="T294">
            <v>12615.883</v>
          </cell>
          <cell r="V294">
            <v>13498.9948</v>
          </cell>
          <cell r="W294">
            <v>741.6</v>
          </cell>
          <cell r="X294">
            <v>1380.6472000000001</v>
          </cell>
          <cell r="Z294">
            <v>49</v>
          </cell>
          <cell r="AA294">
            <v>43.311100000000003</v>
          </cell>
          <cell r="AB294">
            <v>1061.1235999999999</v>
          </cell>
          <cell r="AH294">
            <v>88.756799999999998</v>
          </cell>
          <cell r="AI294">
            <v>134.98990000000001</v>
          </cell>
          <cell r="AJ294">
            <v>40</v>
          </cell>
          <cell r="AK294">
            <v>350.44119999999998</v>
          </cell>
          <cell r="BA294">
            <v>774</v>
          </cell>
        </row>
        <row r="295">
          <cell r="H295">
            <v>3</v>
          </cell>
          <cell r="M295" t="str">
            <v>ALQUILADO</v>
          </cell>
          <cell r="N295" t="str">
            <v>INTERNACIONAL DE SEGUROS</v>
          </cell>
          <cell r="P295" t="str">
            <v>2024</v>
          </cell>
          <cell r="S295">
            <v>5047</v>
          </cell>
          <cell r="T295">
            <v>14018.69</v>
          </cell>
          <cell r="V295">
            <v>14999.998299999999</v>
          </cell>
          <cell r="W295">
            <v>623.46</v>
          </cell>
          <cell r="X295">
            <v>1721.53</v>
          </cell>
          <cell r="Z295">
            <v>54</v>
          </cell>
          <cell r="AA295">
            <v>43.425699999999999</v>
          </cell>
          <cell r="AB295">
            <v>781.66330000000005</v>
          </cell>
          <cell r="AH295">
            <v>109.9224</v>
          </cell>
          <cell r="AI295">
            <v>225</v>
          </cell>
          <cell r="AJ295">
            <v>40</v>
          </cell>
          <cell r="AK295">
            <v>778.81619999999998</v>
          </cell>
          <cell r="BA295">
            <v>1161</v>
          </cell>
        </row>
        <row r="296">
          <cell r="H296">
            <v>3</v>
          </cell>
          <cell r="M296" t="str">
            <v>RESERVADO</v>
          </cell>
          <cell r="P296" t="str">
            <v>2024</v>
          </cell>
          <cell r="S296">
            <v>0</v>
          </cell>
          <cell r="T296">
            <v>14018.69</v>
          </cell>
          <cell r="V296">
            <v>14999.998299999999</v>
          </cell>
          <cell r="W296">
            <v>1038.93</v>
          </cell>
          <cell r="X296">
            <v>1505.94</v>
          </cell>
          <cell r="Z296">
            <v>68</v>
          </cell>
          <cell r="AA296">
            <v>37.424500000000002</v>
          </cell>
          <cell r="AB296">
            <v>848.29</v>
          </cell>
          <cell r="AH296">
            <v>60.956800000000001</v>
          </cell>
          <cell r="AI296">
            <v>225</v>
          </cell>
          <cell r="AJ296">
            <v>40</v>
          </cell>
          <cell r="AK296">
            <v>778.81619999999998</v>
          </cell>
          <cell r="BA296">
            <v>1161</v>
          </cell>
        </row>
        <row r="297">
          <cell r="H297">
            <v>3</v>
          </cell>
          <cell r="M297" t="str">
            <v>ALQUILADO</v>
          </cell>
          <cell r="P297" t="str">
            <v>2024</v>
          </cell>
          <cell r="S297">
            <v>0</v>
          </cell>
          <cell r="T297">
            <v>14018.69</v>
          </cell>
          <cell r="V297">
            <v>14999.998299999999</v>
          </cell>
          <cell r="W297">
            <v>764.32</v>
          </cell>
          <cell r="X297">
            <v>2607.85</v>
          </cell>
          <cell r="Z297">
            <v>57</v>
          </cell>
          <cell r="AA297">
            <v>59.160800000000002</v>
          </cell>
          <cell r="AB297">
            <v>1124.0565999999999</v>
          </cell>
          <cell r="AH297">
            <v>73.706800000000001</v>
          </cell>
          <cell r="AI297">
            <v>225</v>
          </cell>
          <cell r="AJ297">
            <v>40</v>
          </cell>
          <cell r="AK297">
            <v>778.81619999999998</v>
          </cell>
          <cell r="BA297">
            <v>1161</v>
          </cell>
        </row>
        <row r="298">
          <cell r="H298">
            <v>3</v>
          </cell>
          <cell r="M298" t="str">
            <v>DISPONIBLE</v>
          </cell>
          <cell r="P298" t="str">
            <v>2024</v>
          </cell>
          <cell r="S298">
            <v>5220</v>
          </cell>
          <cell r="T298">
            <v>14018.69</v>
          </cell>
          <cell r="V298">
            <v>14999.998299999999</v>
          </cell>
          <cell r="W298">
            <v>696</v>
          </cell>
          <cell r="X298">
            <v>2465.41</v>
          </cell>
          <cell r="Z298">
            <v>55</v>
          </cell>
          <cell r="AA298">
            <v>57.4801</v>
          </cell>
          <cell r="AB298">
            <v>1053.8033</v>
          </cell>
          <cell r="AH298">
            <v>27.196000000000002</v>
          </cell>
          <cell r="AI298">
            <v>225</v>
          </cell>
          <cell r="AJ298">
            <v>40</v>
          </cell>
          <cell r="AK298">
            <v>778.81619999999998</v>
          </cell>
          <cell r="BA298">
            <v>1161</v>
          </cell>
        </row>
        <row r="299">
          <cell r="H299">
            <v>3</v>
          </cell>
          <cell r="M299" t="str">
            <v>ALQUILADO</v>
          </cell>
          <cell r="N299" t="str">
            <v>LINA CORPORATION INC</v>
          </cell>
          <cell r="P299" t="str">
            <v>2024</v>
          </cell>
          <cell r="S299">
            <v>0</v>
          </cell>
          <cell r="T299">
            <v>14018.69</v>
          </cell>
          <cell r="V299">
            <v>14999.998299999999</v>
          </cell>
          <cell r="W299">
            <v>1001.94</v>
          </cell>
          <cell r="X299">
            <v>2266.9349999999999</v>
          </cell>
          <cell r="Z299">
            <v>66</v>
          </cell>
          <cell r="AA299">
            <v>49.528399999999998</v>
          </cell>
          <cell r="AB299">
            <v>1089.625</v>
          </cell>
          <cell r="AH299">
            <v>82.249600000000001</v>
          </cell>
          <cell r="AI299">
            <v>225</v>
          </cell>
          <cell r="AJ299">
            <v>40</v>
          </cell>
          <cell r="AK299">
            <v>778.81619999999998</v>
          </cell>
          <cell r="BA299">
            <v>1161</v>
          </cell>
        </row>
        <row r="300">
          <cell r="H300">
            <v>3</v>
          </cell>
          <cell r="M300" t="str">
            <v>ALQUILADO</v>
          </cell>
          <cell r="P300" t="str">
            <v>2024</v>
          </cell>
          <cell r="S300">
            <v>0</v>
          </cell>
          <cell r="T300">
            <v>14018.69</v>
          </cell>
          <cell r="V300">
            <v>14999.998299999999</v>
          </cell>
          <cell r="W300">
            <v>1053.74</v>
          </cell>
          <cell r="X300">
            <v>1509.4</v>
          </cell>
          <cell r="Z300">
            <v>68</v>
          </cell>
          <cell r="AA300">
            <v>37.693199999999997</v>
          </cell>
          <cell r="AB300">
            <v>854.38</v>
          </cell>
          <cell r="AH300">
            <v>49.406799999999997</v>
          </cell>
          <cell r="AI300">
            <v>225</v>
          </cell>
          <cell r="AJ300">
            <v>40</v>
          </cell>
          <cell r="AK300">
            <v>778.81619999999998</v>
          </cell>
          <cell r="BA300">
            <v>1161</v>
          </cell>
        </row>
        <row r="301">
          <cell r="F301" t="str">
            <v>USADO</v>
          </cell>
          <cell r="H301">
            <v>22</v>
          </cell>
          <cell r="M301" t="str">
            <v>ALQUILADO</v>
          </cell>
          <cell r="N301" t="str">
            <v>MINERA PANAMA</v>
          </cell>
          <cell r="P301" t="str">
            <v>2022</v>
          </cell>
          <cell r="S301">
            <v>70569</v>
          </cell>
          <cell r="T301">
            <v>45339.24</v>
          </cell>
          <cell r="V301">
            <v>45339.24</v>
          </cell>
          <cell r="W301">
            <v>30740.51</v>
          </cell>
          <cell r="X301">
            <v>3345.63</v>
          </cell>
          <cell r="Z301">
            <v>618</v>
          </cell>
          <cell r="AA301">
            <v>55.155500000000004</v>
          </cell>
          <cell r="AB301">
            <v>1549.37</v>
          </cell>
          <cell r="AH301">
            <v>4040.2438999999999</v>
          </cell>
          <cell r="AI301">
            <v>4987.3163999999997</v>
          </cell>
          <cell r="AJ301">
            <v>120</v>
          </cell>
          <cell r="AK301">
            <v>26447.889299999999</v>
          </cell>
          <cell r="BA301">
            <v>8514</v>
          </cell>
        </row>
        <row r="302">
          <cell r="F302" t="str">
            <v>USADO</v>
          </cell>
          <cell r="H302">
            <v>22</v>
          </cell>
          <cell r="M302" t="str">
            <v>ALQUILADO</v>
          </cell>
          <cell r="N302" t="str">
            <v>MINERA PANAMA</v>
          </cell>
          <cell r="P302" t="str">
            <v>2022</v>
          </cell>
          <cell r="S302">
            <v>75728</v>
          </cell>
          <cell r="T302">
            <v>45557.37</v>
          </cell>
          <cell r="V302">
            <v>45557.37</v>
          </cell>
          <cell r="W302">
            <v>32218.41</v>
          </cell>
          <cell r="X302">
            <v>3784.8145</v>
          </cell>
          <cell r="Z302">
            <v>601</v>
          </cell>
          <cell r="AA302">
            <v>59.905500000000004</v>
          </cell>
          <cell r="AB302">
            <v>1636.5101999999999</v>
          </cell>
          <cell r="AH302">
            <v>5577.3780999999999</v>
          </cell>
          <cell r="AI302">
            <v>5011.3107</v>
          </cell>
          <cell r="AJ302">
            <v>120</v>
          </cell>
          <cell r="AK302">
            <v>26575.1325</v>
          </cell>
          <cell r="BA302">
            <v>8514</v>
          </cell>
        </row>
        <row r="303">
          <cell r="H303">
            <v>5</v>
          </cell>
          <cell r="M303" t="str">
            <v>ALQUILADO</v>
          </cell>
          <cell r="N303" t="str">
            <v>CONSORCIO SIGMA BILLING</v>
          </cell>
          <cell r="P303" t="str">
            <v>2024</v>
          </cell>
          <cell r="S303">
            <v>10648</v>
          </cell>
          <cell r="T303">
            <v>28392.523000000001</v>
          </cell>
          <cell r="V303">
            <v>30379.999599999999</v>
          </cell>
          <cell r="W303">
            <v>3525</v>
          </cell>
          <cell r="X303">
            <v>1200</v>
          </cell>
          <cell r="Z303">
            <v>118</v>
          </cell>
          <cell r="AA303">
            <v>40.042299999999997</v>
          </cell>
          <cell r="AB303">
            <v>945</v>
          </cell>
          <cell r="AH303">
            <v>566.86</v>
          </cell>
          <cell r="AI303">
            <v>759.5</v>
          </cell>
          <cell r="AJ303">
            <v>80</v>
          </cell>
          <cell r="AK303">
            <v>3154.7248</v>
          </cell>
          <cell r="BA303">
            <v>1935</v>
          </cell>
        </row>
        <row r="304">
          <cell r="H304">
            <v>5</v>
          </cell>
          <cell r="M304" t="str">
            <v>ALQUILADO</v>
          </cell>
          <cell r="N304" t="str">
            <v>CONSORCIO SIGMA BILLING</v>
          </cell>
          <cell r="P304" t="str">
            <v>2024</v>
          </cell>
          <cell r="S304">
            <v>12406</v>
          </cell>
          <cell r="T304">
            <v>28392.523000000001</v>
          </cell>
          <cell r="V304">
            <v>30379.999599999999</v>
          </cell>
          <cell r="W304">
            <v>3600</v>
          </cell>
          <cell r="X304">
            <v>1200</v>
          </cell>
          <cell r="Z304">
            <v>118</v>
          </cell>
          <cell r="AA304">
            <v>40.677900000000001</v>
          </cell>
          <cell r="AB304">
            <v>960</v>
          </cell>
          <cell r="AH304">
            <v>556.16120000000001</v>
          </cell>
          <cell r="AI304">
            <v>759.5</v>
          </cell>
          <cell r="AJ304">
            <v>80</v>
          </cell>
          <cell r="AK304">
            <v>3154.7248</v>
          </cell>
          <cell r="BA304">
            <v>1935</v>
          </cell>
        </row>
        <row r="305">
          <cell r="H305">
            <v>5</v>
          </cell>
          <cell r="M305" t="str">
            <v>ALQUILADO</v>
          </cell>
          <cell r="N305" t="str">
            <v>CONSORCIO SIGMA BILLING</v>
          </cell>
          <cell r="P305" t="str">
            <v>2024</v>
          </cell>
          <cell r="S305">
            <v>15725</v>
          </cell>
          <cell r="T305">
            <v>28392.523000000001</v>
          </cell>
          <cell r="V305">
            <v>30379.999599999999</v>
          </cell>
          <cell r="W305">
            <v>3600</v>
          </cell>
          <cell r="X305">
            <v>1200</v>
          </cell>
          <cell r="Z305">
            <v>118</v>
          </cell>
          <cell r="AA305">
            <v>40.677900000000001</v>
          </cell>
          <cell r="AB305">
            <v>960</v>
          </cell>
          <cell r="AH305">
            <v>475.20119999999997</v>
          </cell>
          <cell r="AI305">
            <v>759.5</v>
          </cell>
          <cell r="AJ305">
            <v>80</v>
          </cell>
          <cell r="AK305">
            <v>3154.7248</v>
          </cell>
          <cell r="BA305">
            <v>1935</v>
          </cell>
        </row>
        <row r="306">
          <cell r="H306">
            <v>16</v>
          </cell>
          <cell r="M306" t="str">
            <v>ALQUILADO</v>
          </cell>
          <cell r="N306" t="str">
            <v>MINERA PANAMA</v>
          </cell>
          <cell r="P306" t="str">
            <v>2023</v>
          </cell>
          <cell r="S306">
            <v>43120</v>
          </cell>
          <cell r="T306">
            <v>47100</v>
          </cell>
          <cell r="V306">
            <v>47100</v>
          </cell>
          <cell r="W306">
            <v>18218.48</v>
          </cell>
          <cell r="X306">
            <v>4890.1899999999996</v>
          </cell>
          <cell r="Z306">
            <v>348</v>
          </cell>
          <cell r="AA306">
            <v>66.404200000000003</v>
          </cell>
          <cell r="AB306">
            <v>1444.2918</v>
          </cell>
          <cell r="AH306">
            <v>3400.8247000000001</v>
          </cell>
          <cell r="AI306">
            <v>3768</v>
          </cell>
          <cell r="AJ306">
            <v>120</v>
          </cell>
          <cell r="AK306">
            <v>19624.999500000002</v>
          </cell>
          <cell r="BA306">
            <v>6192</v>
          </cell>
        </row>
        <row r="307">
          <cell r="H307">
            <v>16</v>
          </cell>
          <cell r="M307" t="str">
            <v>ALQUILADO</v>
          </cell>
          <cell r="N307" t="str">
            <v>MINERA PANAMA</v>
          </cell>
          <cell r="P307" t="str">
            <v>2023</v>
          </cell>
          <cell r="S307">
            <v>34438</v>
          </cell>
          <cell r="T307">
            <v>47100</v>
          </cell>
          <cell r="V307">
            <v>47100</v>
          </cell>
          <cell r="W307">
            <v>18169.32</v>
          </cell>
          <cell r="X307">
            <v>5083.3900000000003</v>
          </cell>
          <cell r="Z307">
            <v>380</v>
          </cell>
          <cell r="AA307">
            <v>61.191299999999998</v>
          </cell>
          <cell r="AB307">
            <v>1453.2943</v>
          </cell>
          <cell r="AH307">
            <v>2524.5916000000002</v>
          </cell>
          <cell r="AI307">
            <v>3768</v>
          </cell>
          <cell r="AJ307">
            <v>120</v>
          </cell>
          <cell r="AK307">
            <v>19624.999500000002</v>
          </cell>
          <cell r="BA307">
            <v>6192</v>
          </cell>
        </row>
        <row r="308">
          <cell r="H308">
            <v>15</v>
          </cell>
          <cell r="M308" t="str">
            <v>ALQUILADO</v>
          </cell>
          <cell r="N308" t="str">
            <v>CONSEJO DE SEGURIDAD PUBLICO</v>
          </cell>
          <cell r="P308" t="str">
            <v>2023</v>
          </cell>
          <cell r="S308">
            <v>49532</v>
          </cell>
          <cell r="T308">
            <v>18593.46</v>
          </cell>
          <cell r="V308">
            <v>19895.002199999999</v>
          </cell>
          <cell r="W308">
            <v>6202</v>
          </cell>
          <cell r="X308">
            <v>4200</v>
          </cell>
          <cell r="Z308">
            <v>421</v>
          </cell>
          <cell r="AA308">
            <v>24.707799999999999</v>
          </cell>
          <cell r="AB308">
            <v>693.46659999999997</v>
          </cell>
          <cell r="AH308">
            <v>1030.4693</v>
          </cell>
          <cell r="AI308">
            <v>1492.1251999999999</v>
          </cell>
          <cell r="AJ308">
            <v>80</v>
          </cell>
          <cell r="AK308">
            <v>7230.79</v>
          </cell>
          <cell r="BA308">
            <v>5805</v>
          </cell>
        </row>
        <row r="309">
          <cell r="H309">
            <v>8</v>
          </cell>
          <cell r="M309" t="str">
            <v>ALQUILADO</v>
          </cell>
          <cell r="N309" t="str">
            <v>INTERNACIONAL DE SEGUROS</v>
          </cell>
          <cell r="P309" t="str">
            <v>2024</v>
          </cell>
          <cell r="S309">
            <v>21937</v>
          </cell>
          <cell r="T309">
            <v>19018.689999999999</v>
          </cell>
          <cell r="V309">
            <v>20349.998299999999</v>
          </cell>
          <cell r="W309">
            <v>4634.8100000000004</v>
          </cell>
          <cell r="X309">
            <v>3494.35</v>
          </cell>
          <cell r="Z309">
            <v>189</v>
          </cell>
          <cell r="AA309">
            <v>43.011400000000002</v>
          </cell>
          <cell r="AB309">
            <v>1016.145</v>
          </cell>
          <cell r="AH309">
            <v>314.85050000000001</v>
          </cell>
          <cell r="AI309">
            <v>813.99990000000003</v>
          </cell>
          <cell r="AJ309">
            <v>80</v>
          </cell>
          <cell r="AK309">
            <v>3698.0783000000001</v>
          </cell>
          <cell r="BA309">
            <v>3096</v>
          </cell>
        </row>
        <row r="310">
          <cell r="H310">
            <v>13</v>
          </cell>
          <cell r="M310" t="str">
            <v>ALQUILADO</v>
          </cell>
          <cell r="N310" t="str">
            <v>CONSORCIO HPH JOINT VENTURE</v>
          </cell>
          <cell r="P310" t="str">
            <v>2023</v>
          </cell>
          <cell r="S310">
            <v>29951</v>
          </cell>
          <cell r="T310">
            <v>18593.457900000001</v>
          </cell>
          <cell r="V310">
            <v>19895</v>
          </cell>
          <cell r="W310">
            <v>4620.47</v>
          </cell>
          <cell r="X310">
            <v>5071.2</v>
          </cell>
          <cell r="Z310">
            <v>618</v>
          </cell>
          <cell r="AA310">
            <v>15.6823</v>
          </cell>
          <cell r="AB310">
            <v>745.51300000000003</v>
          </cell>
          <cell r="AH310">
            <v>188.31659999999999</v>
          </cell>
          <cell r="AI310">
            <v>1293.175</v>
          </cell>
          <cell r="AJ310">
            <v>80</v>
          </cell>
          <cell r="AK310">
            <v>6197.8188</v>
          </cell>
          <cell r="BA310">
            <v>5031</v>
          </cell>
        </row>
        <row r="311">
          <cell r="F311" t="str">
            <v>SEMINUEVO</v>
          </cell>
          <cell r="H311">
            <v>13</v>
          </cell>
          <cell r="M311" t="str">
            <v>PARA LA VENTA</v>
          </cell>
          <cell r="P311" t="str">
            <v>2023</v>
          </cell>
          <cell r="S311">
            <v>20920</v>
          </cell>
          <cell r="T311">
            <v>18593.457900000001</v>
          </cell>
          <cell r="V311">
            <v>19895</v>
          </cell>
          <cell r="W311">
            <v>6039.54</v>
          </cell>
          <cell r="X311">
            <v>9095.7158999999992</v>
          </cell>
          <cell r="Z311">
            <v>267</v>
          </cell>
          <cell r="AA311">
            <v>56.686300000000003</v>
          </cell>
          <cell r="AB311">
            <v>1164.2503999999999</v>
          </cell>
          <cell r="AH311">
            <v>756.3809</v>
          </cell>
          <cell r="AI311">
            <v>1293.175</v>
          </cell>
          <cell r="AJ311">
            <v>80</v>
          </cell>
          <cell r="AK311">
            <v>6197.8188</v>
          </cell>
          <cell r="BA311">
            <v>5031</v>
          </cell>
        </row>
        <row r="312">
          <cell r="H312">
            <v>13</v>
          </cell>
          <cell r="M312" t="str">
            <v>ALQUILADO</v>
          </cell>
          <cell r="P312" t="str">
            <v>2023</v>
          </cell>
          <cell r="S312">
            <v>19958</v>
          </cell>
          <cell r="T312">
            <v>18593.457900000001</v>
          </cell>
          <cell r="V312">
            <v>19895</v>
          </cell>
          <cell r="W312">
            <v>6282.53</v>
          </cell>
          <cell r="X312">
            <v>6445.2690000000002</v>
          </cell>
          <cell r="Z312">
            <v>269</v>
          </cell>
          <cell r="AA312">
            <v>47.315199999999997</v>
          </cell>
          <cell r="AB312">
            <v>979.06140000000005</v>
          </cell>
          <cell r="AH312">
            <v>500.67169999999999</v>
          </cell>
          <cell r="AI312">
            <v>1293.175</v>
          </cell>
          <cell r="AJ312">
            <v>80</v>
          </cell>
          <cell r="AK312">
            <v>6197.8188</v>
          </cell>
          <cell r="BA312">
            <v>5031</v>
          </cell>
        </row>
        <row r="313">
          <cell r="H313">
            <v>13</v>
          </cell>
          <cell r="M313" t="str">
            <v>ALQUILADO</v>
          </cell>
          <cell r="N313" t="str">
            <v>MANTENIMIENTO Y CONTRUCCIONES</v>
          </cell>
          <cell r="P313" t="str">
            <v>2023</v>
          </cell>
          <cell r="S313">
            <v>0</v>
          </cell>
          <cell r="T313">
            <v>18593.457900000001</v>
          </cell>
          <cell r="V313">
            <v>19895</v>
          </cell>
          <cell r="W313">
            <v>4169.12</v>
          </cell>
          <cell r="X313">
            <v>5641.59</v>
          </cell>
          <cell r="Z313">
            <v>178</v>
          </cell>
          <cell r="AA313">
            <v>55.116300000000003</v>
          </cell>
          <cell r="AB313">
            <v>754.67</v>
          </cell>
          <cell r="AH313">
            <v>599.80129999999997</v>
          </cell>
          <cell r="AI313">
            <v>1293.175</v>
          </cell>
          <cell r="AJ313">
            <v>80</v>
          </cell>
          <cell r="AK313">
            <v>6197.8188</v>
          </cell>
          <cell r="BA313">
            <v>5031</v>
          </cell>
        </row>
        <row r="314">
          <cell r="F314" t="str">
            <v>SEMINUEVO</v>
          </cell>
          <cell r="H314">
            <v>13</v>
          </cell>
          <cell r="M314" t="str">
            <v>PARA LA VENTA</v>
          </cell>
          <cell r="P314" t="str">
            <v>2023</v>
          </cell>
          <cell r="S314">
            <v>28726</v>
          </cell>
          <cell r="T314">
            <v>18593.457900000001</v>
          </cell>
          <cell r="V314">
            <v>19895</v>
          </cell>
          <cell r="W314">
            <v>4399.09</v>
          </cell>
          <cell r="X314">
            <v>9192.52</v>
          </cell>
          <cell r="Z314">
            <v>218</v>
          </cell>
          <cell r="AA314">
            <v>62.346800000000002</v>
          </cell>
          <cell r="AB314">
            <v>1045.5083999999999</v>
          </cell>
          <cell r="AH314">
            <v>541.48810000000003</v>
          </cell>
          <cell r="AI314">
            <v>1293.175</v>
          </cell>
          <cell r="AJ314">
            <v>80</v>
          </cell>
          <cell r="AK314">
            <v>6197.8188</v>
          </cell>
          <cell r="BA314">
            <v>5031</v>
          </cell>
        </row>
        <row r="315">
          <cell r="F315" t="str">
            <v>SEMINUEVO</v>
          </cell>
          <cell r="H315">
            <v>13</v>
          </cell>
          <cell r="M315" t="str">
            <v>PARA LA VENTA</v>
          </cell>
          <cell r="P315" t="str">
            <v>2023</v>
          </cell>
          <cell r="S315">
            <v>18930</v>
          </cell>
          <cell r="T315">
            <v>18593.457900000001</v>
          </cell>
          <cell r="V315">
            <v>19895</v>
          </cell>
          <cell r="W315">
            <v>3833.42</v>
          </cell>
          <cell r="X315">
            <v>8881.2551999999996</v>
          </cell>
          <cell r="Z315">
            <v>216</v>
          </cell>
          <cell r="AA315">
            <v>58.864199999999997</v>
          </cell>
          <cell r="AB315">
            <v>978.05190000000005</v>
          </cell>
          <cell r="AH315">
            <v>1128.7701999999999</v>
          </cell>
          <cell r="AI315">
            <v>1293.175</v>
          </cell>
          <cell r="AJ315">
            <v>80</v>
          </cell>
          <cell r="AK315">
            <v>6197.8188</v>
          </cell>
          <cell r="BA315">
            <v>5031</v>
          </cell>
        </row>
        <row r="316">
          <cell r="F316" t="str">
            <v>SEMINUEVO</v>
          </cell>
          <cell r="H316">
            <v>13</v>
          </cell>
          <cell r="M316" t="str">
            <v>PARA LA VENTA</v>
          </cell>
          <cell r="P316" t="str">
            <v>2023</v>
          </cell>
          <cell r="S316">
            <v>0</v>
          </cell>
          <cell r="T316">
            <v>18593.457900000001</v>
          </cell>
          <cell r="V316">
            <v>19895</v>
          </cell>
          <cell r="W316">
            <v>3047.59</v>
          </cell>
          <cell r="X316">
            <v>7880.5450000000001</v>
          </cell>
          <cell r="Z316">
            <v>182</v>
          </cell>
          <cell r="AA316">
            <v>60.044600000000003</v>
          </cell>
          <cell r="AB316">
            <v>840.62570000000005</v>
          </cell>
          <cell r="AH316">
            <v>925.05370000000005</v>
          </cell>
          <cell r="AI316">
            <v>1293.175</v>
          </cell>
          <cell r="AJ316">
            <v>80</v>
          </cell>
          <cell r="AK316">
            <v>5681.3338999999996</v>
          </cell>
          <cell r="BA316">
            <v>5031</v>
          </cell>
        </row>
        <row r="317">
          <cell r="H317">
            <v>13</v>
          </cell>
          <cell r="M317" t="str">
            <v>ALQUILADO</v>
          </cell>
          <cell r="N317" t="str">
            <v>CONSEJO DE SEGURIDAD PUBLICO</v>
          </cell>
          <cell r="P317" t="str">
            <v>2023</v>
          </cell>
          <cell r="S317">
            <v>31305</v>
          </cell>
          <cell r="T317">
            <v>18593.457900000001</v>
          </cell>
          <cell r="V317">
            <v>19895</v>
          </cell>
          <cell r="W317">
            <v>5492.2</v>
          </cell>
          <cell r="X317">
            <v>3655.23</v>
          </cell>
          <cell r="Z317">
            <v>316</v>
          </cell>
          <cell r="AA317">
            <v>28.947500000000002</v>
          </cell>
          <cell r="AB317">
            <v>703.64840000000004</v>
          </cell>
          <cell r="AH317">
            <v>1900.1054999999999</v>
          </cell>
          <cell r="AI317">
            <v>1293.175</v>
          </cell>
          <cell r="AJ317">
            <v>80</v>
          </cell>
          <cell r="AK317">
            <v>6197.8188</v>
          </cell>
          <cell r="BA317">
            <v>5031</v>
          </cell>
        </row>
        <row r="318">
          <cell r="F318" t="str">
            <v>SEMINUEVOS</v>
          </cell>
          <cell r="H318">
            <v>13</v>
          </cell>
          <cell r="M318" t="str">
            <v>PARA LA VENTA</v>
          </cell>
          <cell r="P318" t="str">
            <v>2023</v>
          </cell>
          <cell r="S318">
            <v>20432</v>
          </cell>
          <cell r="T318">
            <v>18593.457900000001</v>
          </cell>
          <cell r="V318">
            <v>19895</v>
          </cell>
          <cell r="W318">
            <v>3157.77</v>
          </cell>
          <cell r="X318">
            <v>8528.3950000000004</v>
          </cell>
          <cell r="Z318">
            <v>183</v>
          </cell>
          <cell r="AA318">
            <v>63.858800000000002</v>
          </cell>
          <cell r="AB318">
            <v>898.9357</v>
          </cell>
          <cell r="AH318">
            <v>489.53050000000002</v>
          </cell>
          <cell r="AI318">
            <v>1293.175</v>
          </cell>
          <cell r="AJ318">
            <v>80</v>
          </cell>
          <cell r="AK318">
            <v>6197.8188</v>
          </cell>
          <cell r="BA318">
            <v>5031</v>
          </cell>
        </row>
        <row r="319">
          <cell r="F319" t="str">
            <v>SEMINUEVO</v>
          </cell>
          <cell r="H319">
            <v>13</v>
          </cell>
          <cell r="M319" t="str">
            <v>PARA LA VENTA</v>
          </cell>
          <cell r="P319" t="str">
            <v>2023</v>
          </cell>
          <cell r="S319">
            <v>0</v>
          </cell>
          <cell r="T319">
            <v>18593.457900000001</v>
          </cell>
          <cell r="V319">
            <v>19895</v>
          </cell>
          <cell r="W319">
            <v>5236.58</v>
          </cell>
          <cell r="X319">
            <v>8229.3022999999994</v>
          </cell>
          <cell r="Z319">
            <v>215</v>
          </cell>
          <cell r="AA319">
            <v>62.631999999999998</v>
          </cell>
          <cell r="AB319">
            <v>1035.8371</v>
          </cell>
          <cell r="AH319">
            <v>1443.1811</v>
          </cell>
          <cell r="AI319">
            <v>1293.175</v>
          </cell>
          <cell r="AJ319">
            <v>80</v>
          </cell>
          <cell r="AK319">
            <v>5681.3338999999996</v>
          </cell>
          <cell r="BA319">
            <v>5031</v>
          </cell>
        </row>
        <row r="320">
          <cell r="F320" t="str">
            <v>SEMINUEVOS</v>
          </cell>
          <cell r="H320">
            <v>13</v>
          </cell>
          <cell r="M320" t="str">
            <v>PARA LA VENTA</v>
          </cell>
          <cell r="P320" t="str">
            <v>2023</v>
          </cell>
          <cell r="S320">
            <v>23584</v>
          </cell>
          <cell r="T320">
            <v>18593.457900000001</v>
          </cell>
          <cell r="V320">
            <v>19895</v>
          </cell>
          <cell r="W320">
            <v>2388.54</v>
          </cell>
          <cell r="X320">
            <v>11386.713400000001</v>
          </cell>
          <cell r="Z320">
            <v>218</v>
          </cell>
          <cell r="AA320">
            <v>63.1892</v>
          </cell>
          <cell r="AB320">
            <v>1059.6348</v>
          </cell>
          <cell r="AH320">
            <v>1519.7166</v>
          </cell>
          <cell r="AI320">
            <v>1293.175</v>
          </cell>
          <cell r="AJ320">
            <v>80</v>
          </cell>
          <cell r="AK320">
            <v>6197.8188</v>
          </cell>
          <cell r="BA320">
            <v>5031</v>
          </cell>
        </row>
        <row r="321">
          <cell r="H321">
            <v>13</v>
          </cell>
          <cell r="M321" t="str">
            <v>ESPERA PIEZAS CHAPISTERIA</v>
          </cell>
          <cell r="P321" t="str">
            <v>2023</v>
          </cell>
          <cell r="S321">
            <v>21533</v>
          </cell>
          <cell r="T321">
            <v>18593.457900000001</v>
          </cell>
          <cell r="V321">
            <v>19895</v>
          </cell>
          <cell r="W321">
            <v>4005.36</v>
          </cell>
          <cell r="X321">
            <v>2893.96</v>
          </cell>
          <cell r="Z321">
            <v>255</v>
          </cell>
          <cell r="AA321">
            <v>27.056100000000001</v>
          </cell>
          <cell r="AB321">
            <v>530.71690000000001</v>
          </cell>
          <cell r="AH321">
            <v>1441.076</v>
          </cell>
          <cell r="AI321">
            <v>1293.175</v>
          </cell>
          <cell r="AJ321">
            <v>80</v>
          </cell>
          <cell r="AK321">
            <v>6197.8188</v>
          </cell>
          <cell r="BA321">
            <v>5031</v>
          </cell>
        </row>
        <row r="322">
          <cell r="F322" t="str">
            <v>SEMINUEVO</v>
          </cell>
          <cell r="H322">
            <v>13</v>
          </cell>
          <cell r="M322" t="str">
            <v>PARA LA VENTA</v>
          </cell>
          <cell r="P322" t="str">
            <v>2023</v>
          </cell>
          <cell r="S322">
            <v>27924</v>
          </cell>
          <cell r="T322">
            <v>18593.457900000001</v>
          </cell>
          <cell r="V322">
            <v>19895</v>
          </cell>
          <cell r="W322">
            <v>4392.04</v>
          </cell>
          <cell r="X322">
            <v>12275.41</v>
          </cell>
          <cell r="Z322">
            <v>252</v>
          </cell>
          <cell r="AA322">
            <v>66.140600000000006</v>
          </cell>
          <cell r="AB322">
            <v>1282.1115</v>
          </cell>
          <cell r="AH322">
            <v>2333.6097</v>
          </cell>
          <cell r="AI322">
            <v>1293.175</v>
          </cell>
          <cell r="AJ322">
            <v>80</v>
          </cell>
          <cell r="AK322">
            <v>6197.8188</v>
          </cell>
          <cell r="BA322">
            <v>5031</v>
          </cell>
        </row>
        <row r="323">
          <cell r="H323">
            <v>13</v>
          </cell>
          <cell r="M323" t="str">
            <v>PARA LA VENTA</v>
          </cell>
          <cell r="P323" t="str">
            <v>2023</v>
          </cell>
          <cell r="S323">
            <v>5234</v>
          </cell>
          <cell r="T323">
            <v>14439.252399999999</v>
          </cell>
          <cell r="V323">
            <v>15450.000099999999</v>
          </cell>
          <cell r="W323">
            <v>3948.94</v>
          </cell>
          <cell r="X323">
            <v>6482.9856</v>
          </cell>
          <cell r="Z323">
            <v>263</v>
          </cell>
          <cell r="AA323">
            <v>39.665100000000002</v>
          </cell>
          <cell r="AB323">
            <v>802.45579999999995</v>
          </cell>
          <cell r="AH323">
            <v>1518.6224999999999</v>
          </cell>
          <cell r="AI323">
            <v>1004.25</v>
          </cell>
          <cell r="AJ323">
            <v>80</v>
          </cell>
          <cell r="AK323">
            <v>4813.0835999999999</v>
          </cell>
          <cell r="BA323">
            <v>5031</v>
          </cell>
        </row>
        <row r="324">
          <cell r="H324">
            <v>13</v>
          </cell>
          <cell r="M324" t="str">
            <v>TALLER DE CHAPISTERIA</v>
          </cell>
          <cell r="P324" t="str">
            <v>2023</v>
          </cell>
          <cell r="S324">
            <v>13342</v>
          </cell>
          <cell r="T324">
            <v>14439.252399999999</v>
          </cell>
          <cell r="V324">
            <v>15450.000099999999</v>
          </cell>
          <cell r="W324">
            <v>5678.25</v>
          </cell>
          <cell r="X324">
            <v>5010.5</v>
          </cell>
          <cell r="Z324">
            <v>494</v>
          </cell>
          <cell r="AA324">
            <v>21.6371</v>
          </cell>
          <cell r="AB324">
            <v>822.2115</v>
          </cell>
          <cell r="AH324">
            <v>506.72739999999999</v>
          </cell>
          <cell r="AI324">
            <v>1004.25</v>
          </cell>
          <cell r="AJ324">
            <v>80</v>
          </cell>
          <cell r="AK324">
            <v>4813.0835999999999</v>
          </cell>
          <cell r="BA324">
            <v>5031</v>
          </cell>
        </row>
        <row r="325">
          <cell r="H325">
            <v>13</v>
          </cell>
          <cell r="M325" t="str">
            <v>ALQUILADO</v>
          </cell>
          <cell r="N325" t="str">
            <v>CABLE &amp; WIRELESS</v>
          </cell>
          <cell r="P325" t="str">
            <v>2023</v>
          </cell>
          <cell r="S325">
            <v>21150</v>
          </cell>
          <cell r="T325">
            <v>14439.252399999999</v>
          </cell>
          <cell r="V325">
            <v>15450.000099999999</v>
          </cell>
          <cell r="W325">
            <v>3885.6</v>
          </cell>
          <cell r="X325">
            <v>5344.835</v>
          </cell>
          <cell r="Z325">
            <v>443</v>
          </cell>
          <cell r="AA325">
            <v>20.836099999999998</v>
          </cell>
          <cell r="AB325">
            <v>710.03340000000003</v>
          </cell>
          <cell r="AH325">
            <v>778.12530000000004</v>
          </cell>
          <cell r="AI325">
            <v>1004.25</v>
          </cell>
          <cell r="AJ325">
            <v>80</v>
          </cell>
          <cell r="AK325">
            <v>4813.0835999999999</v>
          </cell>
          <cell r="BA325">
            <v>5031</v>
          </cell>
        </row>
        <row r="326">
          <cell r="H326">
            <v>13</v>
          </cell>
          <cell r="M326" t="str">
            <v>O/S REPARACION</v>
          </cell>
          <cell r="P326" t="str">
            <v>2023</v>
          </cell>
          <cell r="S326">
            <v>13661</v>
          </cell>
          <cell r="T326">
            <v>14439.252399999999</v>
          </cell>
          <cell r="V326">
            <v>15450.000099999999</v>
          </cell>
          <cell r="W326">
            <v>3084.55</v>
          </cell>
          <cell r="X326">
            <v>6533.6632</v>
          </cell>
          <cell r="Z326">
            <v>262</v>
          </cell>
          <cell r="AA326">
            <v>36.710700000000003</v>
          </cell>
          <cell r="AB326">
            <v>739.86249999999995</v>
          </cell>
          <cell r="AH326">
            <v>2543.9438</v>
          </cell>
          <cell r="AI326">
            <v>1004.25</v>
          </cell>
          <cell r="AJ326">
            <v>80</v>
          </cell>
          <cell r="AK326">
            <v>4813.0835999999999</v>
          </cell>
          <cell r="BA326">
            <v>5031</v>
          </cell>
        </row>
        <row r="327">
          <cell r="F327" t="str">
            <v>GARANTIZADOS</v>
          </cell>
          <cell r="H327">
            <v>13</v>
          </cell>
          <cell r="M327" t="str">
            <v>PARA LA VENTA</v>
          </cell>
          <cell r="P327" t="str">
            <v>2023</v>
          </cell>
          <cell r="S327">
            <v>57437</v>
          </cell>
          <cell r="T327">
            <v>14439.252399999999</v>
          </cell>
          <cell r="V327">
            <v>15450.000099999999</v>
          </cell>
          <cell r="W327">
            <v>5224.55</v>
          </cell>
          <cell r="X327">
            <v>4310.9799999999996</v>
          </cell>
          <cell r="Z327">
            <v>356</v>
          </cell>
          <cell r="AA327">
            <v>26.7851</v>
          </cell>
          <cell r="AB327">
            <v>733.50229999999999</v>
          </cell>
          <cell r="AH327">
            <v>1626.9611</v>
          </cell>
          <cell r="AI327">
            <v>1004.25</v>
          </cell>
          <cell r="AJ327">
            <v>80</v>
          </cell>
          <cell r="AK327">
            <v>4813.0835999999999</v>
          </cell>
          <cell r="BA327">
            <v>5031</v>
          </cell>
        </row>
        <row r="328">
          <cell r="H328">
            <v>13</v>
          </cell>
          <cell r="M328" t="str">
            <v>CDO</v>
          </cell>
          <cell r="P328" t="str">
            <v>2023</v>
          </cell>
          <cell r="S328">
            <v>32664</v>
          </cell>
          <cell r="T328">
            <v>14439.252399999999</v>
          </cell>
          <cell r="V328">
            <v>15450.000099999999</v>
          </cell>
          <cell r="W328">
            <v>4056.1</v>
          </cell>
          <cell r="X328">
            <v>7958.8716999999997</v>
          </cell>
          <cell r="Z328">
            <v>294</v>
          </cell>
          <cell r="AA328">
            <v>40.867199999999997</v>
          </cell>
          <cell r="AB328">
            <v>924.22850000000005</v>
          </cell>
          <cell r="AH328">
            <v>1009.8047</v>
          </cell>
          <cell r="AI328">
            <v>1004.25</v>
          </cell>
          <cell r="AJ328">
            <v>80</v>
          </cell>
          <cell r="AK328">
            <v>4813.0835999999999</v>
          </cell>
          <cell r="BA328">
            <v>5031</v>
          </cell>
        </row>
        <row r="329">
          <cell r="F329" t="str">
            <v>SEMINUEVOS</v>
          </cell>
          <cell r="H329">
            <v>13</v>
          </cell>
          <cell r="M329" t="str">
            <v>PARA LA VENTA</v>
          </cell>
          <cell r="P329" t="str">
            <v>2023</v>
          </cell>
          <cell r="S329">
            <v>37801</v>
          </cell>
          <cell r="T329">
            <v>14439.252399999999</v>
          </cell>
          <cell r="V329">
            <v>15450.000099999999</v>
          </cell>
          <cell r="W329">
            <v>4187.6099999999997</v>
          </cell>
          <cell r="X329">
            <v>5804.2</v>
          </cell>
          <cell r="Z329">
            <v>274</v>
          </cell>
          <cell r="AA329">
            <v>36.4664</v>
          </cell>
          <cell r="AB329">
            <v>768.60069999999996</v>
          </cell>
          <cell r="AH329">
            <v>1656.6477</v>
          </cell>
          <cell r="AI329">
            <v>1004.25</v>
          </cell>
          <cell r="AJ329">
            <v>80</v>
          </cell>
          <cell r="AK329">
            <v>4813.0835999999999</v>
          </cell>
          <cell r="BA329">
            <v>5031</v>
          </cell>
        </row>
        <row r="330">
          <cell r="F330" t="str">
            <v>SEMINUEVO</v>
          </cell>
          <cell r="H330">
            <v>13</v>
          </cell>
          <cell r="M330" t="str">
            <v>PARA LA VENTA</v>
          </cell>
          <cell r="P330" t="str">
            <v>2023</v>
          </cell>
          <cell r="S330">
            <v>37293</v>
          </cell>
          <cell r="T330">
            <v>14439.252399999999</v>
          </cell>
          <cell r="V330">
            <v>15450.000099999999</v>
          </cell>
          <cell r="W330">
            <v>4767.54</v>
          </cell>
          <cell r="X330">
            <v>5285.8050000000003</v>
          </cell>
          <cell r="Z330">
            <v>296</v>
          </cell>
          <cell r="AA330">
            <v>33.963999999999999</v>
          </cell>
          <cell r="AB330">
            <v>773.33420000000001</v>
          </cell>
          <cell r="AH330">
            <v>1207.6551999999999</v>
          </cell>
          <cell r="AI330">
            <v>1004.25</v>
          </cell>
          <cell r="AJ330">
            <v>80</v>
          </cell>
          <cell r="AK330">
            <v>4813.0835999999999</v>
          </cell>
          <cell r="BA330">
            <v>5031</v>
          </cell>
        </row>
        <row r="331">
          <cell r="H331">
            <v>2</v>
          </cell>
          <cell r="M331" t="str">
            <v>DISPONIBLE</v>
          </cell>
          <cell r="P331" t="str">
            <v>2024</v>
          </cell>
          <cell r="S331">
            <v>0</v>
          </cell>
          <cell r="T331">
            <v>12615.883</v>
          </cell>
          <cell r="V331">
            <v>13498.9948</v>
          </cell>
          <cell r="W331">
            <v>1097.69</v>
          </cell>
          <cell r="X331">
            <v>952.39</v>
          </cell>
          <cell r="Z331">
            <v>69</v>
          </cell>
          <cell r="AA331">
            <v>29.711300000000001</v>
          </cell>
          <cell r="AB331">
            <v>1025.04</v>
          </cell>
          <cell r="AH331">
            <v>97.306799999999996</v>
          </cell>
          <cell r="AI331">
            <v>134.98990000000001</v>
          </cell>
          <cell r="AJ331">
            <v>40</v>
          </cell>
          <cell r="AK331">
            <v>350.44119999999998</v>
          </cell>
          <cell r="BA331">
            <v>774</v>
          </cell>
        </row>
        <row r="332">
          <cell r="H332">
            <v>6</v>
          </cell>
          <cell r="M332" t="str">
            <v>ALQUILADO</v>
          </cell>
          <cell r="N332" t="str">
            <v>ASEGURADORA GLOBAL</v>
          </cell>
          <cell r="P332" t="str">
            <v>2024</v>
          </cell>
          <cell r="S332">
            <v>0</v>
          </cell>
          <cell r="T332">
            <v>12897.2</v>
          </cell>
          <cell r="V332">
            <v>13800.004000000001</v>
          </cell>
          <cell r="W332">
            <v>1476.99</v>
          </cell>
          <cell r="X332">
            <v>3570.2591000000002</v>
          </cell>
          <cell r="Z332">
            <v>115</v>
          </cell>
          <cell r="AA332">
            <v>43.889099999999999</v>
          </cell>
          <cell r="AB332">
            <v>841.20809999999994</v>
          </cell>
          <cell r="AH332">
            <v>318.95479999999998</v>
          </cell>
          <cell r="AI332">
            <v>414.00009999999997</v>
          </cell>
          <cell r="AJ332">
            <v>80</v>
          </cell>
          <cell r="AK332">
            <v>1791.278</v>
          </cell>
          <cell r="BA332">
            <v>2322</v>
          </cell>
        </row>
        <row r="333">
          <cell r="H333">
            <v>28</v>
          </cell>
          <cell r="M333" t="str">
            <v>ALQUILADO</v>
          </cell>
          <cell r="N333" t="str">
            <v>EULEN PANAMA DE SERVICIOS</v>
          </cell>
          <cell r="P333" t="str">
            <v>2022</v>
          </cell>
          <cell r="S333">
            <v>56251</v>
          </cell>
          <cell r="T333">
            <v>10462.6168</v>
          </cell>
          <cell r="V333">
            <v>11195</v>
          </cell>
          <cell r="W333">
            <v>9618.7800000000007</v>
          </cell>
          <cell r="X333">
            <v>4828.03</v>
          </cell>
          <cell r="Z333">
            <v>1643</v>
          </cell>
          <cell r="AA333">
            <v>8.7928999999999995</v>
          </cell>
          <cell r="AB333">
            <v>515.95749999999998</v>
          </cell>
          <cell r="AH333">
            <v>871.72550000000001</v>
          </cell>
          <cell r="AI333">
            <v>1567.3</v>
          </cell>
          <cell r="AJ333">
            <v>160</v>
          </cell>
          <cell r="AK333">
            <v>7846.9614000000001</v>
          </cell>
          <cell r="BA333">
            <v>10836</v>
          </cell>
        </row>
        <row r="334">
          <cell r="H334">
            <v>10</v>
          </cell>
          <cell r="M334" t="str">
            <v>ALQUILADO</v>
          </cell>
          <cell r="N334" t="str">
            <v>SEGUROS SURAMERICANA</v>
          </cell>
          <cell r="P334" t="str">
            <v>2024</v>
          </cell>
          <cell r="S334">
            <v>17727</v>
          </cell>
          <cell r="T334">
            <v>12148.6</v>
          </cell>
          <cell r="V334">
            <v>12999.002</v>
          </cell>
          <cell r="W334">
            <v>2702.19</v>
          </cell>
          <cell r="X334">
            <v>2622.58</v>
          </cell>
          <cell r="Z334">
            <v>162</v>
          </cell>
          <cell r="AA334">
            <v>32.868899999999996</v>
          </cell>
          <cell r="AB334">
            <v>532.47699999999998</v>
          </cell>
          <cell r="AH334">
            <v>141.8569</v>
          </cell>
          <cell r="AI334">
            <v>649.95010000000002</v>
          </cell>
          <cell r="AJ334">
            <v>80</v>
          </cell>
          <cell r="AK334">
            <v>3037.1498999999999</v>
          </cell>
          <cell r="BA334">
            <v>3870</v>
          </cell>
        </row>
        <row r="335">
          <cell r="H335">
            <v>10</v>
          </cell>
          <cell r="M335" t="str">
            <v>ALQUILADO</v>
          </cell>
          <cell r="N335" t="str">
            <v>SEGUROS SURAMERICANA</v>
          </cell>
          <cell r="P335" t="str">
            <v>2024</v>
          </cell>
          <cell r="S335">
            <v>16896</v>
          </cell>
          <cell r="T335">
            <v>12148.6</v>
          </cell>
          <cell r="V335">
            <v>12999.002</v>
          </cell>
          <cell r="W335">
            <v>2850.13</v>
          </cell>
          <cell r="X335">
            <v>3489.0823999999998</v>
          </cell>
          <cell r="Z335">
            <v>247</v>
          </cell>
          <cell r="AA335">
            <v>25.6648</v>
          </cell>
          <cell r="AB335">
            <v>633.9212</v>
          </cell>
          <cell r="AH335">
            <v>907.28369999999995</v>
          </cell>
          <cell r="AI335">
            <v>649.95010000000002</v>
          </cell>
          <cell r="AJ335">
            <v>80</v>
          </cell>
          <cell r="AK335">
            <v>3037.1498999999999</v>
          </cell>
          <cell r="BA335">
            <v>3870</v>
          </cell>
        </row>
        <row r="336">
          <cell r="H336">
            <v>7</v>
          </cell>
          <cell r="M336" t="str">
            <v>DISPONIBLE</v>
          </cell>
          <cell r="P336" t="str">
            <v>2024</v>
          </cell>
          <cell r="S336">
            <v>22790</v>
          </cell>
          <cell r="T336">
            <v>14765.42</v>
          </cell>
          <cell r="V336">
            <v>15798.999400000001</v>
          </cell>
          <cell r="W336">
            <v>2761.54</v>
          </cell>
          <cell r="X336">
            <v>2589.0493999999999</v>
          </cell>
          <cell r="Z336">
            <v>195</v>
          </cell>
          <cell r="AA336">
            <v>27.4389</v>
          </cell>
          <cell r="AB336">
            <v>764.36990000000003</v>
          </cell>
          <cell r="AH336">
            <v>175.94560000000001</v>
          </cell>
          <cell r="AI336">
            <v>552.96500000000003</v>
          </cell>
          <cell r="AJ336">
            <v>80</v>
          </cell>
          <cell r="AK336">
            <v>2460.9036000000001</v>
          </cell>
          <cell r="BA336">
            <v>2709</v>
          </cell>
        </row>
        <row r="337">
          <cell r="H337">
            <v>6</v>
          </cell>
          <cell r="M337" t="str">
            <v>ALQUILADO</v>
          </cell>
          <cell r="N337" t="str">
            <v>CONSORCIO SAB</v>
          </cell>
          <cell r="P337" t="str">
            <v>2024</v>
          </cell>
          <cell r="S337">
            <v>7843</v>
          </cell>
          <cell r="T337">
            <v>24691.5887</v>
          </cell>
          <cell r="V337">
            <v>26419.999899999999</v>
          </cell>
          <cell r="W337">
            <v>4250</v>
          </cell>
          <cell r="X337">
            <v>1943.01</v>
          </cell>
          <cell r="Z337">
            <v>299</v>
          </cell>
          <cell r="AA337">
            <v>20.712399999999999</v>
          </cell>
          <cell r="AB337">
            <v>1032.1683</v>
          </cell>
          <cell r="AH337">
            <v>399.66050000000001</v>
          </cell>
          <cell r="AI337">
            <v>792.6</v>
          </cell>
          <cell r="AJ337">
            <v>80</v>
          </cell>
          <cell r="AK337">
            <v>3429.3874999999998</v>
          </cell>
          <cell r="BA337">
            <v>2322</v>
          </cell>
        </row>
        <row r="338">
          <cell r="H338">
            <v>7</v>
          </cell>
          <cell r="M338" t="str">
            <v>ALQUILADO</v>
          </cell>
          <cell r="N338" t="str">
            <v>REPRICO</v>
          </cell>
          <cell r="P338" t="str">
            <v>2024</v>
          </cell>
          <cell r="S338">
            <v>2121</v>
          </cell>
          <cell r="T338">
            <v>24691.59</v>
          </cell>
          <cell r="V338">
            <v>26420.0013</v>
          </cell>
          <cell r="W338">
            <v>2394</v>
          </cell>
          <cell r="X338">
            <v>2649.69</v>
          </cell>
          <cell r="Z338">
            <v>54</v>
          </cell>
          <cell r="AA338">
            <v>93.401600000000002</v>
          </cell>
          <cell r="AB338">
            <v>720.52710000000002</v>
          </cell>
          <cell r="AH338">
            <v>171.24180000000001</v>
          </cell>
          <cell r="AI338">
            <v>924.7</v>
          </cell>
          <cell r="AJ338">
            <v>80</v>
          </cell>
          <cell r="AK338">
            <v>4115.2650000000003</v>
          </cell>
          <cell r="BA338">
            <v>2709</v>
          </cell>
        </row>
        <row r="339">
          <cell r="H339">
            <v>1</v>
          </cell>
          <cell r="M339" t="str">
            <v>DISPONIBLE</v>
          </cell>
          <cell r="P339" t="str">
            <v>2024</v>
          </cell>
          <cell r="T339">
            <v>19439.25</v>
          </cell>
          <cell r="V339">
            <v>20799.997500000001</v>
          </cell>
          <cell r="W339">
            <v>643.32000000000005</v>
          </cell>
          <cell r="X339">
            <v>391.9</v>
          </cell>
          <cell r="Z339">
            <v>21</v>
          </cell>
          <cell r="AA339">
            <v>49.296100000000003</v>
          </cell>
          <cell r="AB339">
            <v>1035.22</v>
          </cell>
          <cell r="AH339">
            <v>7.05</v>
          </cell>
          <cell r="AI339">
            <v>104</v>
          </cell>
          <cell r="AJ339">
            <v>40</v>
          </cell>
          <cell r="AK339">
            <v>0</v>
          </cell>
          <cell r="BA339">
            <v>387</v>
          </cell>
        </row>
        <row r="340">
          <cell r="H340">
            <v>3</v>
          </cell>
          <cell r="M340" t="str">
            <v>ALQUILADO</v>
          </cell>
          <cell r="N340" t="str">
            <v>SEGUROS SURAMERICANA</v>
          </cell>
          <cell r="P340" t="str">
            <v>2024</v>
          </cell>
          <cell r="S340">
            <v>0</v>
          </cell>
          <cell r="T340">
            <v>14018.69</v>
          </cell>
          <cell r="V340">
            <v>14999.998299999999</v>
          </cell>
          <cell r="W340">
            <v>1173.73</v>
          </cell>
          <cell r="X340">
            <v>5499.7565999999997</v>
          </cell>
          <cell r="Z340">
            <v>72</v>
          </cell>
          <cell r="AA340">
            <v>92.687299999999993</v>
          </cell>
          <cell r="AB340">
            <v>2224.4955</v>
          </cell>
          <cell r="AH340">
            <v>34.306800000000003</v>
          </cell>
          <cell r="AI340">
            <v>225</v>
          </cell>
          <cell r="AJ340">
            <v>40</v>
          </cell>
          <cell r="AK340">
            <v>778.81619999999998</v>
          </cell>
          <cell r="BA340">
            <v>1161</v>
          </cell>
        </row>
        <row r="341">
          <cell r="H341">
            <v>3</v>
          </cell>
          <cell r="M341" t="str">
            <v>DISPONIBLE</v>
          </cell>
          <cell r="P341" t="str">
            <v>2024</v>
          </cell>
          <cell r="S341">
            <v>0</v>
          </cell>
          <cell r="T341">
            <v>14018.69</v>
          </cell>
          <cell r="V341">
            <v>14999.998299999999</v>
          </cell>
          <cell r="W341">
            <v>895.05</v>
          </cell>
          <cell r="X341">
            <v>2198.58</v>
          </cell>
          <cell r="Z341">
            <v>67</v>
          </cell>
          <cell r="AA341">
            <v>46.173499999999997</v>
          </cell>
          <cell r="AB341">
            <v>1031.21</v>
          </cell>
          <cell r="AH341">
            <v>542.71360000000004</v>
          </cell>
          <cell r="AI341">
            <v>225</v>
          </cell>
          <cell r="AJ341">
            <v>40</v>
          </cell>
          <cell r="AK341">
            <v>778.81619999999998</v>
          </cell>
          <cell r="BA341">
            <v>1161</v>
          </cell>
        </row>
        <row r="342">
          <cell r="H342">
            <v>3</v>
          </cell>
          <cell r="M342" t="str">
            <v>ALQUILADO</v>
          </cell>
          <cell r="N342" t="str">
            <v>SEGUROS SURAMERICANA</v>
          </cell>
          <cell r="P342" t="str">
            <v>2024</v>
          </cell>
          <cell r="S342">
            <v>0</v>
          </cell>
          <cell r="T342">
            <v>14018.69</v>
          </cell>
          <cell r="V342">
            <v>14999.998299999999</v>
          </cell>
          <cell r="W342">
            <v>1116.8900000000001</v>
          </cell>
          <cell r="X342">
            <v>2077.09</v>
          </cell>
          <cell r="Z342">
            <v>75</v>
          </cell>
          <cell r="AA342">
            <v>42.586399999999998</v>
          </cell>
          <cell r="AB342">
            <v>1064.6600000000001</v>
          </cell>
          <cell r="AH342">
            <v>122.3036</v>
          </cell>
          <cell r="AI342">
            <v>225</v>
          </cell>
          <cell r="AJ342">
            <v>40</v>
          </cell>
          <cell r="AK342">
            <v>778.81619999999998</v>
          </cell>
          <cell r="BA342">
            <v>1161</v>
          </cell>
        </row>
        <row r="343">
          <cell r="H343">
            <v>24</v>
          </cell>
          <cell r="M343" t="str">
            <v>ALQUILADO</v>
          </cell>
          <cell r="N343" t="str">
            <v>EULEN PANAMA DE SERVICIOS</v>
          </cell>
          <cell r="P343" t="str">
            <v>2022</v>
          </cell>
          <cell r="S343">
            <v>25922</v>
          </cell>
          <cell r="T343">
            <v>13074.767</v>
          </cell>
          <cell r="V343">
            <v>13990.000700000001</v>
          </cell>
          <cell r="W343">
            <v>7346.32</v>
          </cell>
          <cell r="X343">
            <v>4696.9399999999996</v>
          </cell>
          <cell r="Z343">
            <v>637</v>
          </cell>
          <cell r="AA343">
            <v>18.906199999999998</v>
          </cell>
          <cell r="AB343">
            <v>501.80250000000001</v>
          </cell>
          <cell r="AH343">
            <v>1116.441</v>
          </cell>
          <cell r="AI343">
            <v>1678.8000999999999</v>
          </cell>
          <cell r="AJ343">
            <v>120</v>
          </cell>
          <cell r="AK343">
            <v>8353.3240000000005</v>
          </cell>
          <cell r="BA343">
            <v>9288</v>
          </cell>
        </row>
        <row r="344">
          <cell r="H344">
            <v>24</v>
          </cell>
          <cell r="M344" t="str">
            <v>ALQUILADO</v>
          </cell>
          <cell r="N344" t="str">
            <v>SOLAR SHIELD S.A.</v>
          </cell>
          <cell r="P344" t="str">
            <v>2022</v>
          </cell>
          <cell r="S344">
            <v>40978</v>
          </cell>
          <cell r="T344">
            <v>13074.767</v>
          </cell>
          <cell r="V344">
            <v>13990.000700000001</v>
          </cell>
          <cell r="W344">
            <v>5400</v>
          </cell>
          <cell r="X344">
            <v>6138.43</v>
          </cell>
          <cell r="Z344">
            <v>649</v>
          </cell>
          <cell r="AA344">
            <v>17.778700000000001</v>
          </cell>
          <cell r="AB344">
            <v>480.7679</v>
          </cell>
          <cell r="AH344">
            <v>3771.1169</v>
          </cell>
          <cell r="AI344">
            <v>1678.8000999999999</v>
          </cell>
          <cell r="AJ344">
            <v>120</v>
          </cell>
          <cell r="AK344">
            <v>8353.3240000000005</v>
          </cell>
          <cell r="BA344">
            <v>9288</v>
          </cell>
        </row>
        <row r="345">
          <cell r="H345">
            <v>24</v>
          </cell>
          <cell r="M345" t="str">
            <v>ALQUILADO</v>
          </cell>
          <cell r="N345" t="str">
            <v>SOLAR SHIELD S.A.</v>
          </cell>
          <cell r="P345" t="str">
            <v>2022</v>
          </cell>
          <cell r="S345">
            <v>31477</v>
          </cell>
          <cell r="T345">
            <v>13074.767</v>
          </cell>
          <cell r="V345">
            <v>13990.000700000001</v>
          </cell>
          <cell r="W345">
            <v>6210</v>
          </cell>
          <cell r="X345">
            <v>7041.95</v>
          </cell>
          <cell r="Z345">
            <v>739</v>
          </cell>
          <cell r="AA345">
            <v>17.932200000000002</v>
          </cell>
          <cell r="AB345">
            <v>552.16449999999998</v>
          </cell>
          <cell r="AH345">
            <v>2026.8181999999999</v>
          </cell>
          <cell r="AI345">
            <v>1678.8000999999999</v>
          </cell>
          <cell r="AJ345">
            <v>120</v>
          </cell>
          <cell r="AK345">
            <v>8353.3240000000005</v>
          </cell>
          <cell r="BA345">
            <v>9288</v>
          </cell>
        </row>
        <row r="346">
          <cell r="H346">
            <v>2</v>
          </cell>
          <cell r="M346" t="str">
            <v>ALQUILADO</v>
          </cell>
          <cell r="P346" t="str">
            <v>2024</v>
          </cell>
          <cell r="S346">
            <v>0</v>
          </cell>
          <cell r="T346">
            <v>12615.8878</v>
          </cell>
          <cell r="V346">
            <v>13498.999900000001</v>
          </cell>
          <cell r="W346">
            <v>937.24</v>
          </cell>
          <cell r="X346">
            <v>1639.95</v>
          </cell>
          <cell r="Z346">
            <v>65</v>
          </cell>
          <cell r="AA346">
            <v>39.649000000000001</v>
          </cell>
          <cell r="AB346">
            <v>1288.595</v>
          </cell>
          <cell r="AH346">
            <v>49.706800000000001</v>
          </cell>
          <cell r="AI346">
            <v>134.99</v>
          </cell>
          <cell r="AJ346">
            <v>40</v>
          </cell>
          <cell r="AK346">
            <v>350.44130000000001</v>
          </cell>
          <cell r="BA346">
            <v>774</v>
          </cell>
        </row>
        <row r="347">
          <cell r="H347">
            <v>2</v>
          </cell>
          <cell r="M347" t="str">
            <v>DISPONIBLE</v>
          </cell>
          <cell r="P347" t="str">
            <v>2024</v>
          </cell>
          <cell r="S347">
            <v>0</v>
          </cell>
          <cell r="T347">
            <v>12615.8878</v>
          </cell>
          <cell r="V347">
            <v>13498.999900000001</v>
          </cell>
          <cell r="W347">
            <v>814.83</v>
          </cell>
          <cell r="X347">
            <v>1191.31</v>
          </cell>
          <cell r="Z347">
            <v>67</v>
          </cell>
          <cell r="AA347">
            <v>29.942299999999999</v>
          </cell>
          <cell r="AB347">
            <v>1003.07</v>
          </cell>
          <cell r="AH347">
            <v>60.9</v>
          </cell>
          <cell r="AI347">
            <v>134.99</v>
          </cell>
          <cell r="AJ347">
            <v>40</v>
          </cell>
          <cell r="AK347">
            <v>350.44130000000001</v>
          </cell>
          <cell r="BA347">
            <v>774</v>
          </cell>
        </row>
        <row r="348">
          <cell r="H348">
            <v>2</v>
          </cell>
          <cell r="M348" t="str">
            <v>ALQUILADO</v>
          </cell>
          <cell r="N348" t="str">
            <v>IN MOTUS INC.</v>
          </cell>
          <cell r="P348" t="str">
            <v>2024</v>
          </cell>
          <cell r="S348">
            <v>5656</v>
          </cell>
          <cell r="T348">
            <v>12615.8878</v>
          </cell>
          <cell r="V348">
            <v>13498.999900000001</v>
          </cell>
          <cell r="W348">
            <v>547.04</v>
          </cell>
          <cell r="X348">
            <v>1750.51</v>
          </cell>
          <cell r="Z348">
            <v>57</v>
          </cell>
          <cell r="AA348">
            <v>40.3078</v>
          </cell>
          <cell r="AB348">
            <v>1148.7750000000001</v>
          </cell>
          <cell r="AH348">
            <v>71.156800000000004</v>
          </cell>
          <cell r="AI348">
            <v>134.99</v>
          </cell>
          <cell r="AJ348">
            <v>40</v>
          </cell>
          <cell r="AK348">
            <v>350.44130000000001</v>
          </cell>
          <cell r="BA348">
            <v>774</v>
          </cell>
        </row>
        <row r="349">
          <cell r="H349">
            <v>2</v>
          </cell>
          <cell r="M349" t="str">
            <v>ALQUILADO</v>
          </cell>
          <cell r="N349" t="str">
            <v>Tout Panama</v>
          </cell>
          <cell r="P349" t="str">
            <v>2024</v>
          </cell>
          <cell r="T349">
            <v>12615.8878</v>
          </cell>
          <cell r="V349">
            <v>13498.999900000001</v>
          </cell>
          <cell r="W349">
            <v>783.71</v>
          </cell>
          <cell r="X349">
            <v>1111.22</v>
          </cell>
          <cell r="Z349">
            <v>59</v>
          </cell>
          <cell r="AA349">
            <v>32.117400000000004</v>
          </cell>
          <cell r="AB349">
            <v>947.46500000000003</v>
          </cell>
          <cell r="AH349">
            <v>19.350000000000001</v>
          </cell>
          <cell r="AI349">
            <v>134.99</v>
          </cell>
          <cell r="AJ349">
            <v>40</v>
          </cell>
          <cell r="AK349">
            <v>350.44130000000001</v>
          </cell>
          <cell r="BA349">
            <v>774</v>
          </cell>
        </row>
        <row r="350">
          <cell r="H350">
            <v>2</v>
          </cell>
          <cell r="M350" t="str">
            <v>DISPONIBLE</v>
          </cell>
          <cell r="P350" t="str">
            <v>2024</v>
          </cell>
          <cell r="T350">
            <v>12615.8878</v>
          </cell>
          <cell r="V350">
            <v>13498.999900000001</v>
          </cell>
          <cell r="W350">
            <v>336.78</v>
          </cell>
          <cell r="X350">
            <v>604.03340000000003</v>
          </cell>
          <cell r="Z350">
            <v>24</v>
          </cell>
          <cell r="AA350">
            <v>39.200499999999998</v>
          </cell>
          <cell r="AB350">
            <v>470.4067</v>
          </cell>
          <cell r="AI350">
            <v>134.99</v>
          </cell>
          <cell r="AJ350">
            <v>40</v>
          </cell>
          <cell r="AK350">
            <v>350.44130000000001</v>
          </cell>
          <cell r="BA350">
            <v>774</v>
          </cell>
        </row>
        <row r="351">
          <cell r="H351">
            <v>2</v>
          </cell>
          <cell r="M351" t="str">
            <v>ALQUILADO</v>
          </cell>
          <cell r="N351" t="str">
            <v>BTD SA</v>
          </cell>
          <cell r="P351" t="str">
            <v>2024</v>
          </cell>
          <cell r="T351">
            <v>12615.8878</v>
          </cell>
          <cell r="V351">
            <v>13498.999900000001</v>
          </cell>
          <cell r="W351">
            <v>471.47</v>
          </cell>
          <cell r="X351">
            <v>828.78</v>
          </cell>
          <cell r="Z351">
            <v>91</v>
          </cell>
          <cell r="AA351">
            <v>14.288399999999999</v>
          </cell>
          <cell r="AB351">
            <v>650.125</v>
          </cell>
          <cell r="AH351">
            <v>21.45</v>
          </cell>
          <cell r="AI351">
            <v>134.99</v>
          </cell>
          <cell r="AJ351">
            <v>40</v>
          </cell>
          <cell r="AK351">
            <v>350.44130000000001</v>
          </cell>
          <cell r="BA351">
            <v>774</v>
          </cell>
        </row>
        <row r="352">
          <cell r="H352">
            <v>3</v>
          </cell>
          <cell r="M352" t="str">
            <v>ALQUILADO</v>
          </cell>
          <cell r="P352" t="str">
            <v>2024</v>
          </cell>
          <cell r="S352">
            <v>0</v>
          </cell>
          <cell r="T352">
            <v>14018.69</v>
          </cell>
          <cell r="V352">
            <v>14999.998299999999</v>
          </cell>
          <cell r="W352">
            <v>1260.48</v>
          </cell>
          <cell r="X352">
            <v>1386.51</v>
          </cell>
          <cell r="Z352">
            <v>69</v>
          </cell>
          <cell r="AA352">
            <v>38.362099999999998</v>
          </cell>
          <cell r="AB352">
            <v>882.33</v>
          </cell>
          <cell r="AH352">
            <v>23.9832</v>
          </cell>
          <cell r="AI352">
            <v>225</v>
          </cell>
          <cell r="AJ352">
            <v>40</v>
          </cell>
          <cell r="AK352">
            <v>778.81619999999998</v>
          </cell>
          <cell r="BA352">
            <v>1161</v>
          </cell>
        </row>
        <row r="353">
          <cell r="H353">
            <v>8</v>
          </cell>
          <cell r="M353" t="str">
            <v>ALQUILADO</v>
          </cell>
          <cell r="N353" t="str">
            <v>NSOLAR S.A.</v>
          </cell>
          <cell r="P353" t="str">
            <v>2023</v>
          </cell>
          <cell r="S353">
            <v>0</v>
          </cell>
          <cell r="T353">
            <v>24691.59</v>
          </cell>
          <cell r="V353">
            <v>26420.0013</v>
          </cell>
          <cell r="W353">
            <v>3598.66</v>
          </cell>
          <cell r="X353">
            <v>2981.9706000000001</v>
          </cell>
          <cell r="Z353">
            <v>138</v>
          </cell>
          <cell r="AA353">
            <v>47.685699999999997</v>
          </cell>
          <cell r="AB353">
            <v>822.5788</v>
          </cell>
          <cell r="AH353">
            <v>274.0095</v>
          </cell>
          <cell r="AI353">
            <v>1056.8000999999999</v>
          </cell>
          <cell r="AJ353">
            <v>80</v>
          </cell>
          <cell r="AK353">
            <v>4801.1424999999999</v>
          </cell>
          <cell r="BA353">
            <v>3096</v>
          </cell>
        </row>
        <row r="354">
          <cell r="F354" t="str">
            <v>SEMINUEVO</v>
          </cell>
          <cell r="H354">
            <v>15</v>
          </cell>
          <cell r="M354" t="str">
            <v>MOV NO PRODUCTIVO</v>
          </cell>
          <cell r="P354" t="str">
            <v>2023</v>
          </cell>
          <cell r="S354">
            <v>29775</v>
          </cell>
          <cell r="T354">
            <v>18593.46</v>
          </cell>
          <cell r="V354">
            <v>19895.002199999999</v>
          </cell>
          <cell r="W354">
            <v>5170.16</v>
          </cell>
          <cell r="X354">
            <v>7727.43</v>
          </cell>
          <cell r="Z354">
            <v>228</v>
          </cell>
          <cell r="AA354">
            <v>56.568300000000001</v>
          </cell>
          <cell r="AB354">
            <v>859.83929999999998</v>
          </cell>
          <cell r="AH354">
            <v>1486.3026</v>
          </cell>
          <cell r="AI354">
            <v>1492.1251999999999</v>
          </cell>
          <cell r="AJ354">
            <v>80</v>
          </cell>
          <cell r="AK354">
            <v>6714.3050000000003</v>
          </cell>
          <cell r="BA354">
            <v>5805</v>
          </cell>
        </row>
        <row r="355">
          <cell r="H355">
            <v>15</v>
          </cell>
          <cell r="M355" t="str">
            <v>TALLER DE CHAPISTERIA</v>
          </cell>
          <cell r="P355" t="str">
            <v>2023</v>
          </cell>
          <cell r="S355">
            <v>46747</v>
          </cell>
          <cell r="T355">
            <v>18593.46</v>
          </cell>
          <cell r="V355">
            <v>19895.002199999999</v>
          </cell>
          <cell r="W355">
            <v>8025</v>
          </cell>
          <cell r="X355">
            <v>4500</v>
          </cell>
          <cell r="Z355">
            <v>454</v>
          </cell>
          <cell r="AA355">
            <v>27.588100000000001</v>
          </cell>
          <cell r="AB355">
            <v>835</v>
          </cell>
          <cell r="AH355">
            <v>368.18169999999998</v>
          </cell>
          <cell r="AI355">
            <v>1492.1251999999999</v>
          </cell>
          <cell r="AJ355">
            <v>80</v>
          </cell>
          <cell r="AK355">
            <v>7230.79</v>
          </cell>
          <cell r="BA355">
            <v>5805</v>
          </cell>
        </row>
        <row r="356">
          <cell r="H356">
            <v>0</v>
          </cell>
          <cell r="M356" t="str">
            <v>ALQUILADO</v>
          </cell>
          <cell r="N356" t="str">
            <v>SEGUROS SURAMERICANA</v>
          </cell>
          <cell r="P356" t="str">
            <v>2024</v>
          </cell>
          <cell r="S356">
            <v>0</v>
          </cell>
          <cell r="T356">
            <v>15700.93</v>
          </cell>
          <cell r="V356">
            <v>16799.9951</v>
          </cell>
          <cell r="W356">
            <v>27.95</v>
          </cell>
          <cell r="X356">
            <v>295.46890000000002</v>
          </cell>
          <cell r="Z356">
            <v>4</v>
          </cell>
          <cell r="AA356">
            <v>80.854699999999994</v>
          </cell>
          <cell r="AH356">
            <v>7.95</v>
          </cell>
          <cell r="AI356">
            <v>0</v>
          </cell>
          <cell r="AJ356">
            <v>40</v>
          </cell>
          <cell r="AK356">
            <v>0</v>
          </cell>
          <cell r="BA356">
            <v>0</v>
          </cell>
        </row>
        <row r="357">
          <cell r="H357">
            <v>14</v>
          </cell>
          <cell r="M357" t="str">
            <v>ALQUILADO</v>
          </cell>
          <cell r="N357" t="str">
            <v>MINERA PANAMA</v>
          </cell>
          <cell r="P357" t="str">
            <v>2023</v>
          </cell>
          <cell r="S357">
            <v>60209</v>
          </cell>
          <cell r="T357">
            <v>47100</v>
          </cell>
          <cell r="V357">
            <v>47100</v>
          </cell>
          <cell r="W357">
            <v>17380.18</v>
          </cell>
          <cell r="X357">
            <v>2471.2359999999999</v>
          </cell>
          <cell r="Z357">
            <v>332</v>
          </cell>
          <cell r="AA357">
            <v>59.793399999999998</v>
          </cell>
          <cell r="AB357">
            <v>1417.9582</v>
          </cell>
          <cell r="AH357">
            <v>5661.5443999999998</v>
          </cell>
          <cell r="AI357">
            <v>3297</v>
          </cell>
          <cell r="AJ357">
            <v>80</v>
          </cell>
          <cell r="AK357">
            <v>17008.332900000001</v>
          </cell>
          <cell r="BA357">
            <v>5418</v>
          </cell>
        </row>
        <row r="358">
          <cell r="H358">
            <v>14</v>
          </cell>
          <cell r="M358" t="str">
            <v>ALQUILADO</v>
          </cell>
          <cell r="N358" t="str">
            <v>MINERA PANAMA</v>
          </cell>
          <cell r="P358" t="str">
            <v>2023</v>
          </cell>
          <cell r="S358">
            <v>45443</v>
          </cell>
          <cell r="T358">
            <v>51850.466999999997</v>
          </cell>
          <cell r="V358">
            <v>55479.9997</v>
          </cell>
          <cell r="W358">
            <v>17256.16</v>
          </cell>
          <cell r="X358">
            <v>3054.0192000000002</v>
          </cell>
          <cell r="Z358">
            <v>328</v>
          </cell>
          <cell r="AA358">
            <v>61.921199999999999</v>
          </cell>
          <cell r="AB358">
            <v>1450.7270000000001</v>
          </cell>
          <cell r="AH358">
            <v>4912.1482999999998</v>
          </cell>
          <cell r="AI358">
            <v>3883.6</v>
          </cell>
          <cell r="AJ358">
            <v>80</v>
          </cell>
          <cell r="AK358">
            <v>18723.7791</v>
          </cell>
          <cell r="BA358">
            <v>5418</v>
          </cell>
        </row>
        <row r="359">
          <cell r="H359">
            <v>1</v>
          </cell>
          <cell r="M359" t="str">
            <v>ALQUILADO</v>
          </cell>
          <cell r="P359" t="str">
            <v>2024</v>
          </cell>
          <cell r="T359">
            <v>19439.25</v>
          </cell>
          <cell r="V359">
            <v>20799.997500000001</v>
          </cell>
          <cell r="W359">
            <v>370.28</v>
          </cell>
          <cell r="X359">
            <v>952.8</v>
          </cell>
          <cell r="Z359">
            <v>20</v>
          </cell>
          <cell r="AA359">
            <v>66.153999999999996</v>
          </cell>
          <cell r="AB359">
            <v>1323.08</v>
          </cell>
          <cell r="AH359">
            <v>19.7</v>
          </cell>
          <cell r="AI359">
            <v>104</v>
          </cell>
          <cell r="AJ359">
            <v>40</v>
          </cell>
          <cell r="AK359">
            <v>0</v>
          </cell>
          <cell r="BA359">
            <v>387</v>
          </cell>
        </row>
        <row r="360">
          <cell r="H360">
            <v>10</v>
          </cell>
          <cell r="M360" t="str">
            <v>ALQUILADO</v>
          </cell>
          <cell r="N360" t="str">
            <v>CONSORCIO SIGMA BILLING</v>
          </cell>
          <cell r="P360" t="str">
            <v>2024</v>
          </cell>
          <cell r="S360">
            <v>16840</v>
          </cell>
          <cell r="T360">
            <v>28392.523000000001</v>
          </cell>
          <cell r="V360">
            <v>30379.999599999999</v>
          </cell>
          <cell r="W360">
            <v>5850</v>
          </cell>
          <cell r="X360">
            <v>1950</v>
          </cell>
          <cell r="Z360">
            <v>195</v>
          </cell>
          <cell r="AA360">
            <v>40</v>
          </cell>
          <cell r="AB360">
            <v>780</v>
          </cell>
          <cell r="AH360">
            <v>3898.94</v>
          </cell>
          <cell r="AI360">
            <v>1519</v>
          </cell>
          <cell r="AJ360">
            <v>80</v>
          </cell>
          <cell r="AK360">
            <v>7098.1307999999999</v>
          </cell>
          <cell r="BA360">
            <v>3870</v>
          </cell>
        </row>
        <row r="361">
          <cell r="H361">
            <v>13</v>
          </cell>
          <cell r="M361" t="str">
            <v>ALQUILADO</v>
          </cell>
          <cell r="N361" t="str">
            <v>CONSEJO DE SEGURIDAD PUBLICO</v>
          </cell>
          <cell r="P361" t="str">
            <v>2023</v>
          </cell>
          <cell r="S361">
            <v>28000</v>
          </cell>
          <cell r="T361">
            <v>18593.457900000001</v>
          </cell>
          <cell r="V361">
            <v>19895</v>
          </cell>
          <cell r="W361">
            <v>4750.13</v>
          </cell>
          <cell r="X361">
            <v>9624.74</v>
          </cell>
          <cell r="Z361">
            <v>267</v>
          </cell>
          <cell r="AA361">
            <v>53.8384</v>
          </cell>
          <cell r="AB361">
            <v>1105.7592</v>
          </cell>
          <cell r="AH361">
            <v>656.95169999999996</v>
          </cell>
          <cell r="AI361">
            <v>1293.175</v>
          </cell>
          <cell r="AJ361">
            <v>80</v>
          </cell>
          <cell r="AK361">
            <v>6197.8188</v>
          </cell>
          <cell r="BA361">
            <v>5031</v>
          </cell>
        </row>
        <row r="362">
          <cell r="H362">
            <v>7</v>
          </cell>
          <cell r="M362" t="str">
            <v>ALQUILADO</v>
          </cell>
          <cell r="N362" t="str">
            <v>PNUD (ORG. DE LAS NAC. UNIDAS)</v>
          </cell>
          <cell r="P362" t="str">
            <v>2024</v>
          </cell>
          <cell r="S362">
            <v>0</v>
          </cell>
          <cell r="T362">
            <v>14765.42</v>
          </cell>
          <cell r="V362">
            <v>15798.999400000001</v>
          </cell>
          <cell r="W362">
            <v>2300.2800000000002</v>
          </cell>
          <cell r="X362">
            <v>2587.7111</v>
          </cell>
          <cell r="Z362">
            <v>140</v>
          </cell>
          <cell r="AA362">
            <v>34.914200000000001</v>
          </cell>
          <cell r="AB362">
            <v>698.28440000000001</v>
          </cell>
          <cell r="AH362">
            <v>135.09039999999999</v>
          </cell>
          <cell r="AI362">
            <v>552.96500000000003</v>
          </cell>
          <cell r="AJ362">
            <v>80</v>
          </cell>
          <cell r="AK362">
            <v>2460.9036000000001</v>
          </cell>
          <cell r="BA362">
            <v>2709</v>
          </cell>
        </row>
        <row r="363">
          <cell r="H363">
            <v>2</v>
          </cell>
          <cell r="M363" t="str">
            <v>ALQUILADO</v>
          </cell>
          <cell r="N363" t="str">
            <v>PNUD (ORG. DE LAS NAC. UNIDAS)</v>
          </cell>
          <cell r="P363" t="str">
            <v>2024</v>
          </cell>
          <cell r="T363">
            <v>12615.8878</v>
          </cell>
          <cell r="V363">
            <v>13498.999900000001</v>
          </cell>
          <cell r="W363">
            <v>341.09</v>
          </cell>
          <cell r="X363">
            <v>1258.42</v>
          </cell>
          <cell r="Z363">
            <v>42</v>
          </cell>
          <cell r="AA363">
            <v>38.083500000000001</v>
          </cell>
          <cell r="AB363">
            <v>799.755</v>
          </cell>
          <cell r="AH363">
            <v>126.2</v>
          </cell>
          <cell r="AI363">
            <v>134.99</v>
          </cell>
          <cell r="AJ363">
            <v>40</v>
          </cell>
          <cell r="AK363">
            <v>350.44130000000001</v>
          </cell>
          <cell r="BA363">
            <v>774</v>
          </cell>
        </row>
        <row r="364">
          <cell r="H364">
            <v>7</v>
          </cell>
          <cell r="M364" t="str">
            <v>ALQUILADO</v>
          </cell>
          <cell r="N364" t="str">
            <v>DESPEGAR.COM</v>
          </cell>
          <cell r="P364" t="str">
            <v>2024</v>
          </cell>
          <cell r="S364">
            <v>0</v>
          </cell>
          <cell r="T364">
            <v>19018.68</v>
          </cell>
          <cell r="V364">
            <v>20349.9876</v>
          </cell>
          <cell r="W364">
            <v>3411.42</v>
          </cell>
          <cell r="X364">
            <v>4810.2700000000004</v>
          </cell>
          <cell r="Z364">
            <v>150</v>
          </cell>
          <cell r="AA364">
            <v>54.811199999999999</v>
          </cell>
          <cell r="AB364">
            <v>1174.5271</v>
          </cell>
          <cell r="AH364">
            <v>195.89750000000001</v>
          </cell>
          <cell r="AI364">
            <v>712.24959999999999</v>
          </cell>
          <cell r="AJ364">
            <v>80</v>
          </cell>
          <cell r="AK364">
            <v>3169.7802000000001</v>
          </cell>
          <cell r="BA364">
            <v>2709</v>
          </cell>
        </row>
        <row r="365">
          <cell r="H365">
            <v>7</v>
          </cell>
          <cell r="M365" t="str">
            <v>ALQUILADO</v>
          </cell>
          <cell r="P365" t="str">
            <v>2024</v>
          </cell>
          <cell r="S365">
            <v>20031</v>
          </cell>
          <cell r="T365">
            <v>19018.68</v>
          </cell>
          <cell r="V365">
            <v>20349.9876</v>
          </cell>
          <cell r="W365">
            <v>4228.88</v>
          </cell>
          <cell r="X365">
            <v>2296.4450999999999</v>
          </cell>
          <cell r="Z365">
            <v>165</v>
          </cell>
          <cell r="AA365">
            <v>39.547400000000003</v>
          </cell>
          <cell r="AB365">
            <v>932.1893</v>
          </cell>
          <cell r="AH365">
            <v>266.23840000000001</v>
          </cell>
          <cell r="AI365">
            <v>712.24959999999999</v>
          </cell>
          <cell r="AJ365">
            <v>80</v>
          </cell>
          <cell r="AK365">
            <v>3169.7802000000001</v>
          </cell>
          <cell r="BA365">
            <v>2709</v>
          </cell>
        </row>
        <row r="366">
          <cell r="H366">
            <v>7</v>
          </cell>
          <cell r="M366" t="str">
            <v>ALQUILADO</v>
          </cell>
          <cell r="N366" t="str">
            <v>INGETEAM</v>
          </cell>
          <cell r="P366" t="str">
            <v>2024</v>
          </cell>
          <cell r="S366">
            <v>6502</v>
          </cell>
          <cell r="T366">
            <v>19018.68</v>
          </cell>
          <cell r="V366">
            <v>20349.9876</v>
          </cell>
          <cell r="W366">
            <v>2958.12</v>
          </cell>
          <cell r="X366">
            <v>2756.96</v>
          </cell>
          <cell r="Z366">
            <v>320</v>
          </cell>
          <cell r="AA366">
            <v>17.8596</v>
          </cell>
          <cell r="AB366">
            <v>816.44</v>
          </cell>
          <cell r="AH366">
            <v>70.732500000000002</v>
          </cell>
          <cell r="AI366">
            <v>712.24959999999999</v>
          </cell>
          <cell r="AJ366">
            <v>80</v>
          </cell>
          <cell r="AK366">
            <v>3169.7802000000001</v>
          </cell>
          <cell r="BA366">
            <v>2709</v>
          </cell>
        </row>
        <row r="367">
          <cell r="H367">
            <v>7</v>
          </cell>
          <cell r="M367" t="str">
            <v>ALQUILADO</v>
          </cell>
          <cell r="P367" t="str">
            <v>2024</v>
          </cell>
          <cell r="S367">
            <v>0</v>
          </cell>
          <cell r="T367">
            <v>19018.68</v>
          </cell>
          <cell r="V367">
            <v>20349.9876</v>
          </cell>
          <cell r="W367">
            <v>2515.83</v>
          </cell>
          <cell r="X367">
            <v>4332.7327999999998</v>
          </cell>
          <cell r="Z367">
            <v>167</v>
          </cell>
          <cell r="AA367">
            <v>41.009300000000003</v>
          </cell>
          <cell r="AB367">
            <v>978.36609999999996</v>
          </cell>
          <cell r="AH367">
            <v>346.20659999999998</v>
          </cell>
          <cell r="AI367">
            <v>712.24959999999999</v>
          </cell>
          <cell r="AJ367">
            <v>80</v>
          </cell>
          <cell r="AK367">
            <v>3169.7802000000001</v>
          </cell>
          <cell r="BA367">
            <v>2709</v>
          </cell>
        </row>
        <row r="368">
          <cell r="H368">
            <v>2</v>
          </cell>
          <cell r="M368" t="str">
            <v>ALQUILADO</v>
          </cell>
          <cell r="N368" t="str">
            <v>PANAMA ENGINEERING CONSULTING INC</v>
          </cell>
          <cell r="P368" t="str">
            <v>2024</v>
          </cell>
          <cell r="S368">
            <v>5074</v>
          </cell>
          <cell r="T368">
            <v>12615.8878</v>
          </cell>
          <cell r="V368">
            <v>13498.999900000001</v>
          </cell>
          <cell r="W368">
            <v>268.45</v>
          </cell>
          <cell r="X368">
            <v>631.50930000000005</v>
          </cell>
          <cell r="Z368">
            <v>49</v>
          </cell>
          <cell r="AA368">
            <v>18.366499999999998</v>
          </cell>
          <cell r="AB368">
            <v>449.9796</v>
          </cell>
          <cell r="AH368">
            <v>23.256799999999998</v>
          </cell>
          <cell r="AI368">
            <v>134.99</v>
          </cell>
          <cell r="AJ368">
            <v>40</v>
          </cell>
          <cell r="AK368">
            <v>350.44130000000001</v>
          </cell>
          <cell r="BA368">
            <v>774</v>
          </cell>
        </row>
        <row r="369">
          <cell r="H369">
            <v>7</v>
          </cell>
          <cell r="M369" t="str">
            <v>TALLER OTROS</v>
          </cell>
          <cell r="P369" t="str">
            <v>2024</v>
          </cell>
          <cell r="S369">
            <v>51097</v>
          </cell>
          <cell r="T369">
            <v>19018.68</v>
          </cell>
          <cell r="V369">
            <v>20349.9876</v>
          </cell>
          <cell r="W369">
            <v>4308.74</v>
          </cell>
          <cell r="X369">
            <v>2281.1999999999998</v>
          </cell>
          <cell r="Z369">
            <v>159</v>
          </cell>
          <cell r="AA369">
            <v>41.446100000000001</v>
          </cell>
          <cell r="AB369">
            <v>941.42</v>
          </cell>
          <cell r="AH369">
            <v>398.3741</v>
          </cell>
          <cell r="AI369">
            <v>712.24959999999999</v>
          </cell>
          <cell r="AJ369">
            <v>80</v>
          </cell>
          <cell r="AK369">
            <v>3169.7802000000001</v>
          </cell>
          <cell r="BA369">
            <v>2709</v>
          </cell>
        </row>
        <row r="370">
          <cell r="H370">
            <v>5</v>
          </cell>
          <cell r="M370" t="str">
            <v>ALQUILADO</v>
          </cell>
          <cell r="N370" t="str">
            <v>EULEN PANAMA DE SERVICIOS</v>
          </cell>
          <cell r="P370" t="str">
            <v>2024</v>
          </cell>
          <cell r="S370">
            <v>4978</v>
          </cell>
          <cell r="T370">
            <v>28392.523000000001</v>
          </cell>
          <cell r="V370">
            <v>30379.999599999999</v>
          </cell>
          <cell r="W370">
            <v>3200</v>
          </cell>
          <cell r="X370">
            <v>641.15</v>
          </cell>
          <cell r="Z370">
            <v>210</v>
          </cell>
          <cell r="AA370">
            <v>18.2911</v>
          </cell>
          <cell r="AB370">
            <v>768.23</v>
          </cell>
          <cell r="AH370">
            <v>454.45</v>
          </cell>
          <cell r="AI370">
            <v>759.5</v>
          </cell>
          <cell r="AJ370">
            <v>80</v>
          </cell>
          <cell r="AK370">
            <v>3154.7248</v>
          </cell>
          <cell r="BA370">
            <v>1935</v>
          </cell>
        </row>
        <row r="371">
          <cell r="H371">
            <v>5</v>
          </cell>
          <cell r="M371" t="str">
            <v>ALQUILADO</v>
          </cell>
          <cell r="N371" t="str">
            <v>EULEN PANAMA DE SERVICIOS</v>
          </cell>
          <cell r="P371" t="str">
            <v>2024</v>
          </cell>
          <cell r="S371">
            <v>7716</v>
          </cell>
          <cell r="T371">
            <v>28392.523000000001</v>
          </cell>
          <cell r="V371">
            <v>30379.999599999999</v>
          </cell>
          <cell r="W371">
            <v>3200</v>
          </cell>
          <cell r="X371">
            <v>1351.75</v>
          </cell>
          <cell r="Z371">
            <v>244</v>
          </cell>
          <cell r="AA371">
            <v>18.654699999999998</v>
          </cell>
          <cell r="AB371">
            <v>910.35</v>
          </cell>
          <cell r="AH371">
            <v>1065.7533000000001</v>
          </cell>
          <cell r="AI371">
            <v>759.5</v>
          </cell>
          <cell r="AJ371">
            <v>80</v>
          </cell>
          <cell r="AK371">
            <v>3154.7248</v>
          </cell>
          <cell r="BA371">
            <v>1935</v>
          </cell>
        </row>
        <row r="372">
          <cell r="H372">
            <v>5</v>
          </cell>
          <cell r="M372" t="str">
            <v>ALQUILADO</v>
          </cell>
          <cell r="N372" t="str">
            <v>EULEN PANAMA DE SERVICIOS</v>
          </cell>
          <cell r="P372" t="str">
            <v>2024</v>
          </cell>
          <cell r="S372">
            <v>22656</v>
          </cell>
          <cell r="T372">
            <v>28392.523000000001</v>
          </cell>
          <cell r="V372">
            <v>30379.999599999999</v>
          </cell>
          <cell r="W372">
            <v>3200</v>
          </cell>
          <cell r="X372">
            <v>1131.72</v>
          </cell>
          <cell r="Z372">
            <v>235</v>
          </cell>
          <cell r="AA372">
            <v>18.4328</v>
          </cell>
          <cell r="AB372">
            <v>866.34400000000005</v>
          </cell>
          <cell r="AH372">
            <v>887.81640000000004</v>
          </cell>
          <cell r="AI372">
            <v>759.5</v>
          </cell>
          <cell r="AJ372">
            <v>80</v>
          </cell>
          <cell r="AK372">
            <v>3154.7248</v>
          </cell>
          <cell r="BA372">
            <v>1935</v>
          </cell>
        </row>
        <row r="373">
          <cell r="H373">
            <v>12</v>
          </cell>
          <cell r="M373" t="str">
            <v>ALQUILADO</v>
          </cell>
          <cell r="N373" t="str">
            <v>BAUER FUNDACIONES</v>
          </cell>
          <cell r="P373" t="str">
            <v>2023</v>
          </cell>
          <cell r="S373">
            <v>48000</v>
          </cell>
          <cell r="T373">
            <v>29439.252</v>
          </cell>
          <cell r="V373">
            <v>31499.999599999999</v>
          </cell>
          <cell r="W373">
            <v>11197.5</v>
          </cell>
          <cell r="X373">
            <v>5664.74</v>
          </cell>
          <cell r="Z373">
            <v>610</v>
          </cell>
          <cell r="AA373">
            <v>27.643000000000001</v>
          </cell>
          <cell r="AB373">
            <v>1405.1866</v>
          </cell>
          <cell r="AH373">
            <v>2680.4011999999998</v>
          </cell>
          <cell r="AI373">
            <v>1890</v>
          </cell>
          <cell r="AJ373">
            <v>80</v>
          </cell>
          <cell r="AK373">
            <v>8995.3269999999993</v>
          </cell>
          <cell r="BA373">
            <v>4644</v>
          </cell>
        </row>
        <row r="374">
          <cell r="H374">
            <v>7</v>
          </cell>
          <cell r="M374" t="str">
            <v>DISPONIBLE</v>
          </cell>
          <cell r="P374" t="str">
            <v>2024</v>
          </cell>
          <cell r="S374">
            <v>0</v>
          </cell>
          <cell r="T374">
            <v>14765.42</v>
          </cell>
          <cell r="V374">
            <v>15798.999400000001</v>
          </cell>
          <cell r="W374">
            <v>2105.42</v>
          </cell>
          <cell r="X374">
            <v>4569.3190999999997</v>
          </cell>
          <cell r="Z374">
            <v>163</v>
          </cell>
          <cell r="AA374">
            <v>40.949300000000001</v>
          </cell>
          <cell r="AB374">
            <v>953.53409999999997</v>
          </cell>
          <cell r="AH374">
            <v>197.7372</v>
          </cell>
          <cell r="AI374">
            <v>552.96500000000003</v>
          </cell>
          <cell r="AJ374">
            <v>80</v>
          </cell>
          <cell r="AK374">
            <v>2460.9036000000001</v>
          </cell>
          <cell r="BA374">
            <v>2709</v>
          </cell>
        </row>
        <row r="375">
          <cell r="H375">
            <v>12</v>
          </cell>
          <cell r="M375" t="str">
            <v>TALLER DE CHAPISTERIA</v>
          </cell>
          <cell r="P375" t="str">
            <v>2023</v>
          </cell>
          <cell r="S375">
            <v>30474</v>
          </cell>
          <cell r="T375">
            <v>20046.73</v>
          </cell>
          <cell r="V375">
            <v>21450.001100000001</v>
          </cell>
          <cell r="W375">
            <v>4625.1099999999997</v>
          </cell>
          <cell r="X375">
            <v>9881.8457999999991</v>
          </cell>
          <cell r="Z375">
            <v>239</v>
          </cell>
          <cell r="AA375">
            <v>60.698500000000003</v>
          </cell>
          <cell r="AB375">
            <v>1208.9129</v>
          </cell>
          <cell r="AH375">
            <v>1824.6063999999999</v>
          </cell>
          <cell r="AI375">
            <v>1287.0001</v>
          </cell>
          <cell r="AJ375">
            <v>80</v>
          </cell>
          <cell r="AK375">
            <v>6125.3896000000004</v>
          </cell>
          <cell r="BA375">
            <v>4644</v>
          </cell>
        </row>
        <row r="376">
          <cell r="H376">
            <v>12</v>
          </cell>
          <cell r="M376" t="str">
            <v>DISPONIBLE</v>
          </cell>
          <cell r="P376" t="str">
            <v>2023</v>
          </cell>
          <cell r="S376">
            <v>1433</v>
          </cell>
          <cell r="T376">
            <v>20046.73</v>
          </cell>
          <cell r="V376">
            <v>21450.001100000001</v>
          </cell>
          <cell r="W376">
            <v>2989.55</v>
          </cell>
          <cell r="X376">
            <v>7395.43</v>
          </cell>
          <cell r="Z376">
            <v>289</v>
          </cell>
          <cell r="AA376">
            <v>35.934100000000001</v>
          </cell>
          <cell r="AB376">
            <v>865.41499999999996</v>
          </cell>
          <cell r="AH376">
            <v>576.58590000000004</v>
          </cell>
          <cell r="AI376">
            <v>1287.0001</v>
          </cell>
          <cell r="AJ376">
            <v>80</v>
          </cell>
          <cell r="AK376">
            <v>6125.3896000000004</v>
          </cell>
          <cell r="BA376">
            <v>4644</v>
          </cell>
        </row>
        <row r="377">
          <cell r="H377">
            <v>7</v>
          </cell>
          <cell r="M377" t="str">
            <v>ALQUILADO</v>
          </cell>
          <cell r="N377" t="str">
            <v>SEGUROS SURAMERICANA</v>
          </cell>
          <cell r="P377" t="str">
            <v>2024</v>
          </cell>
          <cell r="S377">
            <v>10846</v>
          </cell>
          <cell r="T377">
            <v>14765.42</v>
          </cell>
          <cell r="V377">
            <v>15798.999400000001</v>
          </cell>
          <cell r="W377">
            <v>2478.2800000000002</v>
          </cell>
          <cell r="X377">
            <v>5547.51</v>
          </cell>
          <cell r="Z377">
            <v>162</v>
          </cell>
          <cell r="AA377">
            <v>49.541899999999998</v>
          </cell>
          <cell r="AB377">
            <v>1146.5414000000001</v>
          </cell>
          <cell r="AH377">
            <v>1029.4567999999999</v>
          </cell>
          <cell r="AI377">
            <v>552.96500000000003</v>
          </cell>
          <cell r="AJ377">
            <v>80</v>
          </cell>
          <cell r="AK377">
            <v>2460.9036000000001</v>
          </cell>
          <cell r="BA377">
            <v>2709</v>
          </cell>
        </row>
        <row r="378">
          <cell r="H378">
            <v>11</v>
          </cell>
          <cell r="M378" t="str">
            <v>DISPONIBLE</v>
          </cell>
          <cell r="P378" t="str">
            <v>2023</v>
          </cell>
          <cell r="S378">
            <v>15570</v>
          </cell>
          <cell r="T378">
            <v>47100</v>
          </cell>
          <cell r="V378">
            <v>47100</v>
          </cell>
          <cell r="W378">
            <v>10178.09</v>
          </cell>
          <cell r="X378">
            <v>2218.69</v>
          </cell>
          <cell r="Z378">
            <v>189</v>
          </cell>
          <cell r="AA378">
            <v>65.591399999999993</v>
          </cell>
          <cell r="AB378">
            <v>1126.98</v>
          </cell>
          <cell r="AH378">
            <v>2403.6624999999999</v>
          </cell>
          <cell r="AI378">
            <v>2590.5</v>
          </cell>
          <cell r="AJ378">
            <v>80</v>
          </cell>
          <cell r="AK378">
            <v>13083.333000000001</v>
          </cell>
          <cell r="BA378">
            <v>4257</v>
          </cell>
        </row>
        <row r="379">
          <cell r="H379">
            <v>11</v>
          </cell>
          <cell r="M379" t="str">
            <v>ALQUILADO</v>
          </cell>
          <cell r="N379" t="str">
            <v>MINERA PANAMA</v>
          </cell>
          <cell r="P379" t="str">
            <v>2023</v>
          </cell>
          <cell r="S379">
            <v>19048</v>
          </cell>
          <cell r="T379">
            <v>47100</v>
          </cell>
          <cell r="V379">
            <v>47100</v>
          </cell>
          <cell r="W379">
            <v>11423.01</v>
          </cell>
          <cell r="X379">
            <v>3441.54</v>
          </cell>
          <cell r="Z379">
            <v>213</v>
          </cell>
          <cell r="AA379">
            <v>69.786600000000007</v>
          </cell>
          <cell r="AB379">
            <v>1351.3226999999999</v>
          </cell>
          <cell r="AH379">
            <v>2641.1869999999999</v>
          </cell>
          <cell r="AI379">
            <v>2590.5</v>
          </cell>
          <cell r="AJ379">
            <v>80</v>
          </cell>
          <cell r="AK379">
            <v>13083.333000000001</v>
          </cell>
          <cell r="BA379">
            <v>4257</v>
          </cell>
        </row>
        <row r="380">
          <cell r="H380">
            <v>1</v>
          </cell>
          <cell r="M380" t="str">
            <v>DISPONIBLE</v>
          </cell>
          <cell r="P380" t="str">
            <v>2024</v>
          </cell>
          <cell r="S380">
            <v>1</v>
          </cell>
          <cell r="T380">
            <v>19616.82</v>
          </cell>
          <cell r="V380">
            <v>20989.9974</v>
          </cell>
          <cell r="W380">
            <v>688.89</v>
          </cell>
          <cell r="X380">
            <v>618.02</v>
          </cell>
          <cell r="Z380">
            <v>36</v>
          </cell>
          <cell r="AA380">
            <v>36.302999999999997</v>
          </cell>
          <cell r="AB380">
            <v>1306.9100000000001</v>
          </cell>
          <cell r="AH380">
            <v>205</v>
          </cell>
          <cell r="AI380">
            <v>104.95</v>
          </cell>
          <cell r="AJ380">
            <v>40</v>
          </cell>
          <cell r="AK380">
            <v>0</v>
          </cell>
          <cell r="BA380">
            <v>387</v>
          </cell>
        </row>
        <row r="381">
          <cell r="H381">
            <v>1</v>
          </cell>
          <cell r="M381" t="str">
            <v>ALQUILADO</v>
          </cell>
          <cell r="N381" t="str">
            <v>CONSORCIO LOMA COVA</v>
          </cell>
          <cell r="P381" t="str">
            <v>2024</v>
          </cell>
          <cell r="S381">
            <v>1</v>
          </cell>
          <cell r="T381">
            <v>19616.82</v>
          </cell>
          <cell r="V381">
            <v>20989.9974</v>
          </cell>
          <cell r="Z381">
            <v>0</v>
          </cell>
          <cell r="AH381">
            <v>207.65</v>
          </cell>
          <cell r="AI381">
            <v>104.95</v>
          </cell>
          <cell r="AJ381">
            <v>40</v>
          </cell>
          <cell r="AK381">
            <v>0</v>
          </cell>
          <cell r="BA381">
            <v>387</v>
          </cell>
        </row>
        <row r="382">
          <cell r="H382">
            <v>9</v>
          </cell>
          <cell r="M382" t="str">
            <v>ALQUILADO</v>
          </cell>
          <cell r="P382" t="str">
            <v>2024</v>
          </cell>
          <cell r="S382">
            <v>0</v>
          </cell>
          <cell r="T382">
            <v>18877.57</v>
          </cell>
          <cell r="V382">
            <v>20198.999899999999</v>
          </cell>
          <cell r="W382">
            <v>3332.24</v>
          </cell>
          <cell r="X382">
            <v>5302.09</v>
          </cell>
          <cell r="Z382">
            <v>151</v>
          </cell>
          <cell r="AA382">
            <v>57.180900000000001</v>
          </cell>
          <cell r="AB382">
            <v>959.37</v>
          </cell>
          <cell r="AH382">
            <v>278.15949999999998</v>
          </cell>
          <cell r="AI382">
            <v>908.95500000000004</v>
          </cell>
          <cell r="AJ382">
            <v>80</v>
          </cell>
          <cell r="AK382">
            <v>4195.0151999999998</v>
          </cell>
          <cell r="BA382">
            <v>3483</v>
          </cell>
        </row>
        <row r="383">
          <cell r="H383">
            <v>9</v>
          </cell>
          <cell r="M383" t="str">
            <v>ALQUILADO</v>
          </cell>
          <cell r="N383" t="str">
            <v>BAUER FUNDACIONES</v>
          </cell>
          <cell r="P383" t="str">
            <v>2024</v>
          </cell>
          <cell r="S383">
            <v>16283</v>
          </cell>
          <cell r="T383">
            <v>14766.36</v>
          </cell>
          <cell r="V383">
            <v>15800.0052</v>
          </cell>
          <cell r="W383">
            <v>2752.64</v>
          </cell>
          <cell r="X383">
            <v>3250.89</v>
          </cell>
          <cell r="Z383">
            <v>383</v>
          </cell>
          <cell r="AA383">
            <v>15.675000000000001</v>
          </cell>
          <cell r="AB383">
            <v>667.05880000000002</v>
          </cell>
          <cell r="AH383">
            <v>630.67729999999995</v>
          </cell>
          <cell r="AI383">
            <v>711.00019999999995</v>
          </cell>
          <cell r="AJ383">
            <v>80</v>
          </cell>
          <cell r="AK383">
            <v>3281.4135999999999</v>
          </cell>
          <cell r="BA383">
            <v>3483</v>
          </cell>
        </row>
        <row r="384">
          <cell r="H384">
            <v>9</v>
          </cell>
          <cell r="M384" t="str">
            <v>ALQUILADO</v>
          </cell>
          <cell r="N384" t="str">
            <v>ALIADO SEGUROS SA</v>
          </cell>
          <cell r="P384" t="str">
            <v>2024</v>
          </cell>
          <cell r="S384">
            <v>21737</v>
          </cell>
          <cell r="T384">
            <v>14766.36</v>
          </cell>
          <cell r="V384">
            <v>15800.0052</v>
          </cell>
          <cell r="W384">
            <v>3365.5</v>
          </cell>
          <cell r="X384">
            <v>3250.1134000000002</v>
          </cell>
          <cell r="Z384">
            <v>225</v>
          </cell>
          <cell r="AA384">
            <v>29.402699999999999</v>
          </cell>
          <cell r="AB384">
            <v>735.06809999999996</v>
          </cell>
          <cell r="AH384">
            <v>425.92860000000002</v>
          </cell>
          <cell r="AI384">
            <v>711.00019999999995</v>
          </cell>
          <cell r="AJ384">
            <v>80</v>
          </cell>
          <cell r="AK384">
            <v>3281.4135999999999</v>
          </cell>
          <cell r="BA384">
            <v>3483</v>
          </cell>
        </row>
        <row r="385">
          <cell r="H385">
            <v>9</v>
          </cell>
          <cell r="M385" t="str">
            <v>ALQUILADO</v>
          </cell>
          <cell r="P385" t="str">
            <v>2024</v>
          </cell>
          <cell r="S385">
            <v>14498</v>
          </cell>
          <cell r="T385">
            <v>14766.36</v>
          </cell>
          <cell r="V385">
            <v>15800.0052</v>
          </cell>
          <cell r="W385">
            <v>1535.04</v>
          </cell>
          <cell r="X385">
            <v>6087.4449999999997</v>
          </cell>
          <cell r="Z385">
            <v>224</v>
          </cell>
          <cell r="AA385">
            <v>34.0289</v>
          </cell>
          <cell r="AB385">
            <v>846.94269999999995</v>
          </cell>
          <cell r="AH385">
            <v>275.58300000000003</v>
          </cell>
          <cell r="AI385">
            <v>711.00019999999995</v>
          </cell>
          <cell r="AJ385">
            <v>80</v>
          </cell>
          <cell r="AK385">
            <v>3281.4135999999999</v>
          </cell>
          <cell r="BA385">
            <v>3483</v>
          </cell>
        </row>
        <row r="386">
          <cell r="H386">
            <v>6</v>
          </cell>
          <cell r="M386" t="str">
            <v>ALQUILADO</v>
          </cell>
          <cell r="N386" t="str">
            <v>CAR TRAWLER</v>
          </cell>
          <cell r="P386" t="str">
            <v>2024</v>
          </cell>
          <cell r="S386">
            <v>0</v>
          </cell>
          <cell r="T386">
            <v>12897.2</v>
          </cell>
          <cell r="V386">
            <v>13800.004000000001</v>
          </cell>
          <cell r="W386">
            <v>2078.2199999999998</v>
          </cell>
          <cell r="X386">
            <v>1878.0014000000001</v>
          </cell>
          <cell r="Z386">
            <v>133</v>
          </cell>
          <cell r="AA386">
            <v>29.745999999999999</v>
          </cell>
          <cell r="AB386">
            <v>659.37019999999995</v>
          </cell>
          <cell r="AH386">
            <v>200.24639999999999</v>
          </cell>
          <cell r="AI386">
            <v>414.00009999999997</v>
          </cell>
          <cell r="AJ386">
            <v>80</v>
          </cell>
          <cell r="AK386">
            <v>1791.278</v>
          </cell>
          <cell r="BA386">
            <v>2322</v>
          </cell>
        </row>
        <row r="387">
          <cell r="H387">
            <v>14</v>
          </cell>
          <cell r="M387" t="str">
            <v>ALQUILADO</v>
          </cell>
          <cell r="P387" t="str">
            <v>2022</v>
          </cell>
          <cell r="S387">
            <v>14164</v>
          </cell>
          <cell r="T387">
            <v>16682.240000000002</v>
          </cell>
          <cell r="V387">
            <v>17849.996800000001</v>
          </cell>
          <cell r="W387">
            <v>4324.59</v>
          </cell>
          <cell r="X387">
            <v>9673.1358999999993</v>
          </cell>
          <cell r="Z387">
            <v>294</v>
          </cell>
          <cell r="AA387">
            <v>47.6113</v>
          </cell>
          <cell r="AB387">
            <v>999.83749999999998</v>
          </cell>
          <cell r="AH387">
            <v>831.65039999999999</v>
          </cell>
          <cell r="AI387">
            <v>1249.4998000000001</v>
          </cell>
          <cell r="AJ387">
            <v>80</v>
          </cell>
          <cell r="AK387">
            <v>6024.1427999999996</v>
          </cell>
          <cell r="BA387">
            <v>5418</v>
          </cell>
        </row>
        <row r="388">
          <cell r="H388">
            <v>2</v>
          </cell>
          <cell r="M388" t="str">
            <v>DISPONIBLE</v>
          </cell>
          <cell r="P388" t="str">
            <v>2024</v>
          </cell>
          <cell r="S388">
            <v>0</v>
          </cell>
          <cell r="T388">
            <v>12615.8878</v>
          </cell>
          <cell r="V388">
            <v>13498.999900000001</v>
          </cell>
          <cell r="W388">
            <v>852.16</v>
          </cell>
          <cell r="X388">
            <v>949.09</v>
          </cell>
          <cell r="Z388">
            <v>75</v>
          </cell>
          <cell r="AA388">
            <v>24.0166</v>
          </cell>
          <cell r="AB388">
            <v>900.625</v>
          </cell>
          <cell r="AH388">
            <v>108.85680000000001</v>
          </cell>
          <cell r="AI388">
            <v>134.99</v>
          </cell>
          <cell r="AJ388">
            <v>40</v>
          </cell>
          <cell r="AK388">
            <v>350.44130000000001</v>
          </cell>
          <cell r="BA388">
            <v>774</v>
          </cell>
        </row>
        <row r="389">
          <cell r="H389">
            <v>2</v>
          </cell>
          <cell r="M389" t="str">
            <v>ALQUILADO</v>
          </cell>
          <cell r="N389" t="str">
            <v>M3 BUILDER S.A.</v>
          </cell>
          <cell r="P389" t="str">
            <v>2024</v>
          </cell>
          <cell r="T389">
            <v>12615.8878</v>
          </cell>
          <cell r="V389">
            <v>13498.999900000001</v>
          </cell>
          <cell r="W389">
            <v>825.53</v>
          </cell>
          <cell r="X389">
            <v>618.78</v>
          </cell>
          <cell r="Z389">
            <v>66</v>
          </cell>
          <cell r="AA389">
            <v>21.883400000000002</v>
          </cell>
          <cell r="AB389">
            <v>722.15499999999997</v>
          </cell>
          <cell r="AH389">
            <v>19.55</v>
          </cell>
          <cell r="AI389">
            <v>134.99</v>
          </cell>
          <cell r="AJ389">
            <v>40</v>
          </cell>
          <cell r="AK389">
            <v>350.44130000000001</v>
          </cell>
          <cell r="BA389">
            <v>774</v>
          </cell>
        </row>
        <row r="390">
          <cell r="H390">
            <v>8</v>
          </cell>
          <cell r="M390" t="str">
            <v>ALQUILADO</v>
          </cell>
          <cell r="N390" t="str">
            <v>PARTIDO CAMBIO DEMOCRATICO</v>
          </cell>
          <cell r="P390" t="str">
            <v>2023</v>
          </cell>
          <cell r="S390">
            <v>7323</v>
          </cell>
          <cell r="T390">
            <v>37350</v>
          </cell>
          <cell r="V390">
            <v>37350</v>
          </cell>
          <cell r="W390">
            <v>6071.83</v>
          </cell>
          <cell r="X390">
            <v>3209.73</v>
          </cell>
          <cell r="Z390">
            <v>136</v>
          </cell>
          <cell r="AA390">
            <v>68.246700000000004</v>
          </cell>
          <cell r="AB390">
            <v>1160.1949999999999</v>
          </cell>
          <cell r="AH390">
            <v>4115.6130999999996</v>
          </cell>
          <cell r="AI390">
            <v>1494</v>
          </cell>
          <cell r="AJ390">
            <v>80</v>
          </cell>
          <cell r="AK390">
            <v>7262.5</v>
          </cell>
          <cell r="BA390">
            <v>3096</v>
          </cell>
        </row>
        <row r="391">
          <cell r="H391">
            <v>14</v>
          </cell>
          <cell r="M391" t="str">
            <v>ALQUILADO</v>
          </cell>
          <cell r="N391" t="str">
            <v>CONSEJO DE SEGURIDAD PUBLICO</v>
          </cell>
          <cell r="P391" t="str">
            <v>2022</v>
          </cell>
          <cell r="S391">
            <v>32718</v>
          </cell>
          <cell r="T391">
            <v>16682.240000000002</v>
          </cell>
          <cell r="V391">
            <v>17849.996800000001</v>
          </cell>
          <cell r="W391">
            <v>5863.15</v>
          </cell>
          <cell r="X391">
            <v>5189.4799999999996</v>
          </cell>
          <cell r="Z391">
            <v>397</v>
          </cell>
          <cell r="AA391">
            <v>27.840299999999999</v>
          </cell>
          <cell r="AB391">
            <v>789.47349999999994</v>
          </cell>
          <cell r="AH391">
            <v>420.64179999999999</v>
          </cell>
          <cell r="AI391">
            <v>1249.4998000000001</v>
          </cell>
          <cell r="AJ391">
            <v>80</v>
          </cell>
          <cell r="AK391">
            <v>6024.1427999999996</v>
          </cell>
          <cell r="BA391">
            <v>5418</v>
          </cell>
        </row>
        <row r="392">
          <cell r="H392">
            <v>0</v>
          </cell>
          <cell r="M392" t="str">
            <v>ALQUILADO</v>
          </cell>
          <cell r="P392" t="str">
            <v>2024</v>
          </cell>
          <cell r="T392">
            <v>0</v>
          </cell>
          <cell r="V392">
            <v>0</v>
          </cell>
          <cell r="X392">
            <v>0</v>
          </cell>
          <cell r="Z392">
            <v>0</v>
          </cell>
          <cell r="AI392">
            <v>0</v>
          </cell>
          <cell r="AJ392">
            <v>0</v>
          </cell>
          <cell r="AK392">
            <v>0</v>
          </cell>
          <cell r="BA392">
            <v>0</v>
          </cell>
        </row>
        <row r="393">
          <cell r="H393">
            <v>10</v>
          </cell>
          <cell r="M393" t="str">
            <v>ALQUILADO</v>
          </cell>
          <cell r="N393" t="str">
            <v>CONSORCIO SIGMA BILLING</v>
          </cell>
          <cell r="P393" t="str">
            <v>2024</v>
          </cell>
          <cell r="S393">
            <v>36250</v>
          </cell>
          <cell r="T393">
            <v>28392.523000000001</v>
          </cell>
          <cell r="V393">
            <v>30379.999599999999</v>
          </cell>
          <cell r="W393">
            <v>8550</v>
          </cell>
          <cell r="X393">
            <v>2850</v>
          </cell>
          <cell r="Z393">
            <v>285</v>
          </cell>
          <cell r="AA393">
            <v>40</v>
          </cell>
          <cell r="AB393">
            <v>1140</v>
          </cell>
          <cell r="AH393">
            <v>710.2115</v>
          </cell>
          <cell r="AI393">
            <v>1519</v>
          </cell>
          <cell r="AJ393">
            <v>80</v>
          </cell>
          <cell r="AK393">
            <v>7098.1307999999999</v>
          </cell>
          <cell r="BA393">
            <v>3870</v>
          </cell>
        </row>
        <row r="394">
          <cell r="H394">
            <v>6</v>
          </cell>
          <cell r="M394" t="str">
            <v>ALQUILADO</v>
          </cell>
          <cell r="N394" t="str">
            <v>SEGUROS SURAMERICANA</v>
          </cell>
          <cell r="P394" t="str">
            <v>2024</v>
          </cell>
          <cell r="S394">
            <v>0</v>
          </cell>
          <cell r="T394">
            <v>12897.2</v>
          </cell>
          <cell r="V394">
            <v>13800.004000000001</v>
          </cell>
          <cell r="W394">
            <v>2352.29</v>
          </cell>
          <cell r="X394">
            <v>1327.7327</v>
          </cell>
          <cell r="Z394">
            <v>149</v>
          </cell>
          <cell r="AA394">
            <v>24.6981</v>
          </cell>
          <cell r="AB394">
            <v>613.33709999999996</v>
          </cell>
          <cell r="AH394">
            <v>132.4496</v>
          </cell>
          <cell r="AI394">
            <v>414.00009999999997</v>
          </cell>
          <cell r="AJ394">
            <v>80</v>
          </cell>
          <cell r="AK394">
            <v>1791.278</v>
          </cell>
          <cell r="BA394">
            <v>2322</v>
          </cell>
        </row>
        <row r="395">
          <cell r="H395">
            <v>22</v>
          </cell>
          <cell r="M395" t="str">
            <v>ALQUILADO</v>
          </cell>
          <cell r="N395" t="str">
            <v>INGENIERIA Y SOLUCIONES ESPECIALIZADAS S.A.S.</v>
          </cell>
          <cell r="P395" t="str">
            <v>2023</v>
          </cell>
          <cell r="S395">
            <v>30599</v>
          </cell>
          <cell r="T395">
            <v>16495.337</v>
          </cell>
          <cell r="V395">
            <v>17650.010600000001</v>
          </cell>
          <cell r="W395">
            <v>6000.4</v>
          </cell>
          <cell r="X395">
            <v>11541.3814</v>
          </cell>
          <cell r="Z395">
            <v>404</v>
          </cell>
          <cell r="AA395">
            <v>43.420200000000001</v>
          </cell>
          <cell r="AB395">
            <v>797.3537</v>
          </cell>
          <cell r="AH395">
            <v>594.7251</v>
          </cell>
          <cell r="AI395">
            <v>1941.5011999999999</v>
          </cell>
          <cell r="AJ395">
            <v>120</v>
          </cell>
          <cell r="AK395">
            <v>9622.2798000000003</v>
          </cell>
          <cell r="BA395">
            <v>8514</v>
          </cell>
        </row>
        <row r="396">
          <cell r="H396">
            <v>11</v>
          </cell>
          <cell r="M396" t="str">
            <v>ALQUILADO</v>
          </cell>
          <cell r="N396" t="str">
            <v>ARCE PANAMA S.A.</v>
          </cell>
          <cell r="P396" t="str">
            <v>2023</v>
          </cell>
          <cell r="S396">
            <v>21515</v>
          </cell>
          <cell r="T396">
            <v>13448.598</v>
          </cell>
          <cell r="V396">
            <v>14389.999900000001</v>
          </cell>
          <cell r="W396">
            <v>2711.26</v>
          </cell>
          <cell r="X396">
            <v>2154.14</v>
          </cell>
          <cell r="Z396">
            <v>189</v>
          </cell>
          <cell r="AA396">
            <v>25.742799999999999</v>
          </cell>
          <cell r="AB396">
            <v>442.30900000000003</v>
          </cell>
          <cell r="AH396">
            <v>944.97950000000003</v>
          </cell>
          <cell r="AI396">
            <v>791.45</v>
          </cell>
          <cell r="AJ396">
            <v>80</v>
          </cell>
          <cell r="AK396">
            <v>3735.7220000000002</v>
          </cell>
          <cell r="BA396">
            <v>4257</v>
          </cell>
        </row>
        <row r="397">
          <cell r="H397">
            <v>8</v>
          </cell>
          <cell r="M397" t="str">
            <v>PERDIDA TOTAL</v>
          </cell>
          <cell r="P397" t="str">
            <v>2024</v>
          </cell>
          <cell r="S397">
            <v>0</v>
          </cell>
          <cell r="T397">
            <v>19018.689999999999</v>
          </cell>
          <cell r="V397">
            <v>20349.998299999999</v>
          </cell>
          <cell r="W397">
            <v>2481.25</v>
          </cell>
          <cell r="X397">
            <v>5352.84</v>
          </cell>
          <cell r="Z397">
            <v>139</v>
          </cell>
          <cell r="AA397">
            <v>56.360300000000002</v>
          </cell>
          <cell r="AB397">
            <v>979.26120000000003</v>
          </cell>
          <cell r="AH397">
            <v>259.44889999999998</v>
          </cell>
          <cell r="AI397">
            <v>813.99990000000003</v>
          </cell>
          <cell r="AJ397">
            <v>80</v>
          </cell>
          <cell r="AK397">
            <v>3698.0783000000001</v>
          </cell>
          <cell r="BA397">
            <v>3096</v>
          </cell>
        </row>
        <row r="398">
          <cell r="H398">
            <v>8</v>
          </cell>
          <cell r="M398" t="str">
            <v>ALQUILADO</v>
          </cell>
          <cell r="N398" t="str">
            <v>CONSORCIO HPH JOINT VENTURE</v>
          </cell>
          <cell r="P398" t="str">
            <v>2024</v>
          </cell>
          <cell r="S398">
            <v>20558</v>
          </cell>
          <cell r="T398">
            <v>19018.689999999999</v>
          </cell>
          <cell r="V398">
            <v>20349.998299999999</v>
          </cell>
          <cell r="W398">
            <v>2834.91</v>
          </cell>
          <cell r="X398">
            <v>2605.42</v>
          </cell>
          <cell r="Z398">
            <v>389</v>
          </cell>
          <cell r="AA398">
            <v>13.9854</v>
          </cell>
          <cell r="AB398">
            <v>680.0412</v>
          </cell>
          <cell r="AH398">
            <v>254.22030000000001</v>
          </cell>
          <cell r="AI398">
            <v>813.99990000000003</v>
          </cell>
          <cell r="AJ398">
            <v>80</v>
          </cell>
          <cell r="AK398">
            <v>3698.0783000000001</v>
          </cell>
          <cell r="BA398">
            <v>3096</v>
          </cell>
        </row>
        <row r="399">
          <cell r="F399" t="str">
            <v>USADO</v>
          </cell>
          <cell r="H399">
            <v>27</v>
          </cell>
          <cell r="M399" t="str">
            <v>MOV NO PRODUCTIVO</v>
          </cell>
          <cell r="P399" t="str">
            <v>2022</v>
          </cell>
          <cell r="S399">
            <v>38386</v>
          </cell>
          <cell r="T399">
            <v>45327.1</v>
          </cell>
          <cell r="V399">
            <v>48499.997000000003</v>
          </cell>
          <cell r="W399">
            <v>36047.050000000003</v>
          </cell>
          <cell r="X399">
            <v>5445.16</v>
          </cell>
          <cell r="Z399">
            <v>669</v>
          </cell>
          <cell r="AA399">
            <v>62.0212</v>
          </cell>
          <cell r="AB399">
            <v>1536.7484999999999</v>
          </cell>
          <cell r="AH399">
            <v>6530.0682999999999</v>
          </cell>
          <cell r="AI399">
            <v>6547.4996000000001</v>
          </cell>
          <cell r="AJ399">
            <v>120</v>
          </cell>
          <cell r="AK399">
            <v>32736.238600000001</v>
          </cell>
          <cell r="BA399">
            <v>10449</v>
          </cell>
        </row>
        <row r="400">
          <cell r="H400">
            <v>12</v>
          </cell>
          <cell r="M400" t="str">
            <v>ALQUILADO</v>
          </cell>
          <cell r="N400" t="str">
            <v>AGRUPACION SABANITAS PANAMA</v>
          </cell>
          <cell r="P400" t="str">
            <v>2023</v>
          </cell>
          <cell r="S400">
            <v>90194</v>
          </cell>
          <cell r="T400">
            <v>29205.61</v>
          </cell>
          <cell r="V400">
            <v>31250.002700000001</v>
          </cell>
          <cell r="W400">
            <v>11120.54</v>
          </cell>
          <cell r="X400">
            <v>3859.47</v>
          </cell>
          <cell r="Z400">
            <v>322</v>
          </cell>
          <cell r="AA400">
            <v>46.521700000000003</v>
          </cell>
          <cell r="AB400">
            <v>1248.3341</v>
          </cell>
          <cell r="AH400">
            <v>4721.4552999999996</v>
          </cell>
          <cell r="AI400">
            <v>1875.0001999999999</v>
          </cell>
          <cell r="AJ400">
            <v>80</v>
          </cell>
          <cell r="AK400">
            <v>8923.9359000000004</v>
          </cell>
          <cell r="BA400">
            <v>4644</v>
          </cell>
        </row>
        <row r="401">
          <cell r="H401">
            <v>12</v>
          </cell>
          <cell r="M401" t="str">
            <v>ALQUILADO</v>
          </cell>
          <cell r="N401" t="str">
            <v>CRUZ ROJA PANAMEÑA</v>
          </cell>
          <cell r="P401" t="str">
            <v>2023</v>
          </cell>
          <cell r="S401">
            <v>30074</v>
          </cell>
          <cell r="T401">
            <v>24719.625</v>
          </cell>
          <cell r="V401">
            <v>26449.998800000001</v>
          </cell>
          <cell r="W401">
            <v>8125.1</v>
          </cell>
          <cell r="X401">
            <v>5556.29</v>
          </cell>
          <cell r="Z401">
            <v>271</v>
          </cell>
          <cell r="AA401">
            <v>50.4848</v>
          </cell>
          <cell r="AB401">
            <v>1140.1158</v>
          </cell>
          <cell r="AH401">
            <v>178.32140000000001</v>
          </cell>
          <cell r="AI401">
            <v>1586.9999</v>
          </cell>
          <cell r="AJ401">
            <v>80</v>
          </cell>
          <cell r="AK401">
            <v>7553.2182000000003</v>
          </cell>
          <cell r="BA401">
            <v>4644</v>
          </cell>
        </row>
        <row r="402">
          <cell r="H402">
            <v>19</v>
          </cell>
          <cell r="M402" t="str">
            <v>ALQUILADO</v>
          </cell>
          <cell r="P402" t="str">
            <v>2023</v>
          </cell>
          <cell r="S402">
            <v>38389</v>
          </cell>
          <cell r="T402">
            <v>17373.831999999999</v>
          </cell>
          <cell r="V402">
            <v>18590.000199999999</v>
          </cell>
          <cell r="W402">
            <v>5258.52</v>
          </cell>
          <cell r="X402">
            <v>13544.16</v>
          </cell>
          <cell r="Z402">
            <v>399</v>
          </cell>
          <cell r="AA402">
            <v>47.124499999999998</v>
          </cell>
          <cell r="AB402">
            <v>989.61469999999997</v>
          </cell>
          <cell r="AH402">
            <v>794.38509999999997</v>
          </cell>
          <cell r="AI402">
            <v>1766.05</v>
          </cell>
          <cell r="AJ402">
            <v>120</v>
          </cell>
          <cell r="AK402">
            <v>8686.9151999999995</v>
          </cell>
          <cell r="BA402">
            <v>7353</v>
          </cell>
        </row>
        <row r="403">
          <cell r="H403">
            <v>14</v>
          </cell>
          <cell r="M403" t="str">
            <v>DISPONIBLE</v>
          </cell>
          <cell r="P403" t="str">
            <v>2022</v>
          </cell>
          <cell r="S403">
            <v>19617</v>
          </cell>
          <cell r="T403">
            <v>16682.240000000002</v>
          </cell>
          <cell r="V403">
            <v>17849.996800000001</v>
          </cell>
          <cell r="W403">
            <v>4439.17</v>
          </cell>
          <cell r="X403">
            <v>8528.2667000000001</v>
          </cell>
          <cell r="Z403">
            <v>264</v>
          </cell>
          <cell r="AA403">
            <v>49.119</v>
          </cell>
          <cell r="AB403">
            <v>926.24540000000002</v>
          </cell>
          <cell r="AH403">
            <v>2486.2669000000001</v>
          </cell>
          <cell r="AI403">
            <v>1249.4998000000001</v>
          </cell>
          <cell r="AJ403">
            <v>80</v>
          </cell>
          <cell r="AK403">
            <v>6024.1427999999996</v>
          </cell>
          <cell r="BA403">
            <v>5418</v>
          </cell>
        </row>
        <row r="404">
          <cell r="H404">
            <v>6</v>
          </cell>
          <cell r="M404" t="str">
            <v>ALQUILADO</v>
          </cell>
          <cell r="N404" t="str">
            <v>ESTELA SHIPPING PANAMA S.A</v>
          </cell>
          <cell r="P404" t="str">
            <v>2024</v>
          </cell>
          <cell r="S404">
            <v>13500</v>
          </cell>
          <cell r="T404">
            <v>14765.42</v>
          </cell>
          <cell r="V404">
            <v>15798.999400000001</v>
          </cell>
          <cell r="W404">
            <v>1715.64</v>
          </cell>
          <cell r="X404">
            <v>2633.2750000000001</v>
          </cell>
          <cell r="Z404">
            <v>142</v>
          </cell>
          <cell r="AA404">
            <v>30.626100000000001</v>
          </cell>
          <cell r="AB404">
            <v>724.81910000000005</v>
          </cell>
          <cell r="AH404">
            <v>220.30619999999999</v>
          </cell>
          <cell r="AI404">
            <v>473.97</v>
          </cell>
          <cell r="AJ404">
            <v>80</v>
          </cell>
          <cell r="AK404">
            <v>2050.7530000000002</v>
          </cell>
          <cell r="BA404">
            <v>2322</v>
          </cell>
        </row>
        <row r="405">
          <cell r="H405">
            <v>7</v>
          </cell>
          <cell r="M405" t="str">
            <v>ALQUILADO</v>
          </cell>
          <cell r="N405" t="str">
            <v>PARTIDO CAMBIO DEMOCRATICO</v>
          </cell>
          <cell r="P405" t="str">
            <v>2023</v>
          </cell>
          <cell r="S405">
            <v>8886</v>
          </cell>
          <cell r="T405">
            <v>39010</v>
          </cell>
          <cell r="V405">
            <v>39010</v>
          </cell>
          <cell r="W405">
            <v>5456.09</v>
          </cell>
          <cell r="X405">
            <v>1438.79</v>
          </cell>
          <cell r="Z405">
            <v>129</v>
          </cell>
          <cell r="AA405">
            <v>53.448599999999999</v>
          </cell>
          <cell r="AB405">
            <v>984.9828</v>
          </cell>
          <cell r="AH405">
            <v>1787.9213</v>
          </cell>
          <cell r="AI405">
            <v>1365.35</v>
          </cell>
          <cell r="AJ405">
            <v>80</v>
          </cell>
          <cell r="AK405">
            <v>6501.6665999999996</v>
          </cell>
          <cell r="BA405">
            <v>2709</v>
          </cell>
        </row>
        <row r="406">
          <cell r="H406">
            <v>23</v>
          </cell>
          <cell r="M406" t="str">
            <v>ALQUILADO</v>
          </cell>
          <cell r="N406" t="str">
            <v>REENFRIO</v>
          </cell>
          <cell r="P406" t="str">
            <v>2023</v>
          </cell>
          <cell r="S406">
            <v>48555</v>
          </cell>
          <cell r="T406">
            <v>28785.0465</v>
          </cell>
          <cell r="V406">
            <v>30799.999800000001</v>
          </cell>
          <cell r="W406">
            <v>20040</v>
          </cell>
          <cell r="X406">
            <v>6804.57</v>
          </cell>
          <cell r="Z406">
            <v>702</v>
          </cell>
          <cell r="AA406">
            <v>38.240099999999998</v>
          </cell>
          <cell r="AB406">
            <v>1167.1551999999999</v>
          </cell>
          <cell r="AH406">
            <v>3013.2213000000002</v>
          </cell>
          <cell r="AI406">
            <v>3542</v>
          </cell>
          <cell r="AJ406">
            <v>120</v>
          </cell>
          <cell r="AK406">
            <v>17590.861199999999</v>
          </cell>
          <cell r="BA406">
            <v>8901</v>
          </cell>
        </row>
        <row r="407">
          <cell r="F407" t="str">
            <v>USADO</v>
          </cell>
          <cell r="H407">
            <v>23</v>
          </cell>
          <cell r="M407" t="str">
            <v>PARA LA VENTA</v>
          </cell>
          <cell r="P407" t="str">
            <v>2022</v>
          </cell>
          <cell r="S407">
            <v>66719</v>
          </cell>
          <cell r="T407">
            <v>45800</v>
          </cell>
          <cell r="V407">
            <v>45800</v>
          </cell>
          <cell r="W407">
            <v>31204.81</v>
          </cell>
          <cell r="X407">
            <v>3731.38</v>
          </cell>
          <cell r="Z407">
            <v>581</v>
          </cell>
          <cell r="AA407">
            <v>60.131100000000004</v>
          </cell>
          <cell r="AB407">
            <v>1518.9647</v>
          </cell>
          <cell r="AH407">
            <v>7296.86</v>
          </cell>
          <cell r="AI407">
            <v>5267</v>
          </cell>
          <cell r="AJ407">
            <v>120</v>
          </cell>
          <cell r="AK407">
            <v>25444.444</v>
          </cell>
          <cell r="BA407">
            <v>8901</v>
          </cell>
        </row>
        <row r="408">
          <cell r="F408" t="str">
            <v>USADO</v>
          </cell>
          <cell r="H408">
            <v>23</v>
          </cell>
          <cell r="M408" t="str">
            <v>GERENCIA</v>
          </cell>
          <cell r="P408" t="str">
            <v>2022</v>
          </cell>
          <cell r="S408">
            <v>42723</v>
          </cell>
          <cell r="T408">
            <v>36350</v>
          </cell>
          <cell r="V408">
            <v>36350</v>
          </cell>
          <cell r="W408">
            <v>27076.06</v>
          </cell>
          <cell r="X408">
            <v>2760</v>
          </cell>
          <cell r="Z408">
            <v>551</v>
          </cell>
          <cell r="AA408">
            <v>54.148899999999998</v>
          </cell>
          <cell r="AB408">
            <v>1297.22</v>
          </cell>
          <cell r="AH408">
            <v>6519.3212000000003</v>
          </cell>
          <cell r="AI408">
            <v>4180.25</v>
          </cell>
          <cell r="AJ408">
            <v>120</v>
          </cell>
          <cell r="AK408">
            <v>22213.8884</v>
          </cell>
          <cell r="BA408">
            <v>8901</v>
          </cell>
        </row>
        <row r="409">
          <cell r="F409" t="str">
            <v>USADO</v>
          </cell>
          <cell r="H409">
            <v>22</v>
          </cell>
          <cell r="M409" t="str">
            <v>ALQUILADO</v>
          </cell>
          <cell r="N409" t="str">
            <v>MINERA PANAMA</v>
          </cell>
          <cell r="P409" t="str">
            <v>2022</v>
          </cell>
          <cell r="S409">
            <v>23971</v>
          </cell>
          <cell r="T409">
            <v>45620.87</v>
          </cell>
          <cell r="V409">
            <v>45620.87</v>
          </cell>
          <cell r="W409">
            <v>29513.51</v>
          </cell>
          <cell r="X409">
            <v>2970</v>
          </cell>
          <cell r="Z409">
            <v>594</v>
          </cell>
          <cell r="AA409">
            <v>54.686</v>
          </cell>
          <cell r="AB409">
            <v>1476.5231000000001</v>
          </cell>
          <cell r="AH409">
            <v>2868.7031000000002</v>
          </cell>
          <cell r="AI409">
            <v>5018.2956999999997</v>
          </cell>
          <cell r="AJ409">
            <v>120</v>
          </cell>
          <cell r="AK409">
            <v>26612.1744</v>
          </cell>
          <cell r="BA409">
            <v>8514</v>
          </cell>
        </row>
        <row r="410">
          <cell r="H410">
            <v>22</v>
          </cell>
          <cell r="M410" t="str">
            <v>ALQUILADO</v>
          </cell>
          <cell r="N410" t="str">
            <v>MINERA PANAMA</v>
          </cell>
          <cell r="P410" t="str">
            <v>2022</v>
          </cell>
          <cell r="S410">
            <v>27598</v>
          </cell>
          <cell r="T410">
            <v>45619.62</v>
          </cell>
          <cell r="V410">
            <v>45619.62</v>
          </cell>
          <cell r="W410">
            <v>29620.21</v>
          </cell>
          <cell r="X410">
            <v>3005.63</v>
          </cell>
          <cell r="Z410">
            <v>596</v>
          </cell>
          <cell r="AA410">
            <v>54.741300000000003</v>
          </cell>
          <cell r="AB410">
            <v>1482.9927</v>
          </cell>
          <cell r="AH410">
            <v>4145.7538999999997</v>
          </cell>
          <cell r="AI410">
            <v>5018.1581999999999</v>
          </cell>
          <cell r="AJ410">
            <v>120</v>
          </cell>
          <cell r="AK410">
            <v>26611.4457</v>
          </cell>
          <cell r="BA410">
            <v>8514</v>
          </cell>
        </row>
        <row r="411">
          <cell r="H411">
            <v>6</v>
          </cell>
          <cell r="M411" t="str">
            <v>ALQUILADO</v>
          </cell>
          <cell r="N411" t="str">
            <v>BAUER FUNDACIONES</v>
          </cell>
          <cell r="P411" t="str">
            <v>2024</v>
          </cell>
          <cell r="S411">
            <v>105</v>
          </cell>
          <cell r="T411">
            <v>14765.42</v>
          </cell>
          <cell r="V411">
            <v>15798.999400000001</v>
          </cell>
          <cell r="W411">
            <v>1923.77</v>
          </cell>
          <cell r="X411">
            <v>1658.88</v>
          </cell>
          <cell r="Z411">
            <v>158</v>
          </cell>
          <cell r="AA411">
            <v>22.675000000000001</v>
          </cell>
          <cell r="AB411">
            <v>597.10829999999999</v>
          </cell>
          <cell r="AH411">
            <v>1785.9840999999999</v>
          </cell>
          <cell r="AI411">
            <v>473.97</v>
          </cell>
          <cell r="AJ411">
            <v>80</v>
          </cell>
          <cell r="AK411">
            <v>2050.7530000000002</v>
          </cell>
          <cell r="BA411">
            <v>2322</v>
          </cell>
        </row>
        <row r="412">
          <cell r="H412">
            <v>6</v>
          </cell>
          <cell r="M412" t="str">
            <v>ALQUILADO</v>
          </cell>
          <cell r="N412" t="str">
            <v>SEGUROS SURAMERICANA</v>
          </cell>
          <cell r="P412" t="str">
            <v>2024</v>
          </cell>
          <cell r="S412">
            <v>27582</v>
          </cell>
          <cell r="T412">
            <v>14765.42</v>
          </cell>
          <cell r="V412">
            <v>15798.999400000001</v>
          </cell>
          <cell r="W412">
            <v>2164.11</v>
          </cell>
          <cell r="X412">
            <v>1920.62</v>
          </cell>
          <cell r="Z412">
            <v>145</v>
          </cell>
          <cell r="AA412">
            <v>28.170500000000001</v>
          </cell>
          <cell r="AB412">
            <v>680.78830000000005</v>
          </cell>
          <cell r="AH412">
            <v>649.55309999999997</v>
          </cell>
          <cell r="AI412">
            <v>473.97</v>
          </cell>
          <cell r="AJ412">
            <v>80</v>
          </cell>
          <cell r="AK412">
            <v>2050.7530000000002</v>
          </cell>
          <cell r="BA412">
            <v>2322</v>
          </cell>
        </row>
        <row r="413">
          <cell r="H413">
            <v>0</v>
          </cell>
          <cell r="M413" t="str">
            <v>DISPONIBLE</v>
          </cell>
          <cell r="P413" t="str">
            <v>2024</v>
          </cell>
          <cell r="T413">
            <v>15700.93</v>
          </cell>
          <cell r="V413">
            <v>16799.9951</v>
          </cell>
          <cell r="X413">
            <v>0</v>
          </cell>
          <cell r="Z413">
            <v>0</v>
          </cell>
          <cell r="AI413">
            <v>0</v>
          </cell>
          <cell r="AJ413">
            <v>40</v>
          </cell>
          <cell r="AK413">
            <v>0</v>
          </cell>
          <cell r="BA413">
            <v>0</v>
          </cell>
        </row>
        <row r="414">
          <cell r="H414">
            <v>10</v>
          </cell>
          <cell r="M414" t="str">
            <v>ALQUILADO</v>
          </cell>
          <cell r="N414" t="str">
            <v>AGRUPACION SABANITAS PANAMA</v>
          </cell>
          <cell r="P414" t="str">
            <v>2023</v>
          </cell>
          <cell r="S414">
            <v>56663</v>
          </cell>
          <cell r="T414">
            <v>29205.609</v>
          </cell>
          <cell r="V414">
            <v>31250.0016</v>
          </cell>
          <cell r="W414">
            <v>8000</v>
          </cell>
          <cell r="X414">
            <v>2488.23</v>
          </cell>
          <cell r="Z414">
            <v>240</v>
          </cell>
          <cell r="AA414">
            <v>43.700899999999997</v>
          </cell>
          <cell r="AB414">
            <v>1048.8230000000001</v>
          </cell>
          <cell r="AH414">
            <v>4212.1724000000004</v>
          </cell>
          <cell r="AI414">
            <v>1562.5001</v>
          </cell>
          <cell r="AJ414">
            <v>80</v>
          </cell>
          <cell r="AK414">
            <v>7301.4021000000002</v>
          </cell>
          <cell r="BA414">
            <v>3870</v>
          </cell>
        </row>
        <row r="415">
          <cell r="H415">
            <v>0</v>
          </cell>
          <cell r="M415" t="str">
            <v>ALQUILADO</v>
          </cell>
          <cell r="P415" t="str">
            <v>2024</v>
          </cell>
          <cell r="T415">
            <v>15700.93</v>
          </cell>
          <cell r="V415">
            <v>16799.9951</v>
          </cell>
          <cell r="X415">
            <v>0</v>
          </cell>
          <cell r="Z415">
            <v>0</v>
          </cell>
          <cell r="AI415">
            <v>0</v>
          </cell>
          <cell r="AJ415">
            <v>40</v>
          </cell>
          <cell r="AK415">
            <v>0</v>
          </cell>
          <cell r="BA415">
            <v>0</v>
          </cell>
        </row>
        <row r="416">
          <cell r="H416">
            <v>9</v>
          </cell>
          <cell r="M416" t="str">
            <v>ALQUILADO</v>
          </cell>
          <cell r="P416" t="str">
            <v>2024</v>
          </cell>
          <cell r="S416">
            <v>18754</v>
          </cell>
          <cell r="T416">
            <v>18877.57</v>
          </cell>
          <cell r="V416">
            <v>20198.999899999999</v>
          </cell>
          <cell r="W416">
            <v>2269.44</v>
          </cell>
          <cell r="X416">
            <v>5499.1782000000003</v>
          </cell>
          <cell r="Z416">
            <v>128</v>
          </cell>
          <cell r="AA416">
            <v>60.692300000000003</v>
          </cell>
          <cell r="AB416">
            <v>863.1798</v>
          </cell>
          <cell r="AH416">
            <v>217.42740000000001</v>
          </cell>
          <cell r="AI416">
            <v>908.95500000000004</v>
          </cell>
          <cell r="AJ416">
            <v>80</v>
          </cell>
          <cell r="AK416">
            <v>4195.0151999999998</v>
          </cell>
          <cell r="BA416">
            <v>3483</v>
          </cell>
        </row>
        <row r="417">
          <cell r="H417">
            <v>13</v>
          </cell>
          <cell r="M417" t="str">
            <v>ALQUILADO</v>
          </cell>
          <cell r="N417" t="str">
            <v>CEVA SALUD ANIMAL CORP.</v>
          </cell>
          <cell r="P417" t="str">
            <v>2023</v>
          </cell>
          <cell r="S417">
            <v>6087</v>
          </cell>
          <cell r="T417">
            <v>32523.366999999998</v>
          </cell>
          <cell r="V417">
            <v>34800.002699999997</v>
          </cell>
          <cell r="W417">
            <v>12180</v>
          </cell>
          <cell r="X417">
            <v>4811.8900000000003</v>
          </cell>
          <cell r="Z417">
            <v>840</v>
          </cell>
          <cell r="AA417">
            <v>20.228400000000001</v>
          </cell>
          <cell r="AB417">
            <v>1307.0684000000001</v>
          </cell>
          <cell r="AH417">
            <v>611.50350000000003</v>
          </cell>
          <cell r="AI417">
            <v>2262.0001999999999</v>
          </cell>
          <cell r="AJ417">
            <v>80</v>
          </cell>
          <cell r="AK417">
            <v>10841.122799999999</v>
          </cell>
          <cell r="BA417">
            <v>5031</v>
          </cell>
        </row>
        <row r="418">
          <cell r="H418">
            <v>5</v>
          </cell>
          <cell r="M418" t="str">
            <v>ALQUILADO</v>
          </cell>
          <cell r="N418" t="str">
            <v>CONSORCIO SIGMA BILLING</v>
          </cell>
          <cell r="P418" t="str">
            <v>2024</v>
          </cell>
          <cell r="S418">
            <v>15752</v>
          </cell>
          <cell r="T418">
            <v>28392.523000000001</v>
          </cell>
          <cell r="V418">
            <v>30379.999599999999</v>
          </cell>
          <cell r="W418">
            <v>3400</v>
          </cell>
          <cell r="X418">
            <v>1200</v>
          </cell>
          <cell r="Z418">
            <v>118</v>
          </cell>
          <cell r="AA418">
            <v>38.982999999999997</v>
          </cell>
          <cell r="AB418">
            <v>920</v>
          </cell>
          <cell r="AH418">
            <v>732.51</v>
          </cell>
          <cell r="AI418">
            <v>759.5</v>
          </cell>
          <cell r="AJ418">
            <v>80</v>
          </cell>
          <cell r="AK418">
            <v>3154.7248</v>
          </cell>
          <cell r="BA418">
            <v>1935</v>
          </cell>
        </row>
        <row r="419">
          <cell r="H419">
            <v>8</v>
          </cell>
          <cell r="M419" t="str">
            <v>DISPONIBLE</v>
          </cell>
          <cell r="P419" t="str">
            <v>2024</v>
          </cell>
          <cell r="S419">
            <v>12343</v>
          </cell>
          <cell r="T419">
            <v>19018.689999999999</v>
          </cell>
          <cell r="V419">
            <v>20349.998299999999</v>
          </cell>
          <cell r="W419">
            <v>2121.1</v>
          </cell>
          <cell r="X419">
            <v>6301.87</v>
          </cell>
          <cell r="Z419">
            <v>154</v>
          </cell>
          <cell r="AA419">
            <v>54.694600000000001</v>
          </cell>
          <cell r="AB419">
            <v>1052.8712</v>
          </cell>
          <cell r="AH419">
            <v>238.32830000000001</v>
          </cell>
          <cell r="AI419">
            <v>813.99990000000003</v>
          </cell>
          <cell r="AJ419">
            <v>80</v>
          </cell>
          <cell r="AK419">
            <v>3698.0783000000001</v>
          </cell>
          <cell r="BA419">
            <v>3096</v>
          </cell>
        </row>
        <row r="420">
          <cell r="H420">
            <v>10</v>
          </cell>
          <cell r="M420" t="str">
            <v>SUCIO</v>
          </cell>
          <cell r="P420" t="str">
            <v>2024</v>
          </cell>
          <cell r="S420">
            <v>17750</v>
          </cell>
          <cell r="T420">
            <v>12148.6</v>
          </cell>
          <cell r="V420">
            <v>12999.002</v>
          </cell>
          <cell r="W420">
            <v>2405.1</v>
          </cell>
          <cell r="X420">
            <v>3237.1684</v>
          </cell>
          <cell r="Z420">
            <v>167</v>
          </cell>
          <cell r="AA420">
            <v>33.786000000000001</v>
          </cell>
          <cell r="AB420">
            <v>564.22680000000003</v>
          </cell>
          <cell r="AH420">
            <v>362.0197</v>
          </cell>
          <cell r="AI420">
            <v>649.95010000000002</v>
          </cell>
          <cell r="AJ420">
            <v>80</v>
          </cell>
          <cell r="AK420">
            <v>3037.1498999999999</v>
          </cell>
          <cell r="BA420">
            <v>3870</v>
          </cell>
        </row>
        <row r="421">
          <cell r="H421">
            <v>10</v>
          </cell>
          <cell r="M421" t="str">
            <v>ALQUILADO</v>
          </cell>
          <cell r="N421" t="str">
            <v>SEGUROS SURAMERICANA</v>
          </cell>
          <cell r="P421" t="str">
            <v>2024</v>
          </cell>
          <cell r="S421">
            <v>12292</v>
          </cell>
          <cell r="T421">
            <v>12148.6</v>
          </cell>
          <cell r="V421">
            <v>12999.002</v>
          </cell>
          <cell r="W421">
            <v>3432.65</v>
          </cell>
          <cell r="X421">
            <v>4553.97</v>
          </cell>
          <cell r="Z421">
            <v>229</v>
          </cell>
          <cell r="AA421">
            <v>34.875999999999998</v>
          </cell>
          <cell r="AB421">
            <v>798.66200000000003</v>
          </cell>
          <cell r="AH421">
            <v>897.28279999999995</v>
          </cell>
          <cell r="AI421">
            <v>649.95010000000002</v>
          </cell>
          <cell r="AJ421">
            <v>80</v>
          </cell>
          <cell r="AK421">
            <v>3037.1498999999999</v>
          </cell>
          <cell r="BA421">
            <v>3870</v>
          </cell>
        </row>
        <row r="422">
          <cell r="H422">
            <v>8</v>
          </cell>
          <cell r="M422" t="str">
            <v>ALQUILADO</v>
          </cell>
          <cell r="P422" t="str">
            <v>2024</v>
          </cell>
          <cell r="S422">
            <v>10195</v>
          </cell>
          <cell r="T422">
            <v>19018.689999999999</v>
          </cell>
          <cell r="V422">
            <v>20349.998299999999</v>
          </cell>
          <cell r="W422">
            <v>2925.73</v>
          </cell>
          <cell r="X422">
            <v>6422.4449000000004</v>
          </cell>
          <cell r="Z422">
            <v>149</v>
          </cell>
          <cell r="AA422">
            <v>62.739400000000003</v>
          </cell>
          <cell r="AB422">
            <v>1168.5218</v>
          </cell>
          <cell r="AH422">
            <v>834.95950000000005</v>
          </cell>
          <cell r="AI422">
            <v>813.99990000000003</v>
          </cell>
          <cell r="AJ422">
            <v>80</v>
          </cell>
          <cell r="AK422">
            <v>3698.0783000000001</v>
          </cell>
          <cell r="BA422">
            <v>3096</v>
          </cell>
        </row>
        <row r="423">
          <cell r="H423">
            <v>10</v>
          </cell>
          <cell r="M423" t="str">
            <v>DISPONIBLE</v>
          </cell>
          <cell r="P423" t="str">
            <v>2024</v>
          </cell>
          <cell r="S423">
            <v>0</v>
          </cell>
          <cell r="T423">
            <v>12148.6</v>
          </cell>
          <cell r="V423">
            <v>12999.002</v>
          </cell>
          <cell r="W423">
            <v>2506.7600000000002</v>
          </cell>
          <cell r="X423">
            <v>4540.4858999999997</v>
          </cell>
          <cell r="Z423">
            <v>232</v>
          </cell>
          <cell r="AA423">
            <v>30.376000000000001</v>
          </cell>
          <cell r="AB423">
            <v>704.72450000000003</v>
          </cell>
          <cell r="AH423">
            <v>449.25099999999998</v>
          </cell>
          <cell r="AI423">
            <v>649.95010000000002</v>
          </cell>
          <cell r="AJ423">
            <v>80</v>
          </cell>
          <cell r="AK423">
            <v>3037.1498999999999</v>
          </cell>
          <cell r="BA423">
            <v>3870</v>
          </cell>
        </row>
        <row r="424">
          <cell r="H424">
            <v>10</v>
          </cell>
          <cell r="M424" t="str">
            <v>ALQUILADO</v>
          </cell>
          <cell r="N424" t="str">
            <v>ASEGURADORA GLOBAL</v>
          </cell>
          <cell r="P424" t="str">
            <v>2024</v>
          </cell>
          <cell r="S424">
            <v>0</v>
          </cell>
          <cell r="T424">
            <v>12148.6</v>
          </cell>
          <cell r="V424">
            <v>12999.002</v>
          </cell>
          <cell r="W424">
            <v>2654.44</v>
          </cell>
          <cell r="X424">
            <v>3826.85</v>
          </cell>
          <cell r="Z424">
            <v>207</v>
          </cell>
          <cell r="AA424">
            <v>31.310500000000001</v>
          </cell>
          <cell r="AB424">
            <v>648.12900000000002</v>
          </cell>
          <cell r="AH424">
            <v>1003.6852</v>
          </cell>
          <cell r="AI424">
            <v>649.95010000000002</v>
          </cell>
          <cell r="AJ424">
            <v>80</v>
          </cell>
          <cell r="AK424">
            <v>3037.1498999999999</v>
          </cell>
          <cell r="BA424">
            <v>3870</v>
          </cell>
        </row>
        <row r="425">
          <cell r="H425">
            <v>11</v>
          </cell>
          <cell r="M425" t="str">
            <v>ALQUILADO</v>
          </cell>
          <cell r="N425" t="str">
            <v>AGRUPACION SABANITAS PANAMA</v>
          </cell>
          <cell r="P425" t="str">
            <v>2023</v>
          </cell>
          <cell r="S425">
            <v>58610</v>
          </cell>
          <cell r="T425">
            <v>29205.61</v>
          </cell>
          <cell r="V425">
            <v>31250.002700000001</v>
          </cell>
          <cell r="W425">
            <v>11385.85</v>
          </cell>
          <cell r="X425">
            <v>3184.98</v>
          </cell>
          <cell r="Z425">
            <v>316</v>
          </cell>
          <cell r="AA425">
            <v>46.110199999999999</v>
          </cell>
          <cell r="AB425">
            <v>1324.6208999999999</v>
          </cell>
          <cell r="AH425">
            <v>6106.7034999999996</v>
          </cell>
          <cell r="AI425">
            <v>1718.7501</v>
          </cell>
          <cell r="AJ425">
            <v>80</v>
          </cell>
          <cell r="AK425">
            <v>8112.6689999999999</v>
          </cell>
          <cell r="BA425">
            <v>4257</v>
          </cell>
        </row>
        <row r="426">
          <cell r="H426">
            <v>6</v>
          </cell>
          <cell r="M426" t="str">
            <v>DISPONIBLE</v>
          </cell>
          <cell r="P426" t="str">
            <v>2024</v>
          </cell>
          <cell r="S426">
            <v>4822</v>
          </cell>
          <cell r="T426">
            <v>19018.68</v>
          </cell>
          <cell r="V426">
            <v>20349.9876</v>
          </cell>
          <cell r="W426">
            <v>3006.74</v>
          </cell>
          <cell r="X426">
            <v>3402.41</v>
          </cell>
          <cell r="Z426">
            <v>143</v>
          </cell>
          <cell r="AA426">
            <v>44.819200000000002</v>
          </cell>
          <cell r="AB426">
            <v>1068.1916000000001</v>
          </cell>
          <cell r="AH426">
            <v>487.93310000000002</v>
          </cell>
          <cell r="AI426">
            <v>610.49959999999999</v>
          </cell>
          <cell r="AJ426">
            <v>80</v>
          </cell>
          <cell r="AK426">
            <v>2641.4834999999998</v>
          </cell>
          <cell r="BA426">
            <v>2322</v>
          </cell>
        </row>
        <row r="427">
          <cell r="H427">
            <v>7</v>
          </cell>
          <cell r="M427" t="str">
            <v>ALQUILADO</v>
          </cell>
          <cell r="N427" t="str">
            <v>GOETZE LOBATO ENGENHARIA S.A.</v>
          </cell>
          <cell r="P427" t="str">
            <v>2024</v>
          </cell>
          <cell r="S427">
            <v>12238</v>
          </cell>
          <cell r="T427">
            <v>10981.3084</v>
          </cell>
          <cell r="V427">
            <v>11750</v>
          </cell>
          <cell r="W427">
            <v>1812.49</v>
          </cell>
          <cell r="X427">
            <v>2102.37</v>
          </cell>
          <cell r="Z427">
            <v>167</v>
          </cell>
          <cell r="AA427">
            <v>23.4422</v>
          </cell>
          <cell r="AB427">
            <v>559.26570000000004</v>
          </cell>
          <cell r="AH427">
            <v>53.421100000000003</v>
          </cell>
          <cell r="AI427">
            <v>411.25</v>
          </cell>
          <cell r="AJ427">
            <v>80</v>
          </cell>
          <cell r="AK427">
            <v>1830.2177999999999</v>
          </cell>
          <cell r="BA427">
            <v>2709</v>
          </cell>
        </row>
        <row r="428">
          <cell r="H428">
            <v>7</v>
          </cell>
          <cell r="M428" t="str">
            <v>DISPONIBLE</v>
          </cell>
          <cell r="P428" t="str">
            <v>2024</v>
          </cell>
          <cell r="S428">
            <v>5238</v>
          </cell>
          <cell r="T428">
            <v>10981.3084</v>
          </cell>
          <cell r="V428">
            <v>11750</v>
          </cell>
          <cell r="W428">
            <v>1042.2</v>
          </cell>
          <cell r="X428">
            <v>4649.7082</v>
          </cell>
          <cell r="Z428">
            <v>137</v>
          </cell>
          <cell r="AA428">
            <v>41.546700000000001</v>
          </cell>
          <cell r="AB428">
            <v>813.12969999999996</v>
          </cell>
          <cell r="AH428">
            <v>1673.6527000000001</v>
          </cell>
          <cell r="AI428">
            <v>411.25</v>
          </cell>
          <cell r="AJ428">
            <v>80</v>
          </cell>
          <cell r="AK428">
            <v>1830.2177999999999</v>
          </cell>
          <cell r="BA428">
            <v>2709</v>
          </cell>
        </row>
        <row r="429">
          <cell r="H429">
            <v>7</v>
          </cell>
          <cell r="M429" t="str">
            <v>ALQUILADO</v>
          </cell>
          <cell r="N429" t="str">
            <v>PUENTE CALZADA INFRAESTRUCTURA</v>
          </cell>
          <cell r="P429" t="str">
            <v>2024</v>
          </cell>
          <cell r="S429">
            <v>13554</v>
          </cell>
          <cell r="T429">
            <v>10981.3084</v>
          </cell>
          <cell r="V429">
            <v>11750</v>
          </cell>
          <cell r="W429">
            <v>1466.35</v>
          </cell>
          <cell r="X429">
            <v>2152.2399999999998</v>
          </cell>
          <cell r="Z429">
            <v>193</v>
          </cell>
          <cell r="AA429">
            <v>18.749099999999999</v>
          </cell>
          <cell r="AB429">
            <v>516.94140000000004</v>
          </cell>
          <cell r="AH429">
            <v>72.536299999999997</v>
          </cell>
          <cell r="AI429">
            <v>411.25</v>
          </cell>
          <cell r="AJ429">
            <v>80</v>
          </cell>
          <cell r="AK429">
            <v>1830.2177999999999</v>
          </cell>
          <cell r="BA429">
            <v>2709</v>
          </cell>
        </row>
        <row r="430">
          <cell r="H430">
            <v>5</v>
          </cell>
          <cell r="M430" t="str">
            <v>ALQUILADO</v>
          </cell>
          <cell r="N430" t="str">
            <v>CONSORCIO SIGMA BILLING</v>
          </cell>
          <cell r="P430" t="str">
            <v>2024</v>
          </cell>
          <cell r="S430">
            <v>6293</v>
          </cell>
          <cell r="T430">
            <v>28392.523000000001</v>
          </cell>
          <cell r="V430">
            <v>30379.999599999999</v>
          </cell>
          <cell r="W430">
            <v>3901.5</v>
          </cell>
          <cell r="X430">
            <v>1855.85</v>
          </cell>
          <cell r="Z430">
            <v>125</v>
          </cell>
          <cell r="AA430">
            <v>46.058799999999998</v>
          </cell>
          <cell r="AB430">
            <v>1151.47</v>
          </cell>
          <cell r="AH430">
            <v>361.25</v>
          </cell>
          <cell r="AI430">
            <v>759.5</v>
          </cell>
          <cell r="AJ430">
            <v>80</v>
          </cell>
          <cell r="AK430">
            <v>3154.7248</v>
          </cell>
          <cell r="BA430">
            <v>1935</v>
          </cell>
        </row>
        <row r="431">
          <cell r="H431">
            <v>8</v>
          </cell>
          <cell r="M431" t="str">
            <v>MOV NO PRODUCTIVO</v>
          </cell>
          <cell r="P431" t="str">
            <v>2024</v>
          </cell>
          <cell r="S431">
            <v>0</v>
          </cell>
          <cell r="T431">
            <v>19018.689999999999</v>
          </cell>
          <cell r="V431">
            <v>20349.998299999999</v>
          </cell>
          <cell r="W431">
            <v>2911.21</v>
          </cell>
          <cell r="X431">
            <v>5515.82</v>
          </cell>
          <cell r="Z431">
            <v>171</v>
          </cell>
          <cell r="AA431">
            <v>49.280799999999999</v>
          </cell>
          <cell r="AB431">
            <v>1053.3787</v>
          </cell>
          <cell r="AH431">
            <v>264.34480000000002</v>
          </cell>
          <cell r="AI431">
            <v>813.99990000000003</v>
          </cell>
          <cell r="AJ431">
            <v>80</v>
          </cell>
          <cell r="AK431">
            <v>3698.0783000000001</v>
          </cell>
          <cell r="BA431">
            <v>3096</v>
          </cell>
        </row>
        <row r="432">
          <cell r="H432">
            <v>8</v>
          </cell>
          <cell r="M432" t="str">
            <v>ALQUILADO</v>
          </cell>
          <cell r="N432" t="str">
            <v>Tout Panama</v>
          </cell>
          <cell r="P432" t="str">
            <v>2024</v>
          </cell>
          <cell r="S432">
            <v>16511</v>
          </cell>
          <cell r="T432">
            <v>19018.689999999999</v>
          </cell>
          <cell r="V432">
            <v>20349.998299999999</v>
          </cell>
          <cell r="W432">
            <v>2406.9</v>
          </cell>
          <cell r="X432">
            <v>6581.7897000000003</v>
          </cell>
          <cell r="Z432">
            <v>161</v>
          </cell>
          <cell r="AA432">
            <v>55.830300000000001</v>
          </cell>
          <cell r="AB432">
            <v>1123.5862</v>
          </cell>
          <cell r="AH432">
            <v>722.26909999999998</v>
          </cell>
          <cell r="AI432">
            <v>813.99990000000003</v>
          </cell>
          <cell r="AJ432">
            <v>80</v>
          </cell>
          <cell r="AK432">
            <v>3698.0783000000001</v>
          </cell>
          <cell r="BA432">
            <v>3096</v>
          </cell>
        </row>
        <row r="433">
          <cell r="H433">
            <v>8</v>
          </cell>
          <cell r="M433" t="str">
            <v>ALQUILADO</v>
          </cell>
          <cell r="N433" t="str">
            <v>PSA PANAMA INTERNACIONAL TERMI</v>
          </cell>
          <cell r="P433" t="str">
            <v>2024</v>
          </cell>
          <cell r="T433">
            <v>19018.689999999999</v>
          </cell>
          <cell r="V433">
            <v>20349.998299999999</v>
          </cell>
          <cell r="W433">
            <v>3605</v>
          </cell>
          <cell r="X433">
            <v>2142.65</v>
          </cell>
          <cell r="Z433">
            <v>268</v>
          </cell>
          <cell r="AA433">
            <v>21.446400000000001</v>
          </cell>
          <cell r="AB433">
            <v>718.45619999999997</v>
          </cell>
          <cell r="AH433">
            <v>2.65</v>
          </cell>
          <cell r="AI433">
            <v>813.99990000000003</v>
          </cell>
          <cell r="AJ433">
            <v>80</v>
          </cell>
          <cell r="AK433">
            <v>3698.0783000000001</v>
          </cell>
          <cell r="BA433">
            <v>3096</v>
          </cell>
        </row>
        <row r="434">
          <cell r="H434">
            <v>8</v>
          </cell>
          <cell r="M434" t="str">
            <v>ALQUILADO</v>
          </cell>
          <cell r="P434" t="str">
            <v>2024</v>
          </cell>
          <cell r="S434">
            <v>0</v>
          </cell>
          <cell r="T434">
            <v>19018.689999999999</v>
          </cell>
          <cell r="V434">
            <v>20349.998299999999</v>
          </cell>
          <cell r="W434">
            <v>2694.67</v>
          </cell>
          <cell r="X434">
            <v>4343.4610000000002</v>
          </cell>
          <cell r="Z434">
            <v>137</v>
          </cell>
          <cell r="AA434">
            <v>51.373199999999997</v>
          </cell>
          <cell r="AB434">
            <v>879.7663</v>
          </cell>
          <cell r="AH434">
            <v>374.87950000000001</v>
          </cell>
          <cell r="AI434">
            <v>813.99990000000003</v>
          </cell>
          <cell r="AJ434">
            <v>80</v>
          </cell>
          <cell r="AK434">
            <v>3698.0783000000001</v>
          </cell>
          <cell r="BA434">
            <v>3096</v>
          </cell>
        </row>
        <row r="435">
          <cell r="H435">
            <v>11</v>
          </cell>
          <cell r="M435" t="str">
            <v>ALQUILADO</v>
          </cell>
          <cell r="N435" t="str">
            <v>CONSORCIO SIGMA BILLING</v>
          </cell>
          <cell r="P435" t="str">
            <v>2023</v>
          </cell>
          <cell r="S435">
            <v>13186</v>
          </cell>
          <cell r="T435">
            <v>13448.598</v>
          </cell>
          <cell r="V435">
            <v>14389.999900000001</v>
          </cell>
          <cell r="W435">
            <v>2746.85</v>
          </cell>
          <cell r="X435">
            <v>2490</v>
          </cell>
          <cell r="Z435">
            <v>242</v>
          </cell>
          <cell r="AA435">
            <v>21.639800000000001</v>
          </cell>
          <cell r="AB435">
            <v>476.0772</v>
          </cell>
          <cell r="AH435">
            <v>121.74469999999999</v>
          </cell>
          <cell r="AI435">
            <v>791.45</v>
          </cell>
          <cell r="AJ435">
            <v>80</v>
          </cell>
          <cell r="AK435">
            <v>3735.7220000000002</v>
          </cell>
          <cell r="BA435">
            <v>4257</v>
          </cell>
        </row>
        <row r="436">
          <cell r="H436">
            <v>3</v>
          </cell>
          <cell r="M436" t="str">
            <v>ALQUILADO</v>
          </cell>
          <cell r="P436" t="str">
            <v>2024</v>
          </cell>
          <cell r="S436">
            <v>0</v>
          </cell>
          <cell r="T436">
            <v>14018.69</v>
          </cell>
          <cell r="V436">
            <v>14999.998299999999</v>
          </cell>
          <cell r="W436">
            <v>548.07000000000005</v>
          </cell>
          <cell r="X436">
            <v>2608.1</v>
          </cell>
          <cell r="Z436">
            <v>78</v>
          </cell>
          <cell r="AA436">
            <v>40.463700000000003</v>
          </cell>
          <cell r="AB436">
            <v>1052.0565999999999</v>
          </cell>
          <cell r="AH436">
            <v>112.2116</v>
          </cell>
          <cell r="AI436">
            <v>225</v>
          </cell>
          <cell r="AJ436">
            <v>40</v>
          </cell>
          <cell r="AK436">
            <v>778.81619999999998</v>
          </cell>
          <cell r="BA436">
            <v>1161</v>
          </cell>
        </row>
        <row r="437">
          <cell r="H437">
            <v>18</v>
          </cell>
          <cell r="M437" t="str">
            <v>ALQUILADO</v>
          </cell>
          <cell r="N437" t="str">
            <v>H TZANETATOS</v>
          </cell>
          <cell r="P437" t="str">
            <v>2023</v>
          </cell>
          <cell r="S437">
            <v>40191</v>
          </cell>
          <cell r="T437">
            <v>24719.63</v>
          </cell>
          <cell r="V437">
            <v>26450.004099999998</v>
          </cell>
          <cell r="W437">
            <v>11406.77</v>
          </cell>
          <cell r="X437">
            <v>8892.8026000000009</v>
          </cell>
          <cell r="Z437">
            <v>421</v>
          </cell>
          <cell r="AA437">
            <v>48.217500000000001</v>
          </cell>
          <cell r="AB437">
            <v>1127.7539999999999</v>
          </cell>
          <cell r="AH437">
            <v>2004.6093000000001</v>
          </cell>
          <cell r="AI437">
            <v>2380.5003999999999</v>
          </cell>
          <cell r="AJ437">
            <v>120</v>
          </cell>
          <cell r="AK437">
            <v>11673.158799999999</v>
          </cell>
          <cell r="BA437">
            <v>6966</v>
          </cell>
        </row>
        <row r="438">
          <cell r="H438">
            <v>18</v>
          </cell>
          <cell r="M438" t="str">
            <v>ALQUILADO</v>
          </cell>
          <cell r="N438" t="str">
            <v>PERFECT CLEANERS</v>
          </cell>
          <cell r="P438" t="str">
            <v>2023</v>
          </cell>
          <cell r="S438">
            <v>27189</v>
          </cell>
          <cell r="T438">
            <v>24719.63</v>
          </cell>
          <cell r="V438">
            <v>26450.004099999998</v>
          </cell>
          <cell r="W438">
            <v>2366.1</v>
          </cell>
          <cell r="X438">
            <v>13307.42</v>
          </cell>
          <cell r="Z438">
            <v>540</v>
          </cell>
          <cell r="AA438">
            <v>29.024999999999999</v>
          </cell>
          <cell r="AB438">
            <v>870.75109999999995</v>
          </cell>
          <cell r="AH438">
            <v>773.7047</v>
          </cell>
          <cell r="AI438">
            <v>2380.5003999999999</v>
          </cell>
          <cell r="AJ438">
            <v>120</v>
          </cell>
          <cell r="AK438">
            <v>11673.158799999999</v>
          </cell>
          <cell r="BA438">
            <v>6966</v>
          </cell>
        </row>
        <row r="439">
          <cell r="H439">
            <v>18</v>
          </cell>
          <cell r="M439" t="str">
            <v>ALQUILADO</v>
          </cell>
          <cell r="N439" t="str">
            <v>PERFECT CLEANERS</v>
          </cell>
          <cell r="P439" t="str">
            <v>2023</v>
          </cell>
          <cell r="S439">
            <v>33121</v>
          </cell>
          <cell r="T439">
            <v>24719.63</v>
          </cell>
          <cell r="V439">
            <v>26450.004099999998</v>
          </cell>
          <cell r="W439">
            <v>2366.1</v>
          </cell>
          <cell r="X439">
            <v>12690</v>
          </cell>
          <cell r="Z439">
            <v>540</v>
          </cell>
          <cell r="AA439">
            <v>27.881599999999999</v>
          </cell>
          <cell r="AB439">
            <v>836.45</v>
          </cell>
          <cell r="AH439">
            <v>703.29060000000004</v>
          </cell>
          <cell r="AI439">
            <v>2380.5003999999999</v>
          </cell>
          <cell r="AJ439">
            <v>120</v>
          </cell>
          <cell r="AK439">
            <v>11673.158799999999</v>
          </cell>
          <cell r="BA439">
            <v>6966</v>
          </cell>
        </row>
        <row r="440">
          <cell r="H440">
            <v>2</v>
          </cell>
          <cell r="M440" t="str">
            <v>ALQUILADO</v>
          </cell>
          <cell r="N440" t="str">
            <v>SEGUROS SURAMERICANA</v>
          </cell>
          <cell r="P440" t="str">
            <v>2024</v>
          </cell>
          <cell r="S440">
            <v>0</v>
          </cell>
          <cell r="T440">
            <v>12615.8878</v>
          </cell>
          <cell r="V440">
            <v>13498.999900000001</v>
          </cell>
          <cell r="W440">
            <v>1131.3900000000001</v>
          </cell>
          <cell r="X440">
            <v>850.69960000000003</v>
          </cell>
          <cell r="Z440">
            <v>67</v>
          </cell>
          <cell r="AA440">
            <v>29.583400000000001</v>
          </cell>
          <cell r="AB440">
            <v>991.04480000000001</v>
          </cell>
          <cell r="AH440">
            <v>64.375100000000003</v>
          </cell>
          <cell r="AI440">
            <v>134.99</v>
          </cell>
          <cell r="AJ440">
            <v>40</v>
          </cell>
          <cell r="AK440">
            <v>350.44130000000001</v>
          </cell>
          <cell r="BA440">
            <v>774</v>
          </cell>
        </row>
        <row r="441">
          <cell r="H441">
            <v>6</v>
          </cell>
          <cell r="M441" t="str">
            <v>ALQUILADO</v>
          </cell>
          <cell r="N441" t="str">
            <v>MAPFRE PANAMA</v>
          </cell>
          <cell r="P441" t="str">
            <v>2024</v>
          </cell>
          <cell r="S441">
            <v>14962</v>
          </cell>
          <cell r="T441">
            <v>14765.42</v>
          </cell>
          <cell r="V441">
            <v>15798.999400000001</v>
          </cell>
          <cell r="W441">
            <v>2376.21</v>
          </cell>
          <cell r="X441">
            <v>4221.8500000000004</v>
          </cell>
          <cell r="Z441">
            <v>172</v>
          </cell>
          <cell r="AA441">
            <v>38.360799999999998</v>
          </cell>
          <cell r="AB441">
            <v>1099.6766</v>
          </cell>
          <cell r="AH441">
            <v>267.72500000000002</v>
          </cell>
          <cell r="AI441">
            <v>473.97</v>
          </cell>
          <cell r="AJ441">
            <v>80</v>
          </cell>
          <cell r="AK441">
            <v>2050.7530000000002</v>
          </cell>
          <cell r="BA441">
            <v>2322</v>
          </cell>
        </row>
        <row r="442">
          <cell r="H442">
            <v>6</v>
          </cell>
          <cell r="M442" t="str">
            <v>ALQUILADO</v>
          </cell>
          <cell r="P442" t="str">
            <v>2024</v>
          </cell>
          <cell r="S442">
            <v>1</v>
          </cell>
          <cell r="T442">
            <v>14765.42</v>
          </cell>
          <cell r="V442">
            <v>15798.999400000001</v>
          </cell>
          <cell r="W442">
            <v>1939.43</v>
          </cell>
          <cell r="X442">
            <v>4388.1499999999996</v>
          </cell>
          <cell r="Z442">
            <v>133</v>
          </cell>
          <cell r="AA442">
            <v>47.575699999999998</v>
          </cell>
          <cell r="AB442">
            <v>1054.5966000000001</v>
          </cell>
          <cell r="AH442">
            <v>267.31420000000003</v>
          </cell>
          <cell r="AI442">
            <v>473.97</v>
          </cell>
          <cell r="AJ442">
            <v>80</v>
          </cell>
          <cell r="AK442">
            <v>2050.7530000000002</v>
          </cell>
          <cell r="BA442">
            <v>2322</v>
          </cell>
        </row>
        <row r="443">
          <cell r="H443">
            <v>10</v>
          </cell>
          <cell r="M443" t="str">
            <v>ALQUILADO</v>
          </cell>
          <cell r="N443" t="str">
            <v>MAXIPISTA DE PANAMA SA</v>
          </cell>
          <cell r="P443" t="str">
            <v>2024</v>
          </cell>
          <cell r="S443">
            <v>6623</v>
          </cell>
          <cell r="T443">
            <v>12148.6</v>
          </cell>
          <cell r="V443">
            <v>12999.002</v>
          </cell>
          <cell r="W443">
            <v>3417.86</v>
          </cell>
          <cell r="X443">
            <v>2963.24</v>
          </cell>
          <cell r="Z443">
            <v>247</v>
          </cell>
          <cell r="AA443">
            <v>25.834399999999999</v>
          </cell>
          <cell r="AB443">
            <v>638.11</v>
          </cell>
          <cell r="AH443">
            <v>61.8996</v>
          </cell>
          <cell r="AI443">
            <v>649.95010000000002</v>
          </cell>
          <cell r="AJ443">
            <v>80</v>
          </cell>
          <cell r="AK443">
            <v>3037.1498999999999</v>
          </cell>
          <cell r="BA443">
            <v>3870</v>
          </cell>
        </row>
        <row r="444">
          <cell r="H444">
            <v>2</v>
          </cell>
          <cell r="M444" t="str">
            <v>ALQUILADO</v>
          </cell>
          <cell r="N444" t="str">
            <v>BTD SA</v>
          </cell>
          <cell r="P444" t="str">
            <v>2024</v>
          </cell>
          <cell r="S444">
            <v>5358</v>
          </cell>
          <cell r="T444">
            <v>12615.8878</v>
          </cell>
          <cell r="V444">
            <v>13498.999900000001</v>
          </cell>
          <cell r="W444">
            <v>466.92</v>
          </cell>
          <cell r="X444">
            <v>748.23</v>
          </cell>
          <cell r="Z444">
            <v>61</v>
          </cell>
          <cell r="AA444">
            <v>19.920400000000001</v>
          </cell>
          <cell r="AB444">
            <v>607.57500000000005</v>
          </cell>
          <cell r="AH444">
            <v>34.933199999999999</v>
          </cell>
          <cell r="AI444">
            <v>134.99</v>
          </cell>
          <cell r="AJ444">
            <v>40</v>
          </cell>
          <cell r="AK444">
            <v>350.44130000000001</v>
          </cell>
          <cell r="BA444">
            <v>774</v>
          </cell>
        </row>
        <row r="445">
          <cell r="H445">
            <v>7</v>
          </cell>
          <cell r="M445" t="str">
            <v>ALQUILADO</v>
          </cell>
          <cell r="P445" t="str">
            <v>2024</v>
          </cell>
          <cell r="S445">
            <v>12656</v>
          </cell>
          <cell r="T445">
            <v>19018.68</v>
          </cell>
          <cell r="V445">
            <v>20349.9876</v>
          </cell>
          <cell r="W445">
            <v>3683.62</v>
          </cell>
          <cell r="X445">
            <v>3286.27</v>
          </cell>
          <cell r="Z445">
            <v>131</v>
          </cell>
          <cell r="AA445">
            <v>53.205199999999998</v>
          </cell>
          <cell r="AB445">
            <v>995.69849999999997</v>
          </cell>
          <cell r="AH445">
            <v>120.4359</v>
          </cell>
          <cell r="AI445">
            <v>712.24959999999999</v>
          </cell>
          <cell r="AJ445">
            <v>80</v>
          </cell>
          <cell r="AK445">
            <v>3169.7802000000001</v>
          </cell>
          <cell r="BA445">
            <v>2709</v>
          </cell>
        </row>
        <row r="446">
          <cell r="H446">
            <v>7</v>
          </cell>
          <cell r="M446" t="str">
            <v>ALQUILADO</v>
          </cell>
          <cell r="P446" t="str">
            <v>2024</v>
          </cell>
          <cell r="S446">
            <v>14024</v>
          </cell>
          <cell r="T446">
            <v>19018.68</v>
          </cell>
          <cell r="V446">
            <v>20349.9876</v>
          </cell>
          <cell r="W446">
            <v>2310.5</v>
          </cell>
          <cell r="X446">
            <v>5132.58</v>
          </cell>
          <cell r="Z446">
            <v>116</v>
          </cell>
          <cell r="AA446">
            <v>64.164400000000001</v>
          </cell>
          <cell r="AB446">
            <v>1063.2971</v>
          </cell>
          <cell r="AH446">
            <v>346.00839999999999</v>
          </cell>
          <cell r="AI446">
            <v>712.24959999999999</v>
          </cell>
          <cell r="AJ446">
            <v>80</v>
          </cell>
          <cell r="AK446">
            <v>3169.7802000000001</v>
          </cell>
          <cell r="BA446">
            <v>2709</v>
          </cell>
        </row>
        <row r="447">
          <cell r="H447">
            <v>3</v>
          </cell>
          <cell r="M447" t="str">
            <v>ALQUILADO</v>
          </cell>
          <cell r="N447" t="str">
            <v>SEGUROS SURAMERICANA</v>
          </cell>
          <cell r="P447" t="str">
            <v>2024</v>
          </cell>
          <cell r="S447">
            <v>0</v>
          </cell>
          <cell r="T447">
            <v>14018.69</v>
          </cell>
          <cell r="V447">
            <v>14999.998299999999</v>
          </cell>
          <cell r="W447">
            <v>944.95</v>
          </cell>
          <cell r="X447">
            <v>2590.35</v>
          </cell>
          <cell r="Z447">
            <v>59</v>
          </cell>
          <cell r="AA447">
            <v>59.920299999999997</v>
          </cell>
          <cell r="AB447">
            <v>1178.4332999999999</v>
          </cell>
          <cell r="AH447">
            <v>351.99360000000001</v>
          </cell>
          <cell r="AI447">
            <v>225</v>
          </cell>
          <cell r="AJ447">
            <v>40</v>
          </cell>
          <cell r="AK447">
            <v>778.81619999999998</v>
          </cell>
          <cell r="BA447">
            <v>1161</v>
          </cell>
        </row>
        <row r="448">
          <cell r="H448">
            <v>3</v>
          </cell>
          <cell r="M448" t="str">
            <v>ALQUILADO</v>
          </cell>
          <cell r="P448" t="str">
            <v>2024</v>
          </cell>
          <cell r="S448">
            <v>0</v>
          </cell>
          <cell r="T448">
            <v>14018.69</v>
          </cell>
          <cell r="V448">
            <v>14999.998299999999</v>
          </cell>
          <cell r="W448">
            <v>1044.54</v>
          </cell>
          <cell r="X448">
            <v>2034.56</v>
          </cell>
          <cell r="Z448">
            <v>68</v>
          </cell>
          <cell r="AA448">
            <v>45.280799999999999</v>
          </cell>
          <cell r="AB448">
            <v>1026.3666000000001</v>
          </cell>
          <cell r="AH448">
            <v>313.05680000000001</v>
          </cell>
          <cell r="AI448">
            <v>225</v>
          </cell>
          <cell r="AJ448">
            <v>40</v>
          </cell>
          <cell r="AK448">
            <v>778.81619999999998</v>
          </cell>
          <cell r="BA448">
            <v>1161</v>
          </cell>
        </row>
        <row r="449">
          <cell r="H449">
            <v>3</v>
          </cell>
          <cell r="M449" t="str">
            <v>ALQUILADO</v>
          </cell>
          <cell r="N449" t="str">
            <v>SEGUROS SURAMERICANA</v>
          </cell>
          <cell r="P449" t="str">
            <v>2024</v>
          </cell>
          <cell r="S449">
            <v>0</v>
          </cell>
          <cell r="T449">
            <v>14018.69</v>
          </cell>
          <cell r="V449">
            <v>14999.998299999999</v>
          </cell>
          <cell r="W449">
            <v>1391.51</v>
          </cell>
          <cell r="X449">
            <v>2698.45</v>
          </cell>
          <cell r="Z449">
            <v>79</v>
          </cell>
          <cell r="AA449">
            <v>51.771599999999999</v>
          </cell>
          <cell r="AB449">
            <v>1363.32</v>
          </cell>
          <cell r="AH449">
            <v>64.606800000000007</v>
          </cell>
          <cell r="AI449">
            <v>225</v>
          </cell>
          <cell r="AJ449">
            <v>40</v>
          </cell>
          <cell r="AK449">
            <v>778.81619999999998</v>
          </cell>
          <cell r="BA449">
            <v>1161</v>
          </cell>
        </row>
        <row r="450">
          <cell r="H450">
            <v>7</v>
          </cell>
          <cell r="M450" t="str">
            <v>ESPERA PIEZAS CHAPISTERIA</v>
          </cell>
          <cell r="P450" t="str">
            <v>2024</v>
          </cell>
          <cell r="S450">
            <v>0</v>
          </cell>
          <cell r="T450">
            <v>14765.42</v>
          </cell>
          <cell r="V450">
            <v>15798.999400000001</v>
          </cell>
          <cell r="W450">
            <v>1271.19</v>
          </cell>
          <cell r="X450">
            <v>4361.0223999999998</v>
          </cell>
          <cell r="Z450">
            <v>118</v>
          </cell>
          <cell r="AA450">
            <v>47.730600000000003</v>
          </cell>
          <cell r="AB450">
            <v>804.60170000000005</v>
          </cell>
          <cell r="AH450">
            <v>170.21960000000001</v>
          </cell>
          <cell r="AI450">
            <v>552.96500000000003</v>
          </cell>
          <cell r="AJ450">
            <v>80</v>
          </cell>
          <cell r="AK450">
            <v>2460.9036000000001</v>
          </cell>
          <cell r="BA450">
            <v>2709</v>
          </cell>
        </row>
        <row r="451">
          <cell r="H451">
            <v>7</v>
          </cell>
          <cell r="M451" t="str">
            <v>ALQUILADO</v>
          </cell>
          <cell r="P451" t="str">
            <v>2024</v>
          </cell>
          <cell r="S451">
            <v>11151</v>
          </cell>
          <cell r="T451">
            <v>14765.42</v>
          </cell>
          <cell r="V451">
            <v>15798.999400000001</v>
          </cell>
          <cell r="W451">
            <v>1775.57</v>
          </cell>
          <cell r="X451">
            <v>3475.4027000000001</v>
          </cell>
          <cell r="Z451">
            <v>136</v>
          </cell>
          <cell r="AA451">
            <v>38.61</v>
          </cell>
          <cell r="AB451">
            <v>750.13890000000004</v>
          </cell>
          <cell r="AH451">
            <v>569.08050000000003</v>
          </cell>
          <cell r="AI451">
            <v>552.96500000000003</v>
          </cell>
          <cell r="AJ451">
            <v>80</v>
          </cell>
          <cell r="AK451">
            <v>2460.9036000000001</v>
          </cell>
          <cell r="BA451">
            <v>2709</v>
          </cell>
        </row>
        <row r="452">
          <cell r="H452">
            <v>0</v>
          </cell>
          <cell r="M452" t="str">
            <v>DISPONIBLE</v>
          </cell>
          <cell r="P452" t="str">
            <v>2024</v>
          </cell>
          <cell r="T452">
            <v>19439.25</v>
          </cell>
          <cell r="V452">
            <v>20799.997500000001</v>
          </cell>
          <cell r="X452">
            <v>0</v>
          </cell>
          <cell r="Z452">
            <v>0</v>
          </cell>
          <cell r="AI452">
            <v>0</v>
          </cell>
          <cell r="AJ452">
            <v>40</v>
          </cell>
          <cell r="AK452">
            <v>0</v>
          </cell>
          <cell r="BA452">
            <v>0</v>
          </cell>
        </row>
        <row r="453">
          <cell r="H453">
            <v>10</v>
          </cell>
          <cell r="M453" t="str">
            <v>ALQUILADO</v>
          </cell>
          <cell r="N453" t="str">
            <v>SEGUROS SURAMERICANA</v>
          </cell>
          <cell r="P453" t="str">
            <v>2024</v>
          </cell>
          <cell r="S453">
            <v>0</v>
          </cell>
          <cell r="T453">
            <v>12148.6</v>
          </cell>
          <cell r="V453">
            <v>12999.002</v>
          </cell>
          <cell r="W453">
            <v>3603.77</v>
          </cell>
          <cell r="X453">
            <v>3056.5124000000001</v>
          </cell>
          <cell r="Z453">
            <v>253</v>
          </cell>
          <cell r="AA453">
            <v>26.325199999999999</v>
          </cell>
          <cell r="AB453">
            <v>666.02819999999997</v>
          </cell>
          <cell r="AH453">
            <v>1001.7910000000001</v>
          </cell>
          <cell r="AI453">
            <v>649.95010000000002</v>
          </cell>
          <cell r="AJ453">
            <v>80</v>
          </cell>
          <cell r="AK453">
            <v>3037.1498999999999</v>
          </cell>
          <cell r="BA453">
            <v>3870</v>
          </cell>
        </row>
        <row r="454">
          <cell r="H454">
            <v>11</v>
          </cell>
          <cell r="M454" t="str">
            <v>ALQUILADO</v>
          </cell>
          <cell r="N454" t="str">
            <v>CABLE PHONE SERVICES INC</v>
          </cell>
          <cell r="P454" t="str">
            <v>2023</v>
          </cell>
          <cell r="S454">
            <v>1493</v>
          </cell>
          <cell r="T454">
            <v>13448.598</v>
          </cell>
          <cell r="V454">
            <v>14389.999900000001</v>
          </cell>
          <cell r="W454">
            <v>4884.99</v>
          </cell>
          <cell r="X454">
            <v>167.9</v>
          </cell>
          <cell r="Z454">
            <v>228</v>
          </cell>
          <cell r="AA454">
            <v>22.1617</v>
          </cell>
          <cell r="AB454">
            <v>459.35359999999997</v>
          </cell>
          <cell r="AH454">
            <v>1219.9314999999999</v>
          </cell>
          <cell r="AI454">
            <v>791.45</v>
          </cell>
          <cell r="AJ454">
            <v>80</v>
          </cell>
          <cell r="AK454">
            <v>3735.7220000000002</v>
          </cell>
          <cell r="BA454">
            <v>4257</v>
          </cell>
        </row>
        <row r="455">
          <cell r="H455">
            <v>29</v>
          </cell>
          <cell r="M455" t="str">
            <v>ALQUILADO</v>
          </cell>
          <cell r="N455" t="str">
            <v>H TZANETATOS</v>
          </cell>
          <cell r="P455" t="str">
            <v>2022</v>
          </cell>
          <cell r="S455">
            <v>55592</v>
          </cell>
          <cell r="T455">
            <v>24112.15</v>
          </cell>
          <cell r="V455">
            <v>25800.000499999998</v>
          </cell>
          <cell r="W455">
            <v>22140</v>
          </cell>
          <cell r="X455">
            <v>8437.93</v>
          </cell>
          <cell r="Z455">
            <v>1103</v>
          </cell>
          <cell r="AA455">
            <v>27.7225</v>
          </cell>
          <cell r="AB455">
            <v>1054.4113</v>
          </cell>
          <cell r="AH455">
            <v>1177.0673999999999</v>
          </cell>
          <cell r="AI455">
            <v>3741.0001000000002</v>
          </cell>
          <cell r="AJ455">
            <v>160</v>
          </cell>
          <cell r="AK455">
            <v>18753.893199999999</v>
          </cell>
          <cell r="BA455">
            <v>11223</v>
          </cell>
        </row>
        <row r="456">
          <cell r="H456">
            <v>29</v>
          </cell>
          <cell r="M456" t="str">
            <v>ALQUILADO</v>
          </cell>
          <cell r="N456" t="str">
            <v>H TZANETATOS</v>
          </cell>
          <cell r="P456" t="str">
            <v>2022</v>
          </cell>
          <cell r="S456">
            <v>56231</v>
          </cell>
          <cell r="T456">
            <v>24112.15</v>
          </cell>
          <cell r="V456">
            <v>25800.000499999998</v>
          </cell>
          <cell r="W456">
            <v>22140</v>
          </cell>
          <cell r="X456">
            <v>8402.2000000000007</v>
          </cell>
          <cell r="Z456">
            <v>920</v>
          </cell>
          <cell r="AA456">
            <v>33.198</v>
          </cell>
          <cell r="AB456">
            <v>1053.1793</v>
          </cell>
          <cell r="AH456">
            <v>613.1413</v>
          </cell>
          <cell r="AI456">
            <v>3741.0001000000002</v>
          </cell>
          <cell r="AJ456">
            <v>160</v>
          </cell>
          <cell r="AK456">
            <v>18753.893199999999</v>
          </cell>
          <cell r="BA456">
            <v>11223</v>
          </cell>
        </row>
        <row r="457">
          <cell r="H457">
            <v>29</v>
          </cell>
          <cell r="M457" t="str">
            <v>ALQUILADO</v>
          </cell>
          <cell r="N457" t="str">
            <v>H TZANETATOS</v>
          </cell>
          <cell r="P457" t="str">
            <v>2022</v>
          </cell>
          <cell r="S457">
            <v>51897</v>
          </cell>
          <cell r="T457">
            <v>24112.15</v>
          </cell>
          <cell r="V457">
            <v>25800.000499999998</v>
          </cell>
          <cell r="W457">
            <v>22140</v>
          </cell>
          <cell r="X457">
            <v>8641.74</v>
          </cell>
          <cell r="Z457">
            <v>1014</v>
          </cell>
          <cell r="AA457">
            <v>30.3567</v>
          </cell>
          <cell r="AB457">
            <v>1061.4393</v>
          </cell>
          <cell r="AH457">
            <v>2433.0391</v>
          </cell>
          <cell r="AI457">
            <v>3741.0001000000002</v>
          </cell>
          <cell r="AJ457">
            <v>160</v>
          </cell>
          <cell r="AK457">
            <v>18753.893199999999</v>
          </cell>
          <cell r="BA457">
            <v>11223</v>
          </cell>
        </row>
        <row r="458">
          <cell r="H458">
            <v>6</v>
          </cell>
          <cell r="M458" t="str">
            <v>SUCIO</v>
          </cell>
          <cell r="P458" t="str">
            <v>2024</v>
          </cell>
          <cell r="S458">
            <v>0</v>
          </cell>
          <cell r="T458">
            <v>12897.2</v>
          </cell>
          <cell r="V458">
            <v>13800.004000000001</v>
          </cell>
          <cell r="W458">
            <v>1193.19</v>
          </cell>
          <cell r="X458">
            <v>1273.8399999999999</v>
          </cell>
          <cell r="Z458">
            <v>122</v>
          </cell>
          <cell r="AA458">
            <v>20.221499999999999</v>
          </cell>
          <cell r="AB458">
            <v>411.17160000000001</v>
          </cell>
          <cell r="AH458">
            <v>65.199600000000004</v>
          </cell>
          <cell r="AI458">
            <v>414.00009999999997</v>
          </cell>
          <cell r="AJ458">
            <v>80</v>
          </cell>
          <cell r="AK458">
            <v>1791.278</v>
          </cell>
          <cell r="BA458">
            <v>2322</v>
          </cell>
        </row>
        <row r="459">
          <cell r="H459">
            <v>10</v>
          </cell>
          <cell r="M459" t="str">
            <v>ALQUILADO</v>
          </cell>
          <cell r="N459" t="str">
            <v>ASEGURADORA ANCON</v>
          </cell>
          <cell r="P459" t="str">
            <v>2024</v>
          </cell>
          <cell r="S459">
            <v>0</v>
          </cell>
          <cell r="T459">
            <v>12148.6</v>
          </cell>
          <cell r="V459">
            <v>12999.002</v>
          </cell>
          <cell r="W459">
            <v>2791.7649999999999</v>
          </cell>
          <cell r="X459">
            <v>5243.8541999999998</v>
          </cell>
          <cell r="Z459">
            <v>186</v>
          </cell>
          <cell r="AA459">
            <v>43.202199999999998</v>
          </cell>
          <cell r="AB459">
            <v>803.56190000000004</v>
          </cell>
          <cell r="AH459">
            <v>352.73520000000002</v>
          </cell>
          <cell r="AI459">
            <v>649.95010000000002</v>
          </cell>
          <cell r="AJ459">
            <v>80</v>
          </cell>
          <cell r="AK459">
            <v>3037.1498999999999</v>
          </cell>
          <cell r="BA459">
            <v>3870</v>
          </cell>
        </row>
        <row r="460">
          <cell r="H460">
            <v>8</v>
          </cell>
          <cell r="M460" t="str">
            <v>DISPONIBLE</v>
          </cell>
          <cell r="P460" t="str">
            <v>2024</v>
          </cell>
          <cell r="S460">
            <v>9137</v>
          </cell>
          <cell r="T460">
            <v>19018.689999999999</v>
          </cell>
          <cell r="V460">
            <v>20349.998299999999</v>
          </cell>
          <cell r="W460">
            <v>2479.19</v>
          </cell>
          <cell r="X460">
            <v>3127.56</v>
          </cell>
          <cell r="Z460">
            <v>88</v>
          </cell>
          <cell r="AA460">
            <v>63.713000000000001</v>
          </cell>
          <cell r="AB460">
            <v>700.84370000000001</v>
          </cell>
          <cell r="AH460">
            <v>4711.0255999999999</v>
          </cell>
          <cell r="AI460">
            <v>813.99990000000003</v>
          </cell>
          <cell r="AJ460">
            <v>80</v>
          </cell>
          <cell r="AK460">
            <v>3698.0783000000001</v>
          </cell>
          <cell r="BA460">
            <v>3096</v>
          </cell>
        </row>
        <row r="461">
          <cell r="H461">
            <v>10</v>
          </cell>
          <cell r="M461" t="str">
            <v>ALQUILADO</v>
          </cell>
          <cell r="N461" t="str">
            <v>GLOBAL MIND SOLUTIONS S.A.</v>
          </cell>
          <cell r="P461" t="str">
            <v>2024</v>
          </cell>
          <cell r="S461">
            <v>22362</v>
          </cell>
          <cell r="T461">
            <v>12148.6</v>
          </cell>
          <cell r="V461">
            <v>12999.002</v>
          </cell>
          <cell r="W461">
            <v>2305.14</v>
          </cell>
          <cell r="X461">
            <v>3030.9213</v>
          </cell>
          <cell r="Z461">
            <v>202</v>
          </cell>
          <cell r="AA461">
            <v>26.4161</v>
          </cell>
          <cell r="AB461">
            <v>533.60609999999997</v>
          </cell>
          <cell r="AH461">
            <v>192.542</v>
          </cell>
          <cell r="AI461">
            <v>649.95010000000002</v>
          </cell>
          <cell r="AJ461">
            <v>80</v>
          </cell>
          <cell r="AK461">
            <v>3037.1498999999999</v>
          </cell>
          <cell r="BA461">
            <v>3870</v>
          </cell>
        </row>
        <row r="462">
          <cell r="H462">
            <v>8</v>
          </cell>
          <cell r="M462" t="str">
            <v>ALQUILADO</v>
          </cell>
          <cell r="P462" t="str">
            <v>2024</v>
          </cell>
          <cell r="S462">
            <v>0</v>
          </cell>
          <cell r="T462">
            <v>19018.689999999999</v>
          </cell>
          <cell r="V462">
            <v>20349.998299999999</v>
          </cell>
          <cell r="W462">
            <v>1931.59</v>
          </cell>
          <cell r="X462">
            <v>5748.63</v>
          </cell>
          <cell r="Z462">
            <v>139</v>
          </cell>
          <cell r="AA462">
            <v>55.253300000000003</v>
          </cell>
          <cell r="AB462">
            <v>960.02750000000003</v>
          </cell>
          <cell r="AH462">
            <v>196.48339999999999</v>
          </cell>
          <cell r="AI462">
            <v>813.99990000000003</v>
          </cell>
          <cell r="AJ462">
            <v>80</v>
          </cell>
          <cell r="AK462">
            <v>3698.0783000000001</v>
          </cell>
          <cell r="BA462">
            <v>3096</v>
          </cell>
        </row>
        <row r="463">
          <cell r="H463">
            <v>8</v>
          </cell>
          <cell r="M463" t="str">
            <v>ALQUILADO</v>
          </cell>
          <cell r="P463" t="str">
            <v>2024</v>
          </cell>
          <cell r="S463">
            <v>0</v>
          </cell>
          <cell r="T463">
            <v>19018.689999999999</v>
          </cell>
          <cell r="V463">
            <v>20349.998299999999</v>
          </cell>
          <cell r="W463">
            <v>3592.84</v>
          </cell>
          <cell r="X463">
            <v>5646.07</v>
          </cell>
          <cell r="Z463">
            <v>182</v>
          </cell>
          <cell r="AA463">
            <v>50.763199999999998</v>
          </cell>
          <cell r="AB463">
            <v>1154.8637000000001</v>
          </cell>
          <cell r="AH463">
            <v>630.89949999999999</v>
          </cell>
          <cell r="AI463">
            <v>813.99990000000003</v>
          </cell>
          <cell r="AJ463">
            <v>80</v>
          </cell>
          <cell r="AK463">
            <v>3698.0783000000001</v>
          </cell>
          <cell r="BA463">
            <v>3096</v>
          </cell>
        </row>
        <row r="464">
          <cell r="H464">
            <v>8</v>
          </cell>
          <cell r="M464" t="str">
            <v>ALQUILADO</v>
          </cell>
          <cell r="N464" t="str">
            <v>CONSORCIO HPH JOINT VENTURE</v>
          </cell>
          <cell r="P464" t="str">
            <v>2024</v>
          </cell>
          <cell r="S464">
            <v>23226</v>
          </cell>
          <cell r="T464">
            <v>19018.689999999999</v>
          </cell>
          <cell r="V464">
            <v>20349.998299999999</v>
          </cell>
          <cell r="W464">
            <v>2744.96</v>
          </cell>
          <cell r="X464">
            <v>2704.05</v>
          </cell>
          <cell r="Z464">
            <v>448</v>
          </cell>
          <cell r="AA464">
            <v>12.1629</v>
          </cell>
          <cell r="AB464">
            <v>681.12620000000004</v>
          </cell>
          <cell r="AH464">
            <v>722.20339999999999</v>
          </cell>
          <cell r="AI464">
            <v>813.99990000000003</v>
          </cell>
          <cell r="AJ464">
            <v>80</v>
          </cell>
          <cell r="AK464">
            <v>3698.0783000000001</v>
          </cell>
          <cell r="BA464">
            <v>3096</v>
          </cell>
        </row>
        <row r="465">
          <cell r="H465">
            <v>8</v>
          </cell>
          <cell r="M465" t="str">
            <v>DISPONIBLE</v>
          </cell>
          <cell r="P465" t="str">
            <v>2024</v>
          </cell>
          <cell r="S465">
            <v>14008</v>
          </cell>
          <cell r="T465">
            <v>19018.689999999999</v>
          </cell>
          <cell r="V465">
            <v>20349.998299999999</v>
          </cell>
          <cell r="W465">
            <v>5992.3</v>
          </cell>
          <cell r="X465">
            <v>3247.72</v>
          </cell>
          <cell r="Z465">
            <v>207</v>
          </cell>
          <cell r="AA465">
            <v>44.637700000000002</v>
          </cell>
          <cell r="AB465">
            <v>1155.0025000000001</v>
          </cell>
          <cell r="AH465">
            <v>332.10890000000001</v>
          </cell>
          <cell r="AI465">
            <v>813.99990000000003</v>
          </cell>
          <cell r="AJ465">
            <v>80</v>
          </cell>
          <cell r="AK465">
            <v>3698.0783000000001</v>
          </cell>
          <cell r="BA465">
            <v>3096</v>
          </cell>
        </row>
        <row r="466">
          <cell r="H466">
            <v>2</v>
          </cell>
          <cell r="M466" t="str">
            <v>ALQUILADO</v>
          </cell>
          <cell r="N466" t="str">
            <v>ASEGURADORA ANCON</v>
          </cell>
          <cell r="P466" t="str">
            <v>2024</v>
          </cell>
          <cell r="S466">
            <v>0</v>
          </cell>
          <cell r="T466">
            <v>12615.883</v>
          </cell>
          <cell r="V466">
            <v>13498.9948</v>
          </cell>
          <cell r="W466">
            <v>559.47</v>
          </cell>
          <cell r="X466">
            <v>2527.89</v>
          </cell>
          <cell r="Z466">
            <v>63</v>
          </cell>
          <cell r="AA466">
            <v>49.005699999999997</v>
          </cell>
          <cell r="AB466">
            <v>1543.68</v>
          </cell>
          <cell r="AH466">
            <v>96.806799999999996</v>
          </cell>
          <cell r="AI466">
            <v>134.98990000000001</v>
          </cell>
          <cell r="AJ466">
            <v>40</v>
          </cell>
          <cell r="AK466">
            <v>350.44119999999998</v>
          </cell>
          <cell r="BA466">
            <v>774</v>
          </cell>
        </row>
        <row r="467">
          <cell r="F467" t="str">
            <v>USADO</v>
          </cell>
          <cell r="H467">
            <v>46</v>
          </cell>
          <cell r="M467" t="str">
            <v>O/S REPARACION</v>
          </cell>
          <cell r="P467" t="str">
            <v>2020</v>
          </cell>
          <cell r="S467">
            <v>87787</v>
          </cell>
          <cell r="T467">
            <v>38165</v>
          </cell>
          <cell r="V467">
            <v>38165</v>
          </cell>
          <cell r="W467">
            <v>37959.800000000003</v>
          </cell>
          <cell r="X467">
            <v>30060.69</v>
          </cell>
          <cell r="Z467">
            <v>780</v>
          </cell>
          <cell r="AA467">
            <v>87.205699999999993</v>
          </cell>
          <cell r="AB467">
            <v>1478.7063000000001</v>
          </cell>
          <cell r="AH467">
            <v>42377.363400000002</v>
          </cell>
          <cell r="AI467">
            <v>8777.9500000000007</v>
          </cell>
          <cell r="AJ467">
            <v>200</v>
          </cell>
          <cell r="AK467">
            <v>38165.000200000002</v>
          </cell>
          <cell r="BA467">
            <v>17802</v>
          </cell>
        </row>
        <row r="468">
          <cell r="H468">
            <v>2</v>
          </cell>
          <cell r="M468" t="str">
            <v>ALQUILADO</v>
          </cell>
          <cell r="N468" t="str">
            <v>AUTO EUROPE</v>
          </cell>
          <cell r="P468" t="str">
            <v>2024</v>
          </cell>
          <cell r="S468">
            <v>0</v>
          </cell>
          <cell r="T468">
            <v>12615.883</v>
          </cell>
          <cell r="V468">
            <v>13498.9948</v>
          </cell>
          <cell r="W468">
            <v>1055.48</v>
          </cell>
          <cell r="X468">
            <v>1026.6899000000001</v>
          </cell>
          <cell r="Z468">
            <v>69</v>
          </cell>
          <cell r="AA468">
            <v>30.176300000000001</v>
          </cell>
          <cell r="AB468">
            <v>1041.0849000000001</v>
          </cell>
          <cell r="AH468">
            <v>65.306799999999996</v>
          </cell>
          <cell r="AI468">
            <v>134.98990000000001</v>
          </cell>
          <cell r="AJ468">
            <v>40</v>
          </cell>
          <cell r="AK468">
            <v>350.44119999999998</v>
          </cell>
          <cell r="BA468">
            <v>774</v>
          </cell>
        </row>
        <row r="469">
          <cell r="H469">
            <v>2</v>
          </cell>
          <cell r="M469" t="str">
            <v>ALQUILADO</v>
          </cell>
          <cell r="N469" t="str">
            <v>ACC GROUP S.A.</v>
          </cell>
          <cell r="P469" t="str">
            <v>2024</v>
          </cell>
          <cell r="S469">
            <v>5883</v>
          </cell>
          <cell r="T469">
            <v>12615.883</v>
          </cell>
          <cell r="V469">
            <v>13498.9948</v>
          </cell>
          <cell r="W469">
            <v>741.59</v>
          </cell>
          <cell r="X469">
            <v>642.22</v>
          </cell>
          <cell r="Z469">
            <v>78</v>
          </cell>
          <cell r="AA469">
            <v>17.741099999999999</v>
          </cell>
          <cell r="AB469">
            <v>691.90499999999997</v>
          </cell>
          <cell r="AH469">
            <v>143.85679999999999</v>
          </cell>
          <cell r="AI469">
            <v>134.98990000000001</v>
          </cell>
          <cell r="AJ469">
            <v>40</v>
          </cell>
          <cell r="AK469">
            <v>350.44119999999998</v>
          </cell>
          <cell r="BA469">
            <v>774</v>
          </cell>
        </row>
        <row r="470">
          <cell r="F470" t="str">
            <v>USADO</v>
          </cell>
          <cell r="H470">
            <v>46</v>
          </cell>
          <cell r="M470" t="str">
            <v>ALQUILADO</v>
          </cell>
          <cell r="N470" t="str">
            <v>PARTIDO CAMBIO DEMOCRATICO</v>
          </cell>
          <cell r="P470" t="str">
            <v>2020</v>
          </cell>
          <cell r="S470">
            <v>76502</v>
          </cell>
          <cell r="T470">
            <v>38165</v>
          </cell>
          <cell r="V470">
            <v>38165</v>
          </cell>
          <cell r="W470">
            <v>52316.5</v>
          </cell>
          <cell r="X470">
            <v>17218.080000000002</v>
          </cell>
          <cell r="Z470">
            <v>1075</v>
          </cell>
          <cell r="AA470">
            <v>64.683300000000003</v>
          </cell>
          <cell r="AB470">
            <v>1511.6213</v>
          </cell>
          <cell r="AH470">
            <v>27659.151399999999</v>
          </cell>
          <cell r="AI470">
            <v>8777.9500000000007</v>
          </cell>
          <cell r="AJ470">
            <v>200</v>
          </cell>
          <cell r="AK470">
            <v>38165.000200000002</v>
          </cell>
          <cell r="BA470">
            <v>17802</v>
          </cell>
        </row>
        <row r="471">
          <cell r="F471" t="str">
            <v>USADO</v>
          </cell>
          <cell r="H471">
            <v>46</v>
          </cell>
          <cell r="M471" t="str">
            <v>PARA LA VENTA</v>
          </cell>
          <cell r="P471" t="str">
            <v>2020</v>
          </cell>
          <cell r="S471">
            <v>46724</v>
          </cell>
          <cell r="T471">
            <v>38165</v>
          </cell>
          <cell r="V471">
            <v>38165</v>
          </cell>
          <cell r="W471">
            <v>59364.26</v>
          </cell>
          <cell r="X471">
            <v>9172.902</v>
          </cell>
          <cell r="Z471">
            <v>1227</v>
          </cell>
          <cell r="AA471">
            <v>55.857500000000002</v>
          </cell>
          <cell r="AB471">
            <v>1489.9383</v>
          </cell>
          <cell r="AH471">
            <v>9380.5928999999996</v>
          </cell>
          <cell r="AI471">
            <v>8777.9500000000007</v>
          </cell>
          <cell r="AJ471">
            <v>200</v>
          </cell>
          <cell r="AK471">
            <v>38165.000200000002</v>
          </cell>
          <cell r="BA471">
            <v>17802</v>
          </cell>
        </row>
        <row r="472">
          <cell r="F472" t="str">
            <v>USADO</v>
          </cell>
          <cell r="H472">
            <v>46</v>
          </cell>
          <cell r="M472" t="str">
            <v>DISPONIBLE</v>
          </cell>
          <cell r="P472" t="str">
            <v>2020</v>
          </cell>
          <cell r="S472">
            <v>64425</v>
          </cell>
          <cell r="T472">
            <v>38165</v>
          </cell>
          <cell r="V472">
            <v>38165</v>
          </cell>
          <cell r="W472">
            <v>56453.2</v>
          </cell>
          <cell r="X472">
            <v>14316.11</v>
          </cell>
          <cell r="Z472">
            <v>1160</v>
          </cell>
          <cell r="AA472">
            <v>61.008000000000003</v>
          </cell>
          <cell r="AB472">
            <v>1538.4631999999999</v>
          </cell>
          <cell r="AH472">
            <v>22659.848600000001</v>
          </cell>
          <cell r="AI472">
            <v>8777.9500000000007</v>
          </cell>
          <cell r="AJ472">
            <v>200</v>
          </cell>
          <cell r="AK472">
            <v>38165.000200000002</v>
          </cell>
          <cell r="BA472">
            <v>17802</v>
          </cell>
        </row>
        <row r="473">
          <cell r="F473" t="str">
            <v>USADO</v>
          </cell>
          <cell r="H473">
            <v>46</v>
          </cell>
          <cell r="M473" t="str">
            <v>ALQUILADO</v>
          </cell>
          <cell r="N473" t="str">
            <v>PARTIDO CAMBIO DEMOCRATICO</v>
          </cell>
          <cell r="P473" t="str">
            <v>2020</v>
          </cell>
          <cell r="S473">
            <v>145844</v>
          </cell>
          <cell r="T473">
            <v>38165</v>
          </cell>
          <cell r="V473">
            <v>38165</v>
          </cell>
          <cell r="W473">
            <v>46723.99</v>
          </cell>
          <cell r="X473">
            <v>22033.759999999998</v>
          </cell>
          <cell r="Z473">
            <v>980</v>
          </cell>
          <cell r="AA473">
            <v>70.160899999999998</v>
          </cell>
          <cell r="AB473">
            <v>1494.7336</v>
          </cell>
          <cell r="AH473">
            <v>42310.5749</v>
          </cell>
          <cell r="AI473">
            <v>8777.9500000000007</v>
          </cell>
          <cell r="AJ473">
            <v>200</v>
          </cell>
          <cell r="AK473">
            <v>38165.000200000002</v>
          </cell>
          <cell r="BA473">
            <v>17802</v>
          </cell>
        </row>
        <row r="474">
          <cell r="F474" t="str">
            <v>USADO</v>
          </cell>
          <cell r="H474">
            <v>45</v>
          </cell>
          <cell r="M474" t="str">
            <v>PARA LA VENTA</v>
          </cell>
          <cell r="P474" t="str">
            <v>2020</v>
          </cell>
          <cell r="S474">
            <v>101651</v>
          </cell>
          <cell r="T474">
            <v>38165</v>
          </cell>
          <cell r="V474">
            <v>38165</v>
          </cell>
          <cell r="W474">
            <v>49055.68</v>
          </cell>
          <cell r="X474">
            <v>21052.383399999999</v>
          </cell>
          <cell r="Z474">
            <v>1008</v>
          </cell>
          <cell r="AA474">
            <v>69.551599999999993</v>
          </cell>
          <cell r="AB474">
            <v>1557.9568999999999</v>
          </cell>
          <cell r="AH474">
            <v>31330.850200000001</v>
          </cell>
          <cell r="AI474">
            <v>8587.125</v>
          </cell>
          <cell r="AJ474">
            <v>200</v>
          </cell>
          <cell r="AK474">
            <v>38164.999199999998</v>
          </cell>
          <cell r="BA474">
            <v>17415</v>
          </cell>
        </row>
        <row r="475">
          <cell r="F475" t="str">
            <v>USADO</v>
          </cell>
          <cell r="H475">
            <v>45</v>
          </cell>
          <cell r="M475" t="str">
            <v>PARA LA VENTA</v>
          </cell>
          <cell r="P475" t="str">
            <v>2020</v>
          </cell>
          <cell r="S475">
            <v>101007</v>
          </cell>
          <cell r="T475">
            <v>38165</v>
          </cell>
          <cell r="V475">
            <v>38165</v>
          </cell>
          <cell r="W475">
            <v>57426.400000000001</v>
          </cell>
          <cell r="X475">
            <v>8386.7350000000006</v>
          </cell>
          <cell r="Z475">
            <v>1180</v>
          </cell>
          <cell r="AA475">
            <v>55.773800000000001</v>
          </cell>
          <cell r="AB475">
            <v>1462.5141000000001</v>
          </cell>
          <cell r="AH475">
            <v>11478.1085</v>
          </cell>
          <cell r="AI475">
            <v>8587.125</v>
          </cell>
          <cell r="AJ475">
            <v>200</v>
          </cell>
          <cell r="AK475">
            <v>38164.999199999998</v>
          </cell>
          <cell r="BA475">
            <v>17415</v>
          </cell>
        </row>
        <row r="476">
          <cell r="F476" t="str">
            <v>USADO</v>
          </cell>
          <cell r="H476">
            <v>45</v>
          </cell>
          <cell r="M476" t="str">
            <v>RESERVADO</v>
          </cell>
          <cell r="P476" t="str">
            <v>2020</v>
          </cell>
          <cell r="S476">
            <v>94399</v>
          </cell>
          <cell r="T476">
            <v>38165</v>
          </cell>
          <cell r="V476">
            <v>38165</v>
          </cell>
          <cell r="W476">
            <v>58196.22</v>
          </cell>
          <cell r="X476">
            <v>10841.9895</v>
          </cell>
          <cell r="Z476">
            <v>1203</v>
          </cell>
          <cell r="AA476">
            <v>57.388300000000001</v>
          </cell>
          <cell r="AB476">
            <v>1534.1823999999999</v>
          </cell>
          <cell r="AH476">
            <v>10690.976000000001</v>
          </cell>
          <cell r="AI476">
            <v>8587.125</v>
          </cell>
          <cell r="AJ476">
            <v>200</v>
          </cell>
          <cell r="AK476">
            <v>38164.999199999998</v>
          </cell>
          <cell r="BA476">
            <v>17415</v>
          </cell>
        </row>
        <row r="477">
          <cell r="F477" t="str">
            <v>USADO</v>
          </cell>
          <cell r="H477">
            <v>31</v>
          </cell>
          <cell r="M477" t="str">
            <v>PARA LA VENTA</v>
          </cell>
          <cell r="P477" t="str">
            <v>2022</v>
          </cell>
          <cell r="S477">
            <v>43283</v>
          </cell>
          <cell r="T477">
            <v>37165</v>
          </cell>
          <cell r="V477">
            <v>37165</v>
          </cell>
          <cell r="W477">
            <v>37817.300000000003</v>
          </cell>
          <cell r="X477">
            <v>4495.75</v>
          </cell>
          <cell r="Z477">
            <v>779</v>
          </cell>
          <cell r="AA477">
            <v>54.317100000000003</v>
          </cell>
          <cell r="AB477">
            <v>1364.9369999999999</v>
          </cell>
          <cell r="AH477">
            <v>6719.9588000000003</v>
          </cell>
          <cell r="AI477">
            <v>5760.5749999999998</v>
          </cell>
          <cell r="AJ477">
            <v>160</v>
          </cell>
          <cell r="AK477">
            <v>30970.832999999999</v>
          </cell>
          <cell r="BA477">
            <v>11997</v>
          </cell>
        </row>
        <row r="478">
          <cell r="H478">
            <v>1</v>
          </cell>
          <cell r="M478" t="str">
            <v>ALQUILADO</v>
          </cell>
          <cell r="N478" t="str">
            <v>RENTAL CARS</v>
          </cell>
          <cell r="P478" t="str">
            <v>2024</v>
          </cell>
          <cell r="T478">
            <v>20275.7</v>
          </cell>
          <cell r="V478">
            <v>21694.999</v>
          </cell>
          <cell r="W478">
            <v>291.14999999999998</v>
          </cell>
          <cell r="X478">
            <v>431.94</v>
          </cell>
          <cell r="Z478">
            <v>8</v>
          </cell>
          <cell r="AA478">
            <v>90.386200000000002</v>
          </cell>
          <cell r="AB478">
            <v>723.09</v>
          </cell>
          <cell r="AH478">
            <v>14.2</v>
          </cell>
          <cell r="AI478">
            <v>108.47499999999999</v>
          </cell>
          <cell r="AJ478">
            <v>40</v>
          </cell>
          <cell r="AK478">
            <v>0</v>
          </cell>
          <cell r="BA478">
            <v>387</v>
          </cell>
        </row>
        <row r="479">
          <cell r="H479">
            <v>12</v>
          </cell>
          <cell r="M479" t="str">
            <v>ALQUILADO</v>
          </cell>
          <cell r="N479" t="str">
            <v>CONSORCIO SIGMA BILLING</v>
          </cell>
          <cell r="P479" t="str">
            <v>2023</v>
          </cell>
          <cell r="S479">
            <v>15595</v>
          </cell>
          <cell r="T479">
            <v>13448.598</v>
          </cell>
          <cell r="V479">
            <v>14389.999900000001</v>
          </cell>
          <cell r="W479">
            <v>2816.66</v>
          </cell>
          <cell r="X479">
            <v>3380</v>
          </cell>
          <cell r="Z479">
            <v>338</v>
          </cell>
          <cell r="AA479">
            <v>18.333300000000001</v>
          </cell>
          <cell r="AB479">
            <v>516.38829999999996</v>
          </cell>
          <cell r="AH479">
            <v>147.44370000000001</v>
          </cell>
          <cell r="AI479">
            <v>863.4</v>
          </cell>
          <cell r="AJ479">
            <v>80</v>
          </cell>
          <cell r="AK479">
            <v>4109.2942000000003</v>
          </cell>
          <cell r="BA479">
            <v>4644</v>
          </cell>
        </row>
        <row r="480">
          <cell r="H480">
            <v>1</v>
          </cell>
          <cell r="M480" t="str">
            <v>DISPONIBLE</v>
          </cell>
          <cell r="P480" t="str">
            <v>2024</v>
          </cell>
          <cell r="T480">
            <v>20275.7</v>
          </cell>
          <cell r="V480">
            <v>21694.999</v>
          </cell>
          <cell r="W480">
            <v>372.09</v>
          </cell>
          <cell r="X480">
            <v>803.18499999999995</v>
          </cell>
          <cell r="Z480">
            <v>22</v>
          </cell>
          <cell r="AA480">
            <v>53.421500000000002</v>
          </cell>
          <cell r="AB480">
            <v>1175.2750000000001</v>
          </cell>
          <cell r="AH480">
            <v>6.4</v>
          </cell>
          <cell r="AI480">
            <v>108.47499999999999</v>
          </cell>
          <cell r="AJ480">
            <v>40</v>
          </cell>
          <cell r="AK480">
            <v>0</v>
          </cell>
          <cell r="BA480">
            <v>387</v>
          </cell>
        </row>
        <row r="481">
          <cell r="H481">
            <v>1</v>
          </cell>
          <cell r="M481" t="str">
            <v>ALQUILADO</v>
          </cell>
          <cell r="P481" t="str">
            <v>2024</v>
          </cell>
          <cell r="T481">
            <v>20275.7</v>
          </cell>
          <cell r="V481">
            <v>21694.999</v>
          </cell>
          <cell r="W481">
            <v>409.75</v>
          </cell>
          <cell r="X481">
            <v>1496.2</v>
          </cell>
          <cell r="Z481">
            <v>16</v>
          </cell>
          <cell r="AA481">
            <v>119.12179999999999</v>
          </cell>
          <cell r="AB481">
            <v>1905.95</v>
          </cell>
          <cell r="AH481">
            <v>44.9</v>
          </cell>
          <cell r="AI481">
            <v>108.47499999999999</v>
          </cell>
          <cell r="AJ481">
            <v>40</v>
          </cell>
          <cell r="AK481">
            <v>0</v>
          </cell>
          <cell r="BA481">
            <v>387</v>
          </cell>
        </row>
        <row r="482">
          <cell r="H482">
            <v>2</v>
          </cell>
          <cell r="M482" t="str">
            <v>ALQUILADO</v>
          </cell>
          <cell r="N482" t="str">
            <v>SEGUROS SURAMERICANA</v>
          </cell>
          <cell r="P482" t="str">
            <v>2024</v>
          </cell>
          <cell r="S482">
            <v>0</v>
          </cell>
          <cell r="T482">
            <v>12615.883</v>
          </cell>
          <cell r="V482">
            <v>13498.9948</v>
          </cell>
          <cell r="W482">
            <v>790.99</v>
          </cell>
          <cell r="X482">
            <v>1713.19</v>
          </cell>
          <cell r="Z482">
            <v>60</v>
          </cell>
          <cell r="AA482">
            <v>41.7363</v>
          </cell>
          <cell r="AB482">
            <v>1252.0899999999999</v>
          </cell>
          <cell r="AH482">
            <v>125.25360000000001</v>
          </cell>
          <cell r="AI482">
            <v>134.98990000000001</v>
          </cell>
          <cell r="AJ482">
            <v>40</v>
          </cell>
          <cell r="AK482">
            <v>350.44119999999998</v>
          </cell>
          <cell r="BA482">
            <v>774</v>
          </cell>
        </row>
        <row r="483">
          <cell r="F483" t="str">
            <v>USADO</v>
          </cell>
          <cell r="H483">
            <v>20</v>
          </cell>
          <cell r="M483" t="str">
            <v>ALQUILADO</v>
          </cell>
          <cell r="N483" t="str">
            <v>MINERA PANAMA</v>
          </cell>
          <cell r="P483" t="str">
            <v>2023</v>
          </cell>
          <cell r="S483">
            <v>50423</v>
          </cell>
          <cell r="T483">
            <v>45800</v>
          </cell>
          <cell r="V483">
            <v>45800</v>
          </cell>
          <cell r="W483">
            <v>26077.98</v>
          </cell>
          <cell r="X483">
            <v>3966.4760000000001</v>
          </cell>
          <cell r="Z483">
            <v>520</v>
          </cell>
          <cell r="AA483">
            <v>57.777799999999999</v>
          </cell>
          <cell r="AB483">
            <v>1502.2228</v>
          </cell>
          <cell r="AH483">
            <v>4037.0288</v>
          </cell>
          <cell r="AI483">
            <v>4580</v>
          </cell>
          <cell r="AJ483">
            <v>120</v>
          </cell>
          <cell r="AK483">
            <v>24172.221799999999</v>
          </cell>
          <cell r="BA483">
            <v>7740</v>
          </cell>
        </row>
        <row r="484">
          <cell r="H484">
            <v>20</v>
          </cell>
          <cell r="M484" t="str">
            <v>ALQUILADO</v>
          </cell>
          <cell r="N484" t="str">
            <v>INSTITUTO DE MERCADEO AGROPECUARIO</v>
          </cell>
          <cell r="P484" t="str">
            <v>2023</v>
          </cell>
          <cell r="S484">
            <v>32318</v>
          </cell>
          <cell r="T484">
            <v>32635.51</v>
          </cell>
          <cell r="V484">
            <v>34919.995699999999</v>
          </cell>
          <cell r="W484">
            <v>25989.85</v>
          </cell>
          <cell r="X484">
            <v>6597.7150000000001</v>
          </cell>
          <cell r="Z484">
            <v>402</v>
          </cell>
          <cell r="AA484">
            <v>81.063500000000005</v>
          </cell>
          <cell r="AB484">
            <v>1629.3782000000001</v>
          </cell>
          <cell r="AH484">
            <v>3219.2287000000001</v>
          </cell>
          <cell r="AI484">
            <v>3491.9996000000001</v>
          </cell>
          <cell r="AJ484">
            <v>120</v>
          </cell>
          <cell r="AK484">
            <v>17224.2961</v>
          </cell>
          <cell r="BA484">
            <v>7740</v>
          </cell>
        </row>
        <row r="485">
          <cell r="H485">
            <v>18</v>
          </cell>
          <cell r="M485" t="str">
            <v>ALQUILADO</v>
          </cell>
          <cell r="N485" t="str">
            <v>CONSORCIO SIGMA BILLING</v>
          </cell>
          <cell r="P485" t="str">
            <v>2023</v>
          </cell>
          <cell r="S485">
            <v>23829</v>
          </cell>
          <cell r="T485">
            <v>29205.61</v>
          </cell>
          <cell r="V485">
            <v>31250.002700000001</v>
          </cell>
          <cell r="W485">
            <v>15660</v>
          </cell>
          <cell r="X485">
            <v>5657.1</v>
          </cell>
          <cell r="Z485">
            <v>641</v>
          </cell>
          <cell r="AA485">
            <v>33.256</v>
          </cell>
          <cell r="AB485">
            <v>1184.2833000000001</v>
          </cell>
          <cell r="AH485">
            <v>518.32270000000005</v>
          </cell>
          <cell r="AI485">
            <v>2812.5001999999999</v>
          </cell>
          <cell r="AJ485">
            <v>120</v>
          </cell>
          <cell r="AK485">
            <v>13791.5373</v>
          </cell>
          <cell r="BA485">
            <v>6966</v>
          </cell>
        </row>
        <row r="486">
          <cell r="H486">
            <v>18</v>
          </cell>
          <cell r="M486" t="str">
            <v>DISPONIBLE</v>
          </cell>
          <cell r="P486" t="str">
            <v>2023</v>
          </cell>
          <cell r="S486">
            <v>53457</v>
          </cell>
          <cell r="T486">
            <v>29205.61</v>
          </cell>
          <cell r="V486">
            <v>31250.002700000001</v>
          </cell>
          <cell r="W486">
            <v>18088.689999999999</v>
          </cell>
          <cell r="X486">
            <v>9209.42</v>
          </cell>
          <cell r="Z486">
            <v>483</v>
          </cell>
          <cell r="AA486">
            <v>56.517800000000001</v>
          </cell>
          <cell r="AB486">
            <v>1516.5616</v>
          </cell>
          <cell r="AH486">
            <v>4449.9722000000002</v>
          </cell>
          <cell r="AI486">
            <v>2812.5001999999999</v>
          </cell>
          <cell r="AJ486">
            <v>120</v>
          </cell>
          <cell r="AK486">
            <v>13791.5373</v>
          </cell>
          <cell r="BA486">
            <v>6966</v>
          </cell>
        </row>
        <row r="487">
          <cell r="H487">
            <v>18</v>
          </cell>
          <cell r="M487" t="str">
            <v>PERDIDA TOTAL</v>
          </cell>
          <cell r="P487" t="str">
            <v>2023</v>
          </cell>
          <cell r="S487">
            <v>50788</v>
          </cell>
          <cell r="T487">
            <v>29205.61</v>
          </cell>
          <cell r="V487">
            <v>31250.002700000001</v>
          </cell>
          <cell r="W487">
            <v>13920.54</v>
          </cell>
          <cell r="X487">
            <v>5837.6450000000004</v>
          </cell>
          <cell r="Z487">
            <v>400</v>
          </cell>
          <cell r="AA487">
            <v>49.395400000000002</v>
          </cell>
          <cell r="AB487">
            <v>1097.6768999999999</v>
          </cell>
          <cell r="AH487">
            <v>1843.1013</v>
          </cell>
          <cell r="AI487">
            <v>2812.5001999999999</v>
          </cell>
          <cell r="AJ487">
            <v>120</v>
          </cell>
          <cell r="AK487">
            <v>13791.5373</v>
          </cell>
          <cell r="BA487">
            <v>6966</v>
          </cell>
        </row>
        <row r="488">
          <cell r="H488">
            <v>18</v>
          </cell>
          <cell r="M488" t="str">
            <v>ALQUILADO</v>
          </cell>
          <cell r="N488" t="str">
            <v>SERVIESTIBA SA</v>
          </cell>
          <cell r="P488" t="str">
            <v>2023</v>
          </cell>
          <cell r="S488">
            <v>52932</v>
          </cell>
          <cell r="T488">
            <v>29205.61</v>
          </cell>
          <cell r="V488">
            <v>31250.002700000001</v>
          </cell>
          <cell r="W488">
            <v>17910</v>
          </cell>
          <cell r="X488">
            <v>5400</v>
          </cell>
          <cell r="Z488">
            <v>534</v>
          </cell>
          <cell r="AA488">
            <v>43.651600000000002</v>
          </cell>
          <cell r="AB488">
            <v>1295</v>
          </cell>
          <cell r="AH488">
            <v>1879.8034</v>
          </cell>
          <cell r="AI488">
            <v>2812.5001999999999</v>
          </cell>
          <cell r="AJ488">
            <v>120</v>
          </cell>
          <cell r="AK488">
            <v>13791.5373</v>
          </cell>
          <cell r="BA488">
            <v>6966</v>
          </cell>
        </row>
        <row r="489">
          <cell r="H489">
            <v>10</v>
          </cell>
          <cell r="M489" t="str">
            <v>ALQUILADO</v>
          </cell>
          <cell r="N489" t="str">
            <v>AGRUPACION SABANITAS PANAMA</v>
          </cell>
          <cell r="P489" t="str">
            <v>2023</v>
          </cell>
          <cell r="S489">
            <v>11058</v>
          </cell>
          <cell r="T489">
            <v>29205.609</v>
          </cell>
          <cell r="V489">
            <v>31250.0016</v>
          </cell>
          <cell r="W489">
            <v>9000</v>
          </cell>
          <cell r="X489">
            <v>2752</v>
          </cell>
          <cell r="Z489">
            <v>267</v>
          </cell>
          <cell r="AA489">
            <v>44.014899999999997</v>
          </cell>
          <cell r="AB489">
            <v>1175.2</v>
          </cell>
          <cell r="AH489">
            <v>719.0675</v>
          </cell>
          <cell r="AI489">
            <v>1562.5001</v>
          </cell>
          <cell r="AJ489">
            <v>80</v>
          </cell>
          <cell r="AK489">
            <v>7301.4021000000002</v>
          </cell>
          <cell r="BA489">
            <v>3870</v>
          </cell>
        </row>
        <row r="490">
          <cell r="H490">
            <v>2</v>
          </cell>
          <cell r="M490" t="str">
            <v>ALQUILADO</v>
          </cell>
          <cell r="N490" t="str">
            <v>GOETZE LOBATO ENGENHARIA S.A.</v>
          </cell>
          <cell r="P490" t="str">
            <v>2024</v>
          </cell>
          <cell r="T490">
            <v>12615.883</v>
          </cell>
          <cell r="V490">
            <v>13498.9948</v>
          </cell>
          <cell r="W490">
            <v>719.77</v>
          </cell>
          <cell r="X490">
            <v>711.41</v>
          </cell>
          <cell r="Z490">
            <v>53</v>
          </cell>
          <cell r="AA490">
            <v>27.003299999999999</v>
          </cell>
          <cell r="AB490">
            <v>715.59</v>
          </cell>
          <cell r="AH490">
            <v>83.45</v>
          </cell>
          <cell r="AI490">
            <v>134.98990000000001</v>
          </cell>
          <cell r="AJ490">
            <v>40</v>
          </cell>
          <cell r="AK490">
            <v>350.44119999999998</v>
          </cell>
          <cell r="BA490">
            <v>774</v>
          </cell>
        </row>
        <row r="491">
          <cell r="H491">
            <v>2</v>
          </cell>
          <cell r="M491" t="str">
            <v>ALQUILADO</v>
          </cell>
          <cell r="P491" t="str">
            <v>2024</v>
          </cell>
          <cell r="S491">
            <v>0</v>
          </cell>
          <cell r="T491">
            <v>12615.8878</v>
          </cell>
          <cell r="V491">
            <v>13498.999900000001</v>
          </cell>
          <cell r="W491">
            <v>1067.6300000000001</v>
          </cell>
          <cell r="X491">
            <v>1233.4517000000001</v>
          </cell>
          <cell r="Z491">
            <v>69</v>
          </cell>
          <cell r="AA491">
            <v>33.348999999999997</v>
          </cell>
          <cell r="AB491">
            <v>1150.5408</v>
          </cell>
          <cell r="AH491">
            <v>38.549999999999997</v>
          </cell>
          <cell r="AI491">
            <v>134.99</v>
          </cell>
          <cell r="AJ491">
            <v>40</v>
          </cell>
          <cell r="AK491">
            <v>350.44130000000001</v>
          </cell>
          <cell r="BA491">
            <v>774</v>
          </cell>
        </row>
        <row r="492">
          <cell r="H492">
            <v>2</v>
          </cell>
          <cell r="M492" t="str">
            <v>DISPONIBLE</v>
          </cell>
          <cell r="P492" t="str">
            <v>2024</v>
          </cell>
          <cell r="S492">
            <v>0</v>
          </cell>
          <cell r="T492">
            <v>12615.8878</v>
          </cell>
          <cell r="V492">
            <v>13498.999900000001</v>
          </cell>
          <cell r="W492">
            <v>997.7</v>
          </cell>
          <cell r="X492">
            <v>476.65</v>
          </cell>
          <cell r="Z492">
            <v>56</v>
          </cell>
          <cell r="AA492">
            <v>26.3276</v>
          </cell>
          <cell r="AB492">
            <v>737.17499999999995</v>
          </cell>
          <cell r="AH492">
            <v>51.783200000000001</v>
          </cell>
          <cell r="AI492">
            <v>134.99</v>
          </cell>
          <cell r="AJ492">
            <v>40</v>
          </cell>
          <cell r="AK492">
            <v>350.44130000000001</v>
          </cell>
          <cell r="BA492">
            <v>774</v>
          </cell>
        </row>
        <row r="493">
          <cell r="H493">
            <v>2</v>
          </cell>
          <cell r="M493" t="str">
            <v>ALQUILADO</v>
          </cell>
          <cell r="N493" t="str">
            <v>PANAMA ENGINEERING CONSULTING INC</v>
          </cell>
          <cell r="P493" t="str">
            <v>2024</v>
          </cell>
          <cell r="T493">
            <v>12615.8878</v>
          </cell>
          <cell r="V493">
            <v>13498.999900000001</v>
          </cell>
          <cell r="W493">
            <v>486.1</v>
          </cell>
          <cell r="X493">
            <v>910.61</v>
          </cell>
          <cell r="Z493">
            <v>48</v>
          </cell>
          <cell r="AA493">
            <v>29.098099999999999</v>
          </cell>
          <cell r="AB493">
            <v>698.35500000000002</v>
          </cell>
          <cell r="AH493">
            <v>5.8</v>
          </cell>
          <cell r="AI493">
            <v>134.99</v>
          </cell>
          <cell r="AJ493">
            <v>40</v>
          </cell>
          <cell r="AK493">
            <v>350.44130000000001</v>
          </cell>
          <cell r="BA493">
            <v>774</v>
          </cell>
        </row>
        <row r="494">
          <cell r="H494">
            <v>1</v>
          </cell>
          <cell r="M494" t="str">
            <v>ALQUILADO</v>
          </cell>
          <cell r="N494" t="str">
            <v>SEC GRAL DE ORG EST AMER OEA</v>
          </cell>
          <cell r="P494" t="str">
            <v>2024</v>
          </cell>
          <cell r="T494">
            <v>20275.7</v>
          </cell>
          <cell r="V494">
            <v>21694.999</v>
          </cell>
          <cell r="W494">
            <v>464.52</v>
          </cell>
          <cell r="X494">
            <v>399.72</v>
          </cell>
          <cell r="Z494">
            <v>22</v>
          </cell>
          <cell r="AA494">
            <v>39.2836</v>
          </cell>
          <cell r="AB494">
            <v>864.24</v>
          </cell>
          <cell r="AI494">
            <v>108.47499999999999</v>
          </cell>
          <cell r="AJ494">
            <v>40</v>
          </cell>
          <cell r="AK494">
            <v>0</v>
          </cell>
          <cell r="BA494">
            <v>387</v>
          </cell>
        </row>
        <row r="495">
          <cell r="H495">
            <v>7</v>
          </cell>
          <cell r="M495" t="str">
            <v>DISPONIBLE</v>
          </cell>
          <cell r="P495" t="str">
            <v>2024</v>
          </cell>
          <cell r="S495">
            <v>0</v>
          </cell>
          <cell r="T495">
            <v>14765.42</v>
          </cell>
          <cell r="V495">
            <v>15798.999400000001</v>
          </cell>
          <cell r="W495">
            <v>2272.14</v>
          </cell>
          <cell r="X495">
            <v>4452.3500000000004</v>
          </cell>
          <cell r="Z495">
            <v>197</v>
          </cell>
          <cell r="AA495">
            <v>34.134399999999999</v>
          </cell>
          <cell r="AB495">
            <v>960.64139999999998</v>
          </cell>
          <cell r="AH495">
            <v>199.792</v>
          </cell>
          <cell r="AI495">
            <v>552.96500000000003</v>
          </cell>
          <cell r="AJ495">
            <v>80</v>
          </cell>
          <cell r="AK495">
            <v>2460.9036000000001</v>
          </cell>
          <cell r="BA495">
            <v>2709</v>
          </cell>
        </row>
        <row r="496">
          <cell r="F496" t="str">
            <v>USADO</v>
          </cell>
          <cell r="H496">
            <v>23</v>
          </cell>
          <cell r="M496" t="str">
            <v>PARA LA VENTA</v>
          </cell>
          <cell r="P496" t="str">
            <v>2022</v>
          </cell>
          <cell r="S496">
            <v>73465</v>
          </cell>
          <cell r="T496">
            <v>28114.57</v>
          </cell>
          <cell r="V496">
            <v>30082.589899999999</v>
          </cell>
          <cell r="W496">
            <v>16915</v>
          </cell>
          <cell r="X496">
            <v>5475.7</v>
          </cell>
          <cell r="Z496">
            <v>571</v>
          </cell>
          <cell r="AA496">
            <v>39.213099999999997</v>
          </cell>
          <cell r="AB496">
            <v>973.5086</v>
          </cell>
          <cell r="AH496">
            <v>10573.3541</v>
          </cell>
          <cell r="AI496">
            <v>3459.4978000000001</v>
          </cell>
          <cell r="AJ496">
            <v>120</v>
          </cell>
          <cell r="AK496">
            <v>17181.1266</v>
          </cell>
          <cell r="BA496">
            <v>8901</v>
          </cell>
        </row>
        <row r="497">
          <cell r="H497">
            <v>5</v>
          </cell>
          <cell r="M497" t="str">
            <v>ALQUILADO</v>
          </cell>
          <cell r="N497" t="str">
            <v>CONSORCIO SIGMA BILLING</v>
          </cell>
          <cell r="P497" t="str">
            <v>2024</v>
          </cell>
          <cell r="S497">
            <v>7263</v>
          </cell>
          <cell r="T497">
            <v>28392.523000000001</v>
          </cell>
          <cell r="V497">
            <v>30379.999599999999</v>
          </cell>
          <cell r="W497">
            <v>4500</v>
          </cell>
          <cell r="X497">
            <v>1500</v>
          </cell>
          <cell r="Z497">
            <v>150</v>
          </cell>
          <cell r="AA497">
            <v>40</v>
          </cell>
          <cell r="AB497">
            <v>1200</v>
          </cell>
          <cell r="AH497">
            <v>527.9701</v>
          </cell>
          <cell r="AI497">
            <v>759.5</v>
          </cell>
          <cell r="AJ497">
            <v>80</v>
          </cell>
          <cell r="AK497">
            <v>3154.7248</v>
          </cell>
          <cell r="BA497">
            <v>1935</v>
          </cell>
        </row>
        <row r="498">
          <cell r="H498">
            <v>20</v>
          </cell>
          <cell r="M498" t="str">
            <v>ALQUILADO</v>
          </cell>
          <cell r="N498" t="str">
            <v>EULEN PANAMA DE SERVICIOS</v>
          </cell>
          <cell r="P498" t="str">
            <v>2023</v>
          </cell>
          <cell r="S498">
            <v>67089</v>
          </cell>
          <cell r="T498">
            <v>13728.973</v>
          </cell>
          <cell r="V498">
            <v>14690.001099999999</v>
          </cell>
          <cell r="W498">
            <v>7830</v>
          </cell>
          <cell r="X498">
            <v>2700</v>
          </cell>
          <cell r="Z498">
            <v>540</v>
          </cell>
          <cell r="AA498">
            <v>19.5</v>
          </cell>
          <cell r="AB498">
            <v>526.5</v>
          </cell>
          <cell r="AH498">
            <v>936.60850000000005</v>
          </cell>
          <cell r="AI498">
            <v>1469.0001</v>
          </cell>
          <cell r="AJ498">
            <v>120</v>
          </cell>
          <cell r="AK498">
            <v>7245.8476000000001</v>
          </cell>
          <cell r="BA498">
            <v>7740</v>
          </cell>
        </row>
        <row r="499">
          <cell r="H499">
            <v>20</v>
          </cell>
          <cell r="M499" t="str">
            <v>ALQUILADO</v>
          </cell>
          <cell r="N499" t="str">
            <v>EULEN PANAMA DE SERVICIOS</v>
          </cell>
          <cell r="P499" t="str">
            <v>2023</v>
          </cell>
          <cell r="S499">
            <v>43832</v>
          </cell>
          <cell r="T499">
            <v>13728.973</v>
          </cell>
          <cell r="V499">
            <v>14690.001099999999</v>
          </cell>
          <cell r="W499">
            <v>8265</v>
          </cell>
          <cell r="X499">
            <v>2850</v>
          </cell>
          <cell r="Z499">
            <v>570</v>
          </cell>
          <cell r="AA499">
            <v>19.5</v>
          </cell>
          <cell r="AB499">
            <v>555.75</v>
          </cell>
          <cell r="AH499">
            <v>320.39980000000003</v>
          </cell>
          <cell r="AI499">
            <v>1469.0001</v>
          </cell>
          <cell r="AJ499">
            <v>120</v>
          </cell>
          <cell r="AK499">
            <v>7245.8476000000001</v>
          </cell>
          <cell r="BA499">
            <v>7740</v>
          </cell>
        </row>
        <row r="500">
          <cell r="H500">
            <v>20</v>
          </cell>
          <cell r="M500" t="str">
            <v>ALQUILADO</v>
          </cell>
          <cell r="N500" t="str">
            <v>EULEN PANAMA DE SERVICIOS</v>
          </cell>
          <cell r="P500" t="str">
            <v>2023</v>
          </cell>
          <cell r="S500">
            <v>51759</v>
          </cell>
          <cell r="T500">
            <v>13728.973</v>
          </cell>
          <cell r="V500">
            <v>14690.001099999999</v>
          </cell>
          <cell r="W500">
            <v>8265</v>
          </cell>
          <cell r="X500">
            <v>2850</v>
          </cell>
          <cell r="Z500">
            <v>570</v>
          </cell>
          <cell r="AA500">
            <v>19.5</v>
          </cell>
          <cell r="AB500">
            <v>555.75</v>
          </cell>
          <cell r="AH500">
            <v>1178.1853000000001</v>
          </cell>
          <cell r="AI500">
            <v>1469.0001</v>
          </cell>
          <cell r="AJ500">
            <v>120</v>
          </cell>
          <cell r="AK500">
            <v>7245.8476000000001</v>
          </cell>
          <cell r="BA500">
            <v>7740</v>
          </cell>
        </row>
        <row r="501">
          <cell r="H501">
            <v>10</v>
          </cell>
          <cell r="M501" t="str">
            <v>ALQUILADO</v>
          </cell>
          <cell r="N501" t="str">
            <v>HANG TEN (PANAMA) INC S.A.</v>
          </cell>
          <cell r="P501" t="str">
            <v>2023</v>
          </cell>
          <cell r="S501">
            <v>25165</v>
          </cell>
          <cell r="T501">
            <v>29205.609</v>
          </cell>
          <cell r="V501">
            <v>31250.0016</v>
          </cell>
          <cell r="W501">
            <v>7889.3</v>
          </cell>
          <cell r="X501">
            <v>2727.1</v>
          </cell>
          <cell r="Z501">
            <v>278</v>
          </cell>
          <cell r="AA501">
            <v>38.188400000000001</v>
          </cell>
          <cell r="AB501">
            <v>1061.6400000000001</v>
          </cell>
          <cell r="AH501">
            <v>1734.35</v>
          </cell>
          <cell r="AI501">
            <v>1562.5001</v>
          </cell>
          <cell r="AJ501">
            <v>80</v>
          </cell>
          <cell r="AK501">
            <v>7301.4021000000002</v>
          </cell>
          <cell r="BA501">
            <v>3870</v>
          </cell>
        </row>
        <row r="502">
          <cell r="H502">
            <v>4</v>
          </cell>
          <cell r="M502" t="str">
            <v>ALQUILADO</v>
          </cell>
          <cell r="N502" t="str">
            <v>COLAS RAIL PANAMA S.A.</v>
          </cell>
          <cell r="P502" t="str">
            <v>2024</v>
          </cell>
          <cell r="S502">
            <v>1497</v>
          </cell>
          <cell r="T502">
            <v>30060.75</v>
          </cell>
          <cell r="V502">
            <v>32165.002499999999</v>
          </cell>
          <cell r="W502">
            <v>3094.04</v>
          </cell>
          <cell r="X502">
            <v>935</v>
          </cell>
          <cell r="Z502">
            <v>88</v>
          </cell>
          <cell r="AA502">
            <v>45.784500000000001</v>
          </cell>
          <cell r="AB502">
            <v>1007.26</v>
          </cell>
          <cell r="AH502">
            <v>37.711500000000001</v>
          </cell>
          <cell r="AI502">
            <v>643.29999999999995</v>
          </cell>
          <cell r="AJ502">
            <v>80</v>
          </cell>
          <cell r="AK502">
            <v>2505.0623999999998</v>
          </cell>
          <cell r="BA502">
            <v>1548</v>
          </cell>
        </row>
        <row r="503">
          <cell r="H503">
            <v>3</v>
          </cell>
          <cell r="M503" t="str">
            <v>ALQUILADO</v>
          </cell>
          <cell r="N503" t="str">
            <v>ARREND LEASING SA</v>
          </cell>
          <cell r="P503" t="str">
            <v>2024</v>
          </cell>
          <cell r="T503">
            <v>14018.69</v>
          </cell>
          <cell r="V503">
            <v>14999.998299999999</v>
          </cell>
          <cell r="W503">
            <v>1260.06</v>
          </cell>
          <cell r="X503">
            <v>1195.77</v>
          </cell>
          <cell r="Z503">
            <v>143</v>
          </cell>
          <cell r="AA503">
            <v>17.1736</v>
          </cell>
          <cell r="AB503">
            <v>818.61</v>
          </cell>
          <cell r="AH503">
            <v>22.25</v>
          </cell>
          <cell r="AI503">
            <v>225</v>
          </cell>
          <cell r="AJ503">
            <v>40</v>
          </cell>
          <cell r="AK503">
            <v>778.81619999999998</v>
          </cell>
          <cell r="BA503">
            <v>1161</v>
          </cell>
        </row>
        <row r="504">
          <cell r="H504">
            <v>3</v>
          </cell>
          <cell r="M504" t="str">
            <v>ALQUILADO</v>
          </cell>
          <cell r="N504" t="str">
            <v>CAR TRAWLER</v>
          </cell>
          <cell r="P504" t="str">
            <v>2024</v>
          </cell>
          <cell r="S504">
            <v>0</v>
          </cell>
          <cell r="T504">
            <v>14018.69</v>
          </cell>
          <cell r="V504">
            <v>14999.998299999999</v>
          </cell>
          <cell r="W504">
            <v>1272.22</v>
          </cell>
          <cell r="X504">
            <v>1789.8696</v>
          </cell>
          <cell r="Z504">
            <v>76</v>
          </cell>
          <cell r="AA504">
            <v>40.290599999999998</v>
          </cell>
          <cell r="AB504">
            <v>1020.6965</v>
          </cell>
          <cell r="AH504">
            <v>17.397300000000001</v>
          </cell>
          <cell r="AI504">
            <v>225</v>
          </cell>
          <cell r="AJ504">
            <v>40</v>
          </cell>
          <cell r="AK504">
            <v>778.81619999999998</v>
          </cell>
          <cell r="BA504">
            <v>1161</v>
          </cell>
        </row>
        <row r="505">
          <cell r="H505">
            <v>3</v>
          </cell>
          <cell r="M505" t="str">
            <v>ALQUILADO</v>
          </cell>
          <cell r="N505" t="str">
            <v>CABLE &amp; WIRELESS</v>
          </cell>
          <cell r="P505" t="str">
            <v>2024</v>
          </cell>
          <cell r="S505">
            <v>5867</v>
          </cell>
          <cell r="T505">
            <v>14018.69</v>
          </cell>
          <cell r="V505">
            <v>14999.998299999999</v>
          </cell>
          <cell r="W505">
            <v>866.81</v>
          </cell>
          <cell r="X505">
            <v>2683.7388999999998</v>
          </cell>
          <cell r="Z505">
            <v>64</v>
          </cell>
          <cell r="AA505">
            <v>55.4773</v>
          </cell>
          <cell r="AB505">
            <v>1183.5163</v>
          </cell>
          <cell r="AH505">
            <v>111.196</v>
          </cell>
          <cell r="AI505">
            <v>225</v>
          </cell>
          <cell r="AJ505">
            <v>40</v>
          </cell>
          <cell r="AK505">
            <v>778.81619999999998</v>
          </cell>
          <cell r="BA505">
            <v>1161</v>
          </cell>
        </row>
        <row r="506">
          <cell r="H506">
            <v>6</v>
          </cell>
          <cell r="M506" t="str">
            <v>PERDIDA TOTAL</v>
          </cell>
          <cell r="P506" t="str">
            <v>2024</v>
          </cell>
          <cell r="S506">
            <v>12641</v>
          </cell>
          <cell r="T506">
            <v>12897.2</v>
          </cell>
          <cell r="V506">
            <v>13800.004000000001</v>
          </cell>
          <cell r="W506">
            <v>1259.54</v>
          </cell>
          <cell r="X506">
            <v>1358.43</v>
          </cell>
          <cell r="Z506">
            <v>137</v>
          </cell>
          <cell r="AA506">
            <v>19.109200000000001</v>
          </cell>
          <cell r="AB506">
            <v>436.32830000000001</v>
          </cell>
          <cell r="AH506">
            <v>309.92720000000003</v>
          </cell>
          <cell r="AI506">
            <v>414.00009999999997</v>
          </cell>
          <cell r="AJ506">
            <v>80</v>
          </cell>
          <cell r="AK506">
            <v>1791.278</v>
          </cell>
          <cell r="BA506">
            <v>2322</v>
          </cell>
        </row>
        <row r="507">
          <cell r="H507">
            <v>12</v>
          </cell>
          <cell r="M507" t="str">
            <v>ALQUILADO</v>
          </cell>
          <cell r="N507" t="str">
            <v>CONSORCIO SIGMA BILLING</v>
          </cell>
          <cell r="P507" t="str">
            <v>2023</v>
          </cell>
          <cell r="S507">
            <v>19388</v>
          </cell>
          <cell r="T507">
            <v>13448.598</v>
          </cell>
          <cell r="V507">
            <v>14389.999900000001</v>
          </cell>
          <cell r="W507">
            <v>2816.66</v>
          </cell>
          <cell r="X507">
            <v>3380</v>
          </cell>
          <cell r="Z507">
            <v>338</v>
          </cell>
          <cell r="AA507">
            <v>18.333300000000001</v>
          </cell>
          <cell r="AB507">
            <v>516.38829999999996</v>
          </cell>
          <cell r="AH507">
            <v>153.30510000000001</v>
          </cell>
          <cell r="AI507">
            <v>863.4</v>
          </cell>
          <cell r="AJ507">
            <v>80</v>
          </cell>
          <cell r="AK507">
            <v>4109.2942000000003</v>
          </cell>
          <cell r="BA507">
            <v>4644</v>
          </cell>
        </row>
        <row r="508">
          <cell r="H508">
            <v>2</v>
          </cell>
          <cell r="M508" t="str">
            <v>ALQUILADO</v>
          </cell>
          <cell r="N508" t="str">
            <v>SOLAR SHIELD S.A.</v>
          </cell>
          <cell r="P508" t="str">
            <v>2024</v>
          </cell>
          <cell r="T508">
            <v>12615.8878</v>
          </cell>
          <cell r="V508">
            <v>13498.999900000001</v>
          </cell>
          <cell r="W508">
            <v>252.35</v>
          </cell>
          <cell r="X508">
            <v>410.38</v>
          </cell>
          <cell r="Z508">
            <v>37</v>
          </cell>
          <cell r="AA508">
            <v>17.9116</v>
          </cell>
          <cell r="AB508">
            <v>331.36500000000001</v>
          </cell>
          <cell r="AH508">
            <v>43.75</v>
          </cell>
          <cell r="AI508">
            <v>134.99</v>
          </cell>
          <cell r="AJ508">
            <v>40</v>
          </cell>
          <cell r="AK508">
            <v>350.44130000000001</v>
          </cell>
          <cell r="BA508">
            <v>774</v>
          </cell>
        </row>
        <row r="509">
          <cell r="H509">
            <v>6</v>
          </cell>
          <cell r="M509" t="str">
            <v>ALQUILADO</v>
          </cell>
          <cell r="N509" t="str">
            <v>SEGUROS SURAMERICANA</v>
          </cell>
          <cell r="P509" t="str">
            <v>2024</v>
          </cell>
          <cell r="S509">
            <v>12132</v>
          </cell>
          <cell r="T509">
            <v>14765.42</v>
          </cell>
          <cell r="V509">
            <v>15798.999400000001</v>
          </cell>
          <cell r="W509">
            <v>1839.06</v>
          </cell>
          <cell r="X509">
            <v>2963.6306</v>
          </cell>
          <cell r="Z509">
            <v>131</v>
          </cell>
          <cell r="AA509">
            <v>36.661700000000003</v>
          </cell>
          <cell r="AB509">
            <v>800.44839999999999</v>
          </cell>
          <cell r="AH509">
            <v>227.1326</v>
          </cell>
          <cell r="AI509">
            <v>473.97</v>
          </cell>
          <cell r="AJ509">
            <v>80</v>
          </cell>
          <cell r="AK509">
            <v>2050.7530000000002</v>
          </cell>
          <cell r="BA509">
            <v>2322</v>
          </cell>
        </row>
        <row r="510">
          <cell r="H510">
            <v>6</v>
          </cell>
          <cell r="M510" t="str">
            <v>ALQUILADO</v>
          </cell>
          <cell r="N510" t="str">
            <v>MILLENIUM SECURITY SERV. SA</v>
          </cell>
          <cell r="P510" t="str">
            <v>2024</v>
          </cell>
          <cell r="S510">
            <v>45000</v>
          </cell>
          <cell r="T510">
            <v>30060.746999999999</v>
          </cell>
          <cell r="V510">
            <v>32164.999299999999</v>
          </cell>
          <cell r="W510">
            <v>3464.52</v>
          </cell>
          <cell r="X510">
            <v>3026.06</v>
          </cell>
          <cell r="Z510">
            <v>170</v>
          </cell>
          <cell r="AA510">
            <v>38.1798</v>
          </cell>
          <cell r="AB510">
            <v>1081.7633000000001</v>
          </cell>
          <cell r="AH510">
            <v>2753.8440999999998</v>
          </cell>
          <cell r="AI510">
            <v>964.95</v>
          </cell>
          <cell r="AJ510">
            <v>80</v>
          </cell>
          <cell r="AK510">
            <v>4175.1035000000002</v>
          </cell>
          <cell r="BA510">
            <v>2322</v>
          </cell>
        </row>
        <row r="511">
          <cell r="H511">
            <v>1</v>
          </cell>
          <cell r="M511" t="str">
            <v>ALQUILADO</v>
          </cell>
          <cell r="N511" t="str">
            <v>SERVICIO NACIONAL AERONAVAL</v>
          </cell>
          <cell r="P511" t="str">
            <v>2024</v>
          </cell>
          <cell r="T511">
            <v>30060.75</v>
          </cell>
          <cell r="V511">
            <v>32165.002499999999</v>
          </cell>
          <cell r="W511">
            <v>1194.47</v>
          </cell>
          <cell r="X511">
            <v>737.15</v>
          </cell>
          <cell r="Z511">
            <v>13</v>
          </cell>
          <cell r="AA511">
            <v>148.58609999999999</v>
          </cell>
          <cell r="AB511">
            <v>1931.62</v>
          </cell>
          <cell r="AH511">
            <v>3</v>
          </cell>
          <cell r="AI511">
            <v>160.82499999999999</v>
          </cell>
          <cell r="AJ511">
            <v>40</v>
          </cell>
          <cell r="AK511">
            <v>0</v>
          </cell>
          <cell r="BA511">
            <v>387</v>
          </cell>
        </row>
        <row r="512">
          <cell r="H512">
            <v>1</v>
          </cell>
          <cell r="M512" t="str">
            <v>ALQUILADO</v>
          </cell>
          <cell r="P512" t="str">
            <v>2024</v>
          </cell>
          <cell r="S512">
            <v>1</v>
          </cell>
          <cell r="T512">
            <v>18495.330000000002</v>
          </cell>
          <cell r="V512">
            <v>19790.003100000002</v>
          </cell>
          <cell r="W512">
            <v>191.53</v>
          </cell>
          <cell r="X512">
            <v>686.61</v>
          </cell>
          <cell r="Z512">
            <v>18</v>
          </cell>
          <cell r="AA512">
            <v>48.785499999999999</v>
          </cell>
          <cell r="AB512">
            <v>878.14</v>
          </cell>
          <cell r="AH512">
            <v>206.5</v>
          </cell>
          <cell r="AI512">
            <v>98.95</v>
          </cell>
          <cell r="AJ512">
            <v>40</v>
          </cell>
          <cell r="AK512">
            <v>0</v>
          </cell>
          <cell r="BA512">
            <v>387</v>
          </cell>
        </row>
        <row r="513">
          <cell r="F513" t="str">
            <v>SEMINUEVO</v>
          </cell>
          <cell r="H513">
            <v>18</v>
          </cell>
          <cell r="M513" t="str">
            <v>PARA LA VENTA</v>
          </cell>
          <cell r="P513" t="str">
            <v>2023</v>
          </cell>
          <cell r="S513">
            <v>19732</v>
          </cell>
          <cell r="T513">
            <v>0</v>
          </cell>
          <cell r="V513">
            <v>1007.4766</v>
          </cell>
          <cell r="W513">
            <v>4719.2</v>
          </cell>
          <cell r="X513">
            <v>4796.0379999999996</v>
          </cell>
          <cell r="Z513">
            <v>269</v>
          </cell>
          <cell r="AA513">
            <v>35.372599999999998</v>
          </cell>
          <cell r="AB513">
            <v>528.62429999999995</v>
          </cell>
          <cell r="AH513">
            <v>1162.7306000000001</v>
          </cell>
          <cell r="AI513">
            <v>90.672899999999998</v>
          </cell>
          <cell r="AJ513">
            <v>120</v>
          </cell>
          <cell r="AK513">
            <v>0</v>
          </cell>
          <cell r="BA513">
            <v>6966</v>
          </cell>
        </row>
        <row r="514">
          <cell r="H514">
            <v>1</v>
          </cell>
          <cell r="M514" t="str">
            <v>ALQUILADO</v>
          </cell>
          <cell r="N514" t="str">
            <v>CAR TRAWLER</v>
          </cell>
          <cell r="P514" t="str">
            <v>2024</v>
          </cell>
          <cell r="S514">
            <v>1</v>
          </cell>
          <cell r="T514">
            <v>18495.330000000002</v>
          </cell>
          <cell r="V514">
            <v>19790.003100000002</v>
          </cell>
          <cell r="W514">
            <v>202.4</v>
          </cell>
          <cell r="X514">
            <v>572.09</v>
          </cell>
          <cell r="Z514">
            <v>15</v>
          </cell>
          <cell r="AA514">
            <v>51.632599999999996</v>
          </cell>
          <cell r="AB514">
            <v>774.49</v>
          </cell>
          <cell r="AH514">
            <v>205</v>
          </cell>
          <cell r="AI514">
            <v>98.95</v>
          </cell>
          <cell r="AJ514">
            <v>40</v>
          </cell>
          <cell r="AK514">
            <v>0</v>
          </cell>
          <cell r="BA514">
            <v>387</v>
          </cell>
        </row>
        <row r="515">
          <cell r="H515">
            <v>1</v>
          </cell>
          <cell r="M515" t="str">
            <v>ALQUILADO</v>
          </cell>
          <cell r="N515" t="str">
            <v>BAUER FUNDACIONES AMERICA LATI</v>
          </cell>
          <cell r="P515" t="str">
            <v>2024</v>
          </cell>
          <cell r="S515">
            <v>1</v>
          </cell>
          <cell r="T515">
            <v>19616.82</v>
          </cell>
          <cell r="V515">
            <v>20989.9974</v>
          </cell>
          <cell r="X515">
            <v>22.77</v>
          </cell>
          <cell r="Z515">
            <v>18</v>
          </cell>
          <cell r="AA515">
            <v>1.2649999999999999</v>
          </cell>
          <cell r="AB515">
            <v>22.77</v>
          </cell>
          <cell r="AH515">
            <v>217.95</v>
          </cell>
          <cell r="AI515">
            <v>104.95</v>
          </cell>
          <cell r="AJ515">
            <v>40</v>
          </cell>
          <cell r="AK515">
            <v>0</v>
          </cell>
          <cell r="BA515">
            <v>387</v>
          </cell>
        </row>
        <row r="516">
          <cell r="H516">
            <v>1</v>
          </cell>
          <cell r="M516" t="str">
            <v>ALQUILADO</v>
          </cell>
          <cell r="N516" t="str">
            <v>CONSORCIO LOMA COVA</v>
          </cell>
          <cell r="P516" t="str">
            <v>2024</v>
          </cell>
          <cell r="S516">
            <v>1</v>
          </cell>
          <cell r="T516">
            <v>19616.82</v>
          </cell>
          <cell r="V516">
            <v>20989.9974</v>
          </cell>
          <cell r="Z516">
            <v>0</v>
          </cell>
          <cell r="AH516">
            <v>207.65</v>
          </cell>
          <cell r="AI516">
            <v>104.95</v>
          </cell>
          <cell r="AJ516">
            <v>40</v>
          </cell>
          <cell r="AK516">
            <v>0</v>
          </cell>
          <cell r="BA516">
            <v>387</v>
          </cell>
        </row>
        <row r="517">
          <cell r="H517">
            <v>14</v>
          </cell>
          <cell r="M517" t="str">
            <v>ALQUILADO</v>
          </cell>
          <cell r="N517" t="str">
            <v>CAR TRAWLER</v>
          </cell>
          <cell r="P517" t="str">
            <v>2022</v>
          </cell>
          <cell r="S517">
            <v>0</v>
          </cell>
          <cell r="T517">
            <v>16682.240000000002</v>
          </cell>
          <cell r="V517">
            <v>17849.996800000001</v>
          </cell>
          <cell r="W517">
            <v>4439.8500000000004</v>
          </cell>
          <cell r="X517">
            <v>7778.1696000000002</v>
          </cell>
          <cell r="Z517">
            <v>405</v>
          </cell>
          <cell r="AA517">
            <v>30.167899999999999</v>
          </cell>
          <cell r="AB517">
            <v>872.71559999999999</v>
          </cell>
          <cell r="AH517">
            <v>1083.2337</v>
          </cell>
          <cell r="AI517">
            <v>1249.4998000000001</v>
          </cell>
          <cell r="AJ517">
            <v>80</v>
          </cell>
          <cell r="AK517">
            <v>6024.1427999999996</v>
          </cell>
          <cell r="BA517">
            <v>5418</v>
          </cell>
        </row>
        <row r="518">
          <cell r="H518">
            <v>2</v>
          </cell>
          <cell r="M518" t="str">
            <v>ALQUILADO</v>
          </cell>
          <cell r="N518" t="str">
            <v>SEGUROS SURAMERICANA</v>
          </cell>
          <cell r="P518" t="str">
            <v>2024</v>
          </cell>
          <cell r="T518">
            <v>12615.8878</v>
          </cell>
          <cell r="V518">
            <v>13498.999900000001</v>
          </cell>
          <cell r="W518">
            <v>1125.71</v>
          </cell>
          <cell r="X518">
            <v>369.81</v>
          </cell>
          <cell r="Z518">
            <v>68</v>
          </cell>
          <cell r="AA518">
            <v>21.992899999999999</v>
          </cell>
          <cell r="AB518">
            <v>747.76</v>
          </cell>
          <cell r="AH518">
            <v>26.3</v>
          </cell>
          <cell r="AI518">
            <v>134.99</v>
          </cell>
          <cell r="AJ518">
            <v>40</v>
          </cell>
          <cell r="AK518">
            <v>350.44130000000001</v>
          </cell>
          <cell r="BA518">
            <v>774</v>
          </cell>
        </row>
        <row r="519">
          <cell r="H519">
            <v>2</v>
          </cell>
          <cell r="M519" t="str">
            <v>ALQUILADO</v>
          </cell>
          <cell r="N519" t="str">
            <v>BTD SA</v>
          </cell>
          <cell r="P519" t="str">
            <v>2024</v>
          </cell>
          <cell r="S519">
            <v>5560</v>
          </cell>
          <cell r="T519">
            <v>12615.8878</v>
          </cell>
          <cell r="V519">
            <v>13498.999900000001</v>
          </cell>
          <cell r="W519">
            <v>500.24</v>
          </cell>
          <cell r="X519">
            <v>910.65</v>
          </cell>
          <cell r="Z519">
            <v>115</v>
          </cell>
          <cell r="AA519">
            <v>12.268599999999999</v>
          </cell>
          <cell r="AB519">
            <v>705.44500000000005</v>
          </cell>
          <cell r="AH519">
            <v>180.2732</v>
          </cell>
          <cell r="AI519">
            <v>134.99</v>
          </cell>
          <cell r="AJ519">
            <v>40</v>
          </cell>
          <cell r="AK519">
            <v>350.44130000000001</v>
          </cell>
          <cell r="BA519">
            <v>774</v>
          </cell>
        </row>
        <row r="520">
          <cell r="H520">
            <v>2</v>
          </cell>
          <cell r="M520" t="str">
            <v>ALQUILADO</v>
          </cell>
          <cell r="N520" t="str">
            <v>CAR TRAWLER</v>
          </cell>
          <cell r="P520" t="str">
            <v>2024</v>
          </cell>
          <cell r="S520">
            <v>0</v>
          </cell>
          <cell r="T520">
            <v>12615.8878</v>
          </cell>
          <cell r="V520">
            <v>13498.999900000001</v>
          </cell>
          <cell r="W520">
            <v>617.73</v>
          </cell>
          <cell r="X520">
            <v>963.85739999999998</v>
          </cell>
          <cell r="Z520">
            <v>48</v>
          </cell>
          <cell r="AA520">
            <v>32.9497</v>
          </cell>
          <cell r="AB520">
            <v>790.79369999999994</v>
          </cell>
          <cell r="AH520">
            <v>281.71690000000001</v>
          </cell>
          <cell r="AI520">
            <v>134.99</v>
          </cell>
          <cell r="AJ520">
            <v>40</v>
          </cell>
          <cell r="AK520">
            <v>350.44130000000001</v>
          </cell>
          <cell r="BA520">
            <v>774</v>
          </cell>
        </row>
        <row r="521">
          <cell r="H521">
            <v>21</v>
          </cell>
          <cell r="M521" t="str">
            <v>ALQUILADO</v>
          </cell>
          <cell r="N521" t="str">
            <v>MINERA PANAMA</v>
          </cell>
          <cell r="P521" t="str">
            <v>2022</v>
          </cell>
          <cell r="S521">
            <v>26796</v>
          </cell>
          <cell r="T521">
            <v>45666.192999999999</v>
          </cell>
          <cell r="V521">
            <v>45666.192999999999</v>
          </cell>
          <cell r="W521">
            <v>28333.58</v>
          </cell>
          <cell r="X521">
            <v>3101.66</v>
          </cell>
          <cell r="Z521">
            <v>542</v>
          </cell>
          <cell r="AA521">
            <v>57.9985</v>
          </cell>
          <cell r="AB521">
            <v>1496.9160999999999</v>
          </cell>
          <cell r="AH521">
            <v>3156.0455999999999</v>
          </cell>
          <cell r="AI521">
            <v>4794.9503000000004</v>
          </cell>
          <cell r="AJ521">
            <v>120</v>
          </cell>
          <cell r="AK521">
            <v>25370.108</v>
          </cell>
          <cell r="BA521">
            <v>8127</v>
          </cell>
        </row>
        <row r="522">
          <cell r="H522">
            <v>21</v>
          </cell>
          <cell r="M522" t="str">
            <v>ALQUILADO</v>
          </cell>
          <cell r="N522" t="str">
            <v>MINERA PANAMA</v>
          </cell>
          <cell r="P522" t="str">
            <v>2022</v>
          </cell>
          <cell r="S522">
            <v>44437</v>
          </cell>
          <cell r="T522">
            <v>45666.192999999999</v>
          </cell>
          <cell r="V522">
            <v>45666.192999999999</v>
          </cell>
          <cell r="W522">
            <v>25960.61</v>
          </cell>
          <cell r="X522">
            <v>3494.95</v>
          </cell>
          <cell r="Z522">
            <v>483</v>
          </cell>
          <cell r="AA522">
            <v>60.984499999999997</v>
          </cell>
          <cell r="AB522">
            <v>1402.6457</v>
          </cell>
          <cell r="AH522">
            <v>4233.7632000000003</v>
          </cell>
          <cell r="AI522">
            <v>4794.9503000000004</v>
          </cell>
          <cell r="AJ522">
            <v>120</v>
          </cell>
          <cell r="AK522">
            <v>25370.108</v>
          </cell>
          <cell r="BA522">
            <v>8127</v>
          </cell>
        </row>
        <row r="523">
          <cell r="H523">
            <v>1</v>
          </cell>
          <cell r="M523" t="str">
            <v>ALQUILADO</v>
          </cell>
          <cell r="N523" t="str">
            <v>SEGUROS SURAMERICANA</v>
          </cell>
          <cell r="P523" t="str">
            <v>2024</v>
          </cell>
          <cell r="T523">
            <v>19439.25</v>
          </cell>
          <cell r="V523">
            <v>20799.997500000001</v>
          </cell>
          <cell r="W523">
            <v>576.64</v>
          </cell>
          <cell r="X523">
            <v>1345.62</v>
          </cell>
          <cell r="Z523">
            <v>24</v>
          </cell>
          <cell r="AA523">
            <v>80.094099999999997</v>
          </cell>
          <cell r="AB523">
            <v>1922.26</v>
          </cell>
          <cell r="AH523">
            <v>27.85</v>
          </cell>
          <cell r="AI523">
            <v>104</v>
          </cell>
          <cell r="AJ523">
            <v>40</v>
          </cell>
          <cell r="AK523">
            <v>0</v>
          </cell>
          <cell r="BA523">
            <v>387</v>
          </cell>
        </row>
        <row r="524">
          <cell r="H524">
            <v>9</v>
          </cell>
          <cell r="M524" t="str">
            <v>ALQUILADO</v>
          </cell>
          <cell r="N524" t="str">
            <v>SEGUROS SURAMERICANA</v>
          </cell>
          <cell r="P524" t="str">
            <v>2024</v>
          </cell>
          <cell r="S524">
            <v>0</v>
          </cell>
          <cell r="T524">
            <v>18877.57</v>
          </cell>
          <cell r="V524">
            <v>20198.999899999999</v>
          </cell>
          <cell r="W524">
            <v>4462.7299999999996</v>
          </cell>
          <cell r="X524">
            <v>4739.03</v>
          </cell>
          <cell r="Z524">
            <v>190</v>
          </cell>
          <cell r="AA524">
            <v>48.430300000000003</v>
          </cell>
          <cell r="AB524">
            <v>1022.4177</v>
          </cell>
          <cell r="AH524">
            <v>1019.7315</v>
          </cell>
          <cell r="AI524">
            <v>908.95500000000004</v>
          </cell>
          <cell r="AJ524">
            <v>80</v>
          </cell>
          <cell r="AK524">
            <v>4195.0151999999998</v>
          </cell>
          <cell r="BA524">
            <v>3483</v>
          </cell>
        </row>
        <row r="525">
          <cell r="H525">
            <v>9</v>
          </cell>
          <cell r="M525" t="str">
            <v>DISPONIBLE</v>
          </cell>
          <cell r="P525" t="str">
            <v>2024</v>
          </cell>
          <cell r="S525">
            <v>19883</v>
          </cell>
          <cell r="T525">
            <v>18877.57</v>
          </cell>
          <cell r="V525">
            <v>20198.999899999999</v>
          </cell>
          <cell r="W525">
            <v>4376.42</v>
          </cell>
          <cell r="X525">
            <v>5697.37</v>
          </cell>
          <cell r="Z525">
            <v>203</v>
          </cell>
          <cell r="AA525">
            <v>49.624499999999998</v>
          </cell>
          <cell r="AB525">
            <v>1119.31</v>
          </cell>
          <cell r="AH525">
            <v>423.8433</v>
          </cell>
          <cell r="AI525">
            <v>908.95500000000004</v>
          </cell>
          <cell r="AJ525">
            <v>80</v>
          </cell>
          <cell r="AK525">
            <v>4195.0151999999998</v>
          </cell>
          <cell r="BA525">
            <v>3483</v>
          </cell>
        </row>
        <row r="526">
          <cell r="H526">
            <v>9</v>
          </cell>
          <cell r="M526" t="str">
            <v>ALQUILADO</v>
          </cell>
          <cell r="N526" t="str">
            <v>CONSORCIO HPH JOINT VENTURE</v>
          </cell>
          <cell r="P526" t="str">
            <v>2024</v>
          </cell>
          <cell r="S526">
            <v>20902</v>
          </cell>
          <cell r="T526">
            <v>18877.57</v>
          </cell>
          <cell r="V526">
            <v>20198.999899999999</v>
          </cell>
          <cell r="W526">
            <v>3339.23</v>
          </cell>
          <cell r="X526">
            <v>2929.107</v>
          </cell>
          <cell r="Z526">
            <v>391</v>
          </cell>
          <cell r="AA526">
            <v>16.031500000000001</v>
          </cell>
          <cell r="AB526">
            <v>696.48180000000002</v>
          </cell>
          <cell r="AH526">
            <v>322.83080000000001</v>
          </cell>
          <cell r="AI526">
            <v>908.95500000000004</v>
          </cell>
          <cell r="AJ526">
            <v>80</v>
          </cell>
          <cell r="AK526">
            <v>4195.0151999999998</v>
          </cell>
          <cell r="BA526">
            <v>3483</v>
          </cell>
        </row>
        <row r="527">
          <cell r="H527">
            <v>9</v>
          </cell>
          <cell r="M527" t="str">
            <v>DISPONIBLE</v>
          </cell>
          <cell r="P527" t="str">
            <v>2024</v>
          </cell>
          <cell r="S527">
            <v>0</v>
          </cell>
          <cell r="T527">
            <v>18877.57</v>
          </cell>
          <cell r="V527">
            <v>20198.999899999999</v>
          </cell>
          <cell r="W527">
            <v>3310.41</v>
          </cell>
          <cell r="X527">
            <v>2493.06</v>
          </cell>
          <cell r="Z527">
            <v>269</v>
          </cell>
          <cell r="AA527">
            <v>21.574200000000001</v>
          </cell>
          <cell r="AB527">
            <v>644.83000000000004</v>
          </cell>
          <cell r="AH527">
            <v>137.8038</v>
          </cell>
          <cell r="AI527">
            <v>908.95500000000004</v>
          </cell>
          <cell r="AJ527">
            <v>80</v>
          </cell>
          <cell r="AK527">
            <v>4195.0151999999998</v>
          </cell>
          <cell r="BA527">
            <v>3483</v>
          </cell>
        </row>
        <row r="528">
          <cell r="H528">
            <v>0</v>
          </cell>
          <cell r="M528" t="str">
            <v>DISPONIBLE</v>
          </cell>
          <cell r="P528" t="str">
            <v>2024</v>
          </cell>
          <cell r="T528">
            <v>19439.25</v>
          </cell>
          <cell r="V528">
            <v>20799.997500000001</v>
          </cell>
          <cell r="X528">
            <v>0</v>
          </cell>
          <cell r="Z528">
            <v>0</v>
          </cell>
          <cell r="AI528">
            <v>0</v>
          </cell>
          <cell r="AJ528">
            <v>40</v>
          </cell>
          <cell r="AK528">
            <v>0</v>
          </cell>
          <cell r="BA528">
            <v>0</v>
          </cell>
        </row>
        <row r="529">
          <cell r="H529">
            <v>12</v>
          </cell>
          <cell r="M529" t="str">
            <v>ALQUILADO</v>
          </cell>
          <cell r="N529" t="str">
            <v>CONSORCIO SIGMA BILLING</v>
          </cell>
          <cell r="P529" t="str">
            <v>2023</v>
          </cell>
          <cell r="S529">
            <v>14979</v>
          </cell>
          <cell r="T529">
            <v>13448.598</v>
          </cell>
          <cell r="V529">
            <v>14389.999900000001</v>
          </cell>
          <cell r="W529">
            <v>2807.95</v>
          </cell>
          <cell r="X529">
            <v>3310</v>
          </cell>
          <cell r="Z529">
            <v>331</v>
          </cell>
          <cell r="AA529">
            <v>18.4832</v>
          </cell>
          <cell r="AB529">
            <v>509.82909999999998</v>
          </cell>
          <cell r="AH529">
            <v>211.77</v>
          </cell>
          <cell r="AI529">
            <v>863.4</v>
          </cell>
          <cell r="AJ529">
            <v>80</v>
          </cell>
          <cell r="AK529">
            <v>4109.2942000000003</v>
          </cell>
          <cell r="BA529">
            <v>4644</v>
          </cell>
        </row>
        <row r="530">
          <cell r="H530">
            <v>12</v>
          </cell>
          <cell r="M530" t="str">
            <v>ALQUILADO</v>
          </cell>
          <cell r="N530" t="str">
            <v>CONSORCIO SIGMA BILLING</v>
          </cell>
          <cell r="P530" t="str">
            <v>2023</v>
          </cell>
          <cell r="S530">
            <v>18385</v>
          </cell>
          <cell r="T530">
            <v>13448.598</v>
          </cell>
          <cell r="V530">
            <v>14389.999900000001</v>
          </cell>
          <cell r="W530">
            <v>2307.9499999999998</v>
          </cell>
          <cell r="X530">
            <v>2710</v>
          </cell>
          <cell r="Z530">
            <v>271</v>
          </cell>
          <cell r="AA530">
            <v>18.516400000000001</v>
          </cell>
          <cell r="AB530">
            <v>418.16250000000002</v>
          </cell>
          <cell r="AH530">
            <v>750.15520000000004</v>
          </cell>
          <cell r="AI530">
            <v>863.4</v>
          </cell>
          <cell r="AJ530">
            <v>80</v>
          </cell>
          <cell r="AK530">
            <v>4109.2942000000003</v>
          </cell>
          <cell r="BA530">
            <v>4644</v>
          </cell>
        </row>
        <row r="531">
          <cell r="H531">
            <v>6</v>
          </cell>
          <cell r="M531" t="str">
            <v>ALQUILADO</v>
          </cell>
          <cell r="P531" t="str">
            <v>2024</v>
          </cell>
          <cell r="S531">
            <v>0</v>
          </cell>
          <cell r="T531">
            <v>12897.2</v>
          </cell>
          <cell r="V531">
            <v>13800.004000000001</v>
          </cell>
          <cell r="W531">
            <v>1825.16</v>
          </cell>
          <cell r="X531">
            <v>3019.5518000000002</v>
          </cell>
          <cell r="Z531">
            <v>133</v>
          </cell>
          <cell r="AA531">
            <v>36.426400000000001</v>
          </cell>
          <cell r="AB531">
            <v>807.45190000000002</v>
          </cell>
          <cell r="AH531">
            <v>364.69959999999998</v>
          </cell>
          <cell r="AI531">
            <v>414.00009999999997</v>
          </cell>
          <cell r="AJ531">
            <v>80</v>
          </cell>
          <cell r="AK531">
            <v>1791.278</v>
          </cell>
          <cell r="BA531">
            <v>2322</v>
          </cell>
        </row>
        <row r="532">
          <cell r="H532">
            <v>12</v>
          </cell>
          <cell r="M532" t="str">
            <v>ALQUILADO</v>
          </cell>
          <cell r="N532" t="str">
            <v>CONSORCIO SIGMA BILLING</v>
          </cell>
          <cell r="P532" t="str">
            <v>2023</v>
          </cell>
          <cell r="S532">
            <v>15398</v>
          </cell>
          <cell r="T532">
            <v>13448.598</v>
          </cell>
          <cell r="V532">
            <v>14389.999900000001</v>
          </cell>
          <cell r="W532">
            <v>2807.95</v>
          </cell>
          <cell r="X532">
            <v>3310</v>
          </cell>
          <cell r="Z532">
            <v>332</v>
          </cell>
          <cell r="AA532">
            <v>18.427499999999998</v>
          </cell>
          <cell r="AB532">
            <v>509.82909999999998</v>
          </cell>
          <cell r="AH532">
            <v>154.47999999999999</v>
          </cell>
          <cell r="AI532">
            <v>863.4</v>
          </cell>
          <cell r="AJ532">
            <v>80</v>
          </cell>
          <cell r="AK532">
            <v>4109.2942000000003</v>
          </cell>
          <cell r="BA532">
            <v>4644</v>
          </cell>
        </row>
        <row r="533">
          <cell r="H533">
            <v>1</v>
          </cell>
          <cell r="M533" t="str">
            <v>ALQUILADO</v>
          </cell>
          <cell r="P533" t="str">
            <v>2024</v>
          </cell>
          <cell r="S533">
            <v>0</v>
          </cell>
          <cell r="T533">
            <v>19439.25</v>
          </cell>
          <cell r="V533">
            <v>20799.997500000001</v>
          </cell>
          <cell r="W533">
            <v>283.27999999999997</v>
          </cell>
          <cell r="X533">
            <v>650.04999999999995</v>
          </cell>
          <cell r="Z533">
            <v>13</v>
          </cell>
          <cell r="AA533">
            <v>71.794600000000003</v>
          </cell>
          <cell r="AB533">
            <v>933.33</v>
          </cell>
          <cell r="AH533">
            <v>14.95</v>
          </cell>
          <cell r="AI533">
            <v>104</v>
          </cell>
          <cell r="AJ533">
            <v>40</v>
          </cell>
          <cell r="AK533">
            <v>0</v>
          </cell>
          <cell r="BA533">
            <v>387</v>
          </cell>
        </row>
        <row r="534">
          <cell r="H534">
            <v>1</v>
          </cell>
          <cell r="M534" t="str">
            <v>DISPONIBLE</v>
          </cell>
          <cell r="P534" t="str">
            <v>2024</v>
          </cell>
          <cell r="T534">
            <v>19439.25</v>
          </cell>
          <cell r="V534">
            <v>20799.997500000001</v>
          </cell>
          <cell r="W534">
            <v>541.80999999999995</v>
          </cell>
          <cell r="X534">
            <v>1251.24</v>
          </cell>
          <cell r="Z534">
            <v>26</v>
          </cell>
          <cell r="AA534">
            <v>68.963399999999993</v>
          </cell>
          <cell r="AB534">
            <v>1793.05</v>
          </cell>
          <cell r="AH534">
            <v>17.5</v>
          </cell>
          <cell r="AI534">
            <v>104</v>
          </cell>
          <cell r="AJ534">
            <v>40</v>
          </cell>
          <cell r="AK534">
            <v>0</v>
          </cell>
          <cell r="BA534">
            <v>387</v>
          </cell>
        </row>
        <row r="535">
          <cell r="H535">
            <v>1</v>
          </cell>
          <cell r="M535" t="str">
            <v>ALQUILADO</v>
          </cell>
          <cell r="P535" t="str">
            <v>2024</v>
          </cell>
          <cell r="T535">
            <v>19439.25</v>
          </cell>
          <cell r="V535">
            <v>20799.997500000001</v>
          </cell>
          <cell r="W535">
            <v>466.84</v>
          </cell>
          <cell r="X535">
            <v>1094.08</v>
          </cell>
          <cell r="Z535">
            <v>23</v>
          </cell>
          <cell r="AA535">
            <v>67.866</v>
          </cell>
          <cell r="AB535">
            <v>1560.92</v>
          </cell>
          <cell r="AH535">
            <v>2.65</v>
          </cell>
          <cell r="AI535">
            <v>104</v>
          </cell>
          <cell r="AJ535">
            <v>40</v>
          </cell>
          <cell r="AK535">
            <v>0</v>
          </cell>
          <cell r="BA535">
            <v>387</v>
          </cell>
        </row>
        <row r="536">
          <cell r="F536" t="str">
            <v>SEMINUEVOS</v>
          </cell>
          <cell r="H536">
            <v>12</v>
          </cell>
          <cell r="M536" t="str">
            <v>PARA LA VENTA</v>
          </cell>
          <cell r="P536" t="str">
            <v>2023</v>
          </cell>
          <cell r="S536">
            <v>32365</v>
          </cell>
          <cell r="T536">
            <v>20046.73</v>
          </cell>
          <cell r="V536">
            <v>21450.001100000001</v>
          </cell>
          <cell r="W536">
            <v>5533.94</v>
          </cell>
          <cell r="X536">
            <v>6920.9632000000001</v>
          </cell>
          <cell r="Z536">
            <v>296</v>
          </cell>
          <cell r="AA536">
            <v>42.077300000000001</v>
          </cell>
          <cell r="AB536">
            <v>1037.9086</v>
          </cell>
          <cell r="AH536">
            <v>1018.0205</v>
          </cell>
          <cell r="AI536">
            <v>1287.0001</v>
          </cell>
          <cell r="AJ536">
            <v>80</v>
          </cell>
          <cell r="AK536">
            <v>6125.3896000000004</v>
          </cell>
          <cell r="BA536">
            <v>4644</v>
          </cell>
        </row>
        <row r="537">
          <cell r="H537">
            <v>9</v>
          </cell>
          <cell r="M537" t="str">
            <v>ALQUILADO</v>
          </cell>
          <cell r="N537" t="str">
            <v>RENTAL CARS</v>
          </cell>
          <cell r="P537" t="str">
            <v>2024</v>
          </cell>
          <cell r="S537">
            <v>0</v>
          </cell>
          <cell r="T537">
            <v>14766.36</v>
          </cell>
          <cell r="V537">
            <v>15800.0052</v>
          </cell>
          <cell r="W537">
            <v>2723.66</v>
          </cell>
          <cell r="X537">
            <v>4639.2367000000004</v>
          </cell>
          <cell r="Z537">
            <v>206</v>
          </cell>
          <cell r="AA537">
            <v>35.742199999999997</v>
          </cell>
          <cell r="AB537">
            <v>818.09960000000001</v>
          </cell>
          <cell r="AH537">
            <v>244.50319999999999</v>
          </cell>
          <cell r="AI537">
            <v>711.00019999999995</v>
          </cell>
          <cell r="AJ537">
            <v>80</v>
          </cell>
          <cell r="AK537">
            <v>3281.4135999999999</v>
          </cell>
          <cell r="BA537">
            <v>3483</v>
          </cell>
        </row>
        <row r="538">
          <cell r="H538">
            <v>15</v>
          </cell>
          <cell r="M538" t="str">
            <v>ALQUILADO</v>
          </cell>
          <cell r="N538" t="str">
            <v>CONSORCIO LOMA COVA</v>
          </cell>
          <cell r="P538" t="str">
            <v>2022</v>
          </cell>
          <cell r="S538">
            <v>10282</v>
          </cell>
          <cell r="T538">
            <v>19859.812000000002</v>
          </cell>
          <cell r="V538">
            <v>21249.998800000001</v>
          </cell>
          <cell r="W538">
            <v>10733.33</v>
          </cell>
          <cell r="X538">
            <v>1166.6300000000001</v>
          </cell>
          <cell r="Z538">
            <v>402</v>
          </cell>
          <cell r="AA538">
            <v>29.601800000000001</v>
          </cell>
          <cell r="AB538">
            <v>793.3306</v>
          </cell>
          <cell r="AH538">
            <v>173.90719999999999</v>
          </cell>
          <cell r="AI538">
            <v>1593.7499</v>
          </cell>
          <cell r="AJ538">
            <v>80</v>
          </cell>
          <cell r="AK538">
            <v>7723.2596000000003</v>
          </cell>
          <cell r="BA538">
            <v>5805</v>
          </cell>
        </row>
        <row r="539">
          <cell r="H539">
            <v>18</v>
          </cell>
          <cell r="M539" t="str">
            <v>ROBADO</v>
          </cell>
          <cell r="P539" t="str">
            <v>2023</v>
          </cell>
          <cell r="S539">
            <v>27691</v>
          </cell>
          <cell r="T539">
            <v>11074.766</v>
          </cell>
          <cell r="V539">
            <v>11849.999599999999</v>
          </cell>
          <cell r="W539">
            <v>3620.32</v>
          </cell>
          <cell r="X539">
            <v>4187.29</v>
          </cell>
          <cell r="Z539">
            <v>421</v>
          </cell>
          <cell r="AA539">
            <v>18.545300000000001</v>
          </cell>
          <cell r="AB539">
            <v>433.7561</v>
          </cell>
          <cell r="AH539">
            <v>1113.7354</v>
          </cell>
          <cell r="AI539">
            <v>1066.5</v>
          </cell>
          <cell r="AJ539">
            <v>120</v>
          </cell>
          <cell r="AK539">
            <v>5229.7507999999998</v>
          </cell>
          <cell r="BA539">
            <v>6966</v>
          </cell>
        </row>
        <row r="540">
          <cell r="H540">
            <v>0</v>
          </cell>
          <cell r="M540" t="str">
            <v>RESERVADO</v>
          </cell>
          <cell r="P540" t="str">
            <v>2024</v>
          </cell>
          <cell r="T540">
            <v>13355.14</v>
          </cell>
          <cell r="V540">
            <v>14289.9998</v>
          </cell>
          <cell r="X540">
            <v>0</v>
          </cell>
          <cell r="Z540">
            <v>0</v>
          </cell>
          <cell r="AI540">
            <v>0</v>
          </cell>
          <cell r="AJ540">
            <v>40</v>
          </cell>
          <cell r="AK540">
            <v>0</v>
          </cell>
          <cell r="BA540">
            <v>0</v>
          </cell>
        </row>
        <row r="541">
          <cell r="H541">
            <v>0</v>
          </cell>
          <cell r="M541" t="str">
            <v>RESERVADO</v>
          </cell>
          <cell r="P541" t="str">
            <v>2024</v>
          </cell>
          <cell r="T541">
            <v>13355.14</v>
          </cell>
          <cell r="V541">
            <v>14289.9998</v>
          </cell>
          <cell r="X541">
            <v>0</v>
          </cell>
          <cell r="Z541">
            <v>0</v>
          </cell>
          <cell r="AI541">
            <v>0</v>
          </cell>
          <cell r="AJ541">
            <v>40</v>
          </cell>
          <cell r="AK541">
            <v>0</v>
          </cell>
          <cell r="BA541">
            <v>0</v>
          </cell>
        </row>
        <row r="542">
          <cell r="H542">
            <v>0</v>
          </cell>
          <cell r="M542" t="str">
            <v>ALQUILADO</v>
          </cell>
          <cell r="N542" t="str">
            <v>ORTIZ &amp; MEJIA PANAMA S.A.</v>
          </cell>
          <cell r="P542" t="str">
            <v>2024</v>
          </cell>
          <cell r="T542">
            <v>13355.14</v>
          </cell>
          <cell r="V542">
            <v>14289.9998</v>
          </cell>
          <cell r="X542">
            <v>0</v>
          </cell>
          <cell r="Z542">
            <v>0</v>
          </cell>
          <cell r="AI542">
            <v>0</v>
          </cell>
          <cell r="AJ542">
            <v>40</v>
          </cell>
          <cell r="AK542">
            <v>0</v>
          </cell>
          <cell r="BA542">
            <v>0</v>
          </cell>
        </row>
        <row r="543">
          <cell r="H543">
            <v>0</v>
          </cell>
          <cell r="M543" t="str">
            <v>RESERVADO</v>
          </cell>
          <cell r="P543" t="str">
            <v>2024</v>
          </cell>
          <cell r="T543">
            <v>13355.14</v>
          </cell>
          <cell r="V543">
            <v>14289.9998</v>
          </cell>
          <cell r="X543">
            <v>0</v>
          </cell>
          <cell r="Z543">
            <v>0</v>
          </cell>
          <cell r="AI543">
            <v>0</v>
          </cell>
          <cell r="AJ543">
            <v>40</v>
          </cell>
          <cell r="AK543">
            <v>0</v>
          </cell>
          <cell r="BA543">
            <v>0</v>
          </cell>
        </row>
        <row r="544">
          <cell r="F544" t="str">
            <v>USADO</v>
          </cell>
          <cell r="H544">
            <v>26</v>
          </cell>
          <cell r="M544" t="str">
            <v>ALQUILADO</v>
          </cell>
          <cell r="N544" t="str">
            <v>MINERA PANAMA</v>
          </cell>
          <cell r="P544" t="str">
            <v>2022</v>
          </cell>
          <cell r="S544">
            <v>68715</v>
          </cell>
          <cell r="T544">
            <v>44060.51</v>
          </cell>
          <cell r="V544">
            <v>44060.51</v>
          </cell>
          <cell r="W544">
            <v>35686.449999999997</v>
          </cell>
          <cell r="X544">
            <v>7338.6469999999999</v>
          </cell>
          <cell r="Z544">
            <v>679</v>
          </cell>
          <cell r="AA544">
            <v>63.365299999999998</v>
          </cell>
          <cell r="AB544">
            <v>1654.8114</v>
          </cell>
          <cell r="AH544">
            <v>13561.402599999999</v>
          </cell>
          <cell r="AI544">
            <v>5727.8662999999997</v>
          </cell>
          <cell r="AJ544">
            <v>120</v>
          </cell>
          <cell r="AK544">
            <v>30597.577499999999</v>
          </cell>
          <cell r="BA544">
            <v>10062</v>
          </cell>
        </row>
        <row r="545">
          <cell r="F545" t="str">
            <v>USADO</v>
          </cell>
          <cell r="H545">
            <v>26</v>
          </cell>
          <cell r="M545" t="str">
            <v>ALQUILADO</v>
          </cell>
          <cell r="N545" t="str">
            <v>MINERA PANAMA</v>
          </cell>
          <cell r="P545" t="str">
            <v>2022</v>
          </cell>
          <cell r="S545">
            <v>21743</v>
          </cell>
          <cell r="T545">
            <v>44060.51</v>
          </cell>
          <cell r="V545">
            <v>44060.51</v>
          </cell>
          <cell r="W545">
            <v>35247.21</v>
          </cell>
          <cell r="X545">
            <v>3395</v>
          </cell>
          <cell r="Z545">
            <v>679</v>
          </cell>
          <cell r="AA545">
            <v>56.910400000000003</v>
          </cell>
          <cell r="AB545">
            <v>1486.2388000000001</v>
          </cell>
          <cell r="AH545">
            <v>2688.4769000000001</v>
          </cell>
          <cell r="AI545">
            <v>5727.8662999999997</v>
          </cell>
          <cell r="AJ545">
            <v>120</v>
          </cell>
          <cell r="AK545">
            <v>30597.577399999998</v>
          </cell>
          <cell r="BA545">
            <v>10062</v>
          </cell>
        </row>
        <row r="546">
          <cell r="H546">
            <v>7</v>
          </cell>
          <cell r="M546" t="str">
            <v>ALQUILADO</v>
          </cell>
          <cell r="N546" t="str">
            <v>EULEN PANAMA DE SERVICIOS</v>
          </cell>
          <cell r="P546" t="str">
            <v>2024</v>
          </cell>
          <cell r="S546">
            <v>11930</v>
          </cell>
          <cell r="T546">
            <v>10981.3084</v>
          </cell>
          <cell r="V546">
            <v>11750</v>
          </cell>
          <cell r="W546">
            <v>2454.34</v>
          </cell>
          <cell r="X546">
            <v>1570.92</v>
          </cell>
          <cell r="Z546">
            <v>422</v>
          </cell>
          <cell r="AA546">
            <v>9.5385000000000009</v>
          </cell>
          <cell r="AB546">
            <v>575.03710000000001</v>
          </cell>
          <cell r="AH546">
            <v>253.07320000000001</v>
          </cell>
          <cell r="AI546">
            <v>411.25</v>
          </cell>
          <cell r="AJ546">
            <v>80</v>
          </cell>
          <cell r="AK546">
            <v>1830.2177999999999</v>
          </cell>
          <cell r="BA546">
            <v>2709</v>
          </cell>
        </row>
        <row r="547">
          <cell r="F547" t="str">
            <v>USADO</v>
          </cell>
          <cell r="H547">
            <v>26</v>
          </cell>
          <cell r="M547" t="str">
            <v>PARA LA VENTA</v>
          </cell>
          <cell r="P547" t="str">
            <v>2022</v>
          </cell>
          <cell r="S547">
            <v>52071</v>
          </cell>
          <cell r="T547">
            <v>44132.54</v>
          </cell>
          <cell r="V547">
            <v>44132.54</v>
          </cell>
          <cell r="W547">
            <v>34442.21</v>
          </cell>
          <cell r="X547">
            <v>3705.45</v>
          </cell>
          <cell r="Z547">
            <v>642</v>
          </cell>
          <cell r="AA547">
            <v>59.42</v>
          </cell>
          <cell r="AB547">
            <v>1467.2175999999999</v>
          </cell>
          <cell r="AH547">
            <v>6339.7757000000001</v>
          </cell>
          <cell r="AI547">
            <v>5737.2302</v>
          </cell>
          <cell r="AJ547">
            <v>120</v>
          </cell>
          <cell r="AK547">
            <v>29421.693599999999</v>
          </cell>
          <cell r="BA547">
            <v>10062</v>
          </cell>
        </row>
        <row r="548">
          <cell r="H548">
            <v>3</v>
          </cell>
          <cell r="M548" t="str">
            <v>ALQUILADO</v>
          </cell>
          <cell r="N548" t="str">
            <v>SEGUROS SURAMERICANA</v>
          </cell>
          <cell r="P548" t="str">
            <v>2024</v>
          </cell>
          <cell r="S548">
            <v>0</v>
          </cell>
          <cell r="T548">
            <v>14018.69</v>
          </cell>
          <cell r="V548">
            <v>14999.998299999999</v>
          </cell>
          <cell r="W548">
            <v>1308.03</v>
          </cell>
          <cell r="X548">
            <v>1346.41</v>
          </cell>
          <cell r="Z548">
            <v>81</v>
          </cell>
          <cell r="AA548">
            <v>32.770800000000001</v>
          </cell>
          <cell r="AB548">
            <v>884.81330000000003</v>
          </cell>
          <cell r="AH548">
            <v>64.803600000000003</v>
          </cell>
          <cell r="AI548">
            <v>225</v>
          </cell>
          <cell r="AJ548">
            <v>40</v>
          </cell>
          <cell r="AK548">
            <v>778.81619999999998</v>
          </cell>
          <cell r="BA548">
            <v>1161</v>
          </cell>
        </row>
        <row r="549">
          <cell r="H549">
            <v>3</v>
          </cell>
          <cell r="M549" t="str">
            <v>PERDIDA TOTAL</v>
          </cell>
          <cell r="P549" t="str">
            <v>2024</v>
          </cell>
          <cell r="S549">
            <v>0</v>
          </cell>
          <cell r="T549">
            <v>14018.69</v>
          </cell>
          <cell r="V549">
            <v>14999.998299999999</v>
          </cell>
          <cell r="W549">
            <v>381.34</v>
          </cell>
          <cell r="X549">
            <v>4583.4799999999996</v>
          </cell>
          <cell r="Z549">
            <v>41</v>
          </cell>
          <cell r="AA549">
            <v>121.09310000000001</v>
          </cell>
          <cell r="AB549">
            <v>1654.94</v>
          </cell>
          <cell r="AH549">
            <v>17.850000000000001</v>
          </cell>
          <cell r="AI549">
            <v>225</v>
          </cell>
          <cell r="AJ549">
            <v>40</v>
          </cell>
          <cell r="AK549">
            <v>778.81619999999998</v>
          </cell>
          <cell r="BA549">
            <v>1161</v>
          </cell>
        </row>
        <row r="550">
          <cell r="H550">
            <v>3</v>
          </cell>
          <cell r="M550" t="str">
            <v>DISPONIBLE</v>
          </cell>
          <cell r="P550" t="str">
            <v>2024</v>
          </cell>
          <cell r="S550">
            <v>0</v>
          </cell>
          <cell r="T550">
            <v>14018.69</v>
          </cell>
          <cell r="V550">
            <v>14999.998299999999</v>
          </cell>
          <cell r="W550">
            <v>1139.43</v>
          </cell>
          <cell r="X550">
            <v>1613.37</v>
          </cell>
          <cell r="Z550">
            <v>67</v>
          </cell>
          <cell r="AA550">
            <v>41.086500000000001</v>
          </cell>
          <cell r="AB550">
            <v>917.6</v>
          </cell>
          <cell r="AH550">
            <v>47.55</v>
          </cell>
          <cell r="AI550">
            <v>225</v>
          </cell>
          <cell r="AJ550">
            <v>40</v>
          </cell>
          <cell r="AK550">
            <v>778.81619999999998</v>
          </cell>
          <cell r="BA550">
            <v>1161</v>
          </cell>
        </row>
        <row r="551">
          <cell r="F551" t="str">
            <v>USADO</v>
          </cell>
          <cell r="H551">
            <v>26</v>
          </cell>
          <cell r="M551" t="str">
            <v>PARA LA VENTA</v>
          </cell>
          <cell r="P551" t="str">
            <v>2022</v>
          </cell>
          <cell r="S551">
            <v>41527</v>
          </cell>
          <cell r="T551">
            <v>44256.68</v>
          </cell>
          <cell r="V551">
            <v>44256.68</v>
          </cell>
          <cell r="W551">
            <v>34524.71</v>
          </cell>
          <cell r="X551">
            <v>3566.5030000000002</v>
          </cell>
          <cell r="Z551">
            <v>649</v>
          </cell>
          <cell r="AA551">
            <v>58.692100000000003</v>
          </cell>
          <cell r="AB551">
            <v>1465.0465999999999</v>
          </cell>
          <cell r="AH551">
            <v>5927.6550999999999</v>
          </cell>
          <cell r="AI551">
            <v>5753.3684000000003</v>
          </cell>
          <cell r="AJ551">
            <v>120</v>
          </cell>
          <cell r="AK551">
            <v>28275.100600000002</v>
          </cell>
          <cell r="BA551">
            <v>10062</v>
          </cell>
        </row>
        <row r="552">
          <cell r="H552">
            <v>3</v>
          </cell>
          <cell r="M552" t="str">
            <v>ALQUILADO</v>
          </cell>
          <cell r="N552" t="str">
            <v>SEGUROS SURAMERICANA</v>
          </cell>
          <cell r="P552" t="str">
            <v>2024</v>
          </cell>
          <cell r="S552">
            <v>0</v>
          </cell>
          <cell r="T552">
            <v>14018.69</v>
          </cell>
          <cell r="V552">
            <v>14999.998299999999</v>
          </cell>
          <cell r="W552">
            <v>997.91</v>
          </cell>
          <cell r="X552">
            <v>1418.68</v>
          </cell>
          <cell r="Z552">
            <v>76</v>
          </cell>
          <cell r="AA552">
            <v>31.7972</v>
          </cell>
          <cell r="AB552">
            <v>805.53</v>
          </cell>
          <cell r="AH552">
            <v>90.9</v>
          </cell>
          <cell r="AI552">
            <v>225</v>
          </cell>
          <cell r="AJ552">
            <v>40</v>
          </cell>
          <cell r="AK552">
            <v>778.81619999999998</v>
          </cell>
          <cell r="BA552">
            <v>1161</v>
          </cell>
        </row>
        <row r="553">
          <cell r="H553">
            <v>16</v>
          </cell>
          <cell r="M553" t="str">
            <v>GERENCIA</v>
          </cell>
          <cell r="P553" t="str">
            <v>2023</v>
          </cell>
          <cell r="S553">
            <v>12082</v>
          </cell>
          <cell r="T553">
            <v>47100</v>
          </cell>
          <cell r="V553">
            <v>47100</v>
          </cell>
          <cell r="W553">
            <v>17286.93</v>
          </cell>
          <cell r="X553">
            <v>4083.24</v>
          </cell>
          <cell r="Z553">
            <v>315</v>
          </cell>
          <cell r="AA553">
            <v>67.841800000000006</v>
          </cell>
          <cell r="AB553">
            <v>1335.6356000000001</v>
          </cell>
          <cell r="AH553">
            <v>1840.0137999999999</v>
          </cell>
          <cell r="AI553">
            <v>3768</v>
          </cell>
          <cell r="AJ553">
            <v>120</v>
          </cell>
          <cell r="AK553">
            <v>19624.999500000002</v>
          </cell>
          <cell r="BA553">
            <v>6192</v>
          </cell>
        </row>
        <row r="554">
          <cell r="H554">
            <v>12</v>
          </cell>
          <cell r="M554" t="str">
            <v>ALQUILADO</v>
          </cell>
          <cell r="N554" t="str">
            <v>CONSORCIO SIGMA BILLING</v>
          </cell>
          <cell r="P554" t="str">
            <v>2023</v>
          </cell>
          <cell r="S554">
            <v>19892</v>
          </cell>
          <cell r="T554">
            <v>13448.598</v>
          </cell>
          <cell r="V554">
            <v>14389.999900000001</v>
          </cell>
          <cell r="W554">
            <v>2816.66</v>
          </cell>
          <cell r="X554">
            <v>3380</v>
          </cell>
          <cell r="Z554">
            <v>338</v>
          </cell>
          <cell r="AA554">
            <v>18.333300000000001</v>
          </cell>
          <cell r="AB554">
            <v>516.38829999999996</v>
          </cell>
          <cell r="AH554">
            <v>626.66999999999996</v>
          </cell>
          <cell r="AI554">
            <v>863.4</v>
          </cell>
          <cell r="AJ554">
            <v>80</v>
          </cell>
          <cell r="AK554">
            <v>4109.2942000000003</v>
          </cell>
          <cell r="BA554">
            <v>4644</v>
          </cell>
        </row>
        <row r="555">
          <cell r="H555">
            <v>6</v>
          </cell>
          <cell r="M555" t="str">
            <v>MOV NO PRODUCTIVO</v>
          </cell>
          <cell r="P555" t="str">
            <v>2024</v>
          </cell>
          <cell r="S555">
            <v>11297</v>
          </cell>
          <cell r="T555">
            <v>14765.42</v>
          </cell>
          <cell r="V555">
            <v>15798.999400000001</v>
          </cell>
          <cell r="W555">
            <v>2427.6799999999998</v>
          </cell>
          <cell r="X555">
            <v>3150.5</v>
          </cell>
          <cell r="Z555">
            <v>135</v>
          </cell>
          <cell r="AA555">
            <v>41.319800000000001</v>
          </cell>
          <cell r="AB555">
            <v>929.69659999999999</v>
          </cell>
          <cell r="AH555">
            <v>179.97470000000001</v>
          </cell>
          <cell r="AI555">
            <v>473.97</v>
          </cell>
          <cell r="AJ555">
            <v>80</v>
          </cell>
          <cell r="AK555">
            <v>2050.7530000000002</v>
          </cell>
          <cell r="BA555">
            <v>2322</v>
          </cell>
        </row>
        <row r="556">
          <cell r="H556">
            <v>11</v>
          </cell>
          <cell r="M556" t="str">
            <v>ALQUILADO</v>
          </cell>
          <cell r="N556" t="str">
            <v>MINERA PANAMA</v>
          </cell>
          <cell r="P556" t="str">
            <v>2023</v>
          </cell>
          <cell r="S556">
            <v>30764</v>
          </cell>
          <cell r="T556">
            <v>47100</v>
          </cell>
          <cell r="V556">
            <v>47100</v>
          </cell>
          <cell r="W556">
            <v>11866.76</v>
          </cell>
          <cell r="X556">
            <v>3172.39</v>
          </cell>
          <cell r="Z556">
            <v>230</v>
          </cell>
          <cell r="AA556">
            <v>65.387600000000006</v>
          </cell>
          <cell r="AB556">
            <v>1367.1954000000001</v>
          </cell>
          <cell r="AH556">
            <v>3737.7260999999999</v>
          </cell>
          <cell r="AI556">
            <v>2590.5</v>
          </cell>
          <cell r="AJ556">
            <v>80</v>
          </cell>
          <cell r="AK556">
            <v>13083.333000000001</v>
          </cell>
          <cell r="BA556">
            <v>4257</v>
          </cell>
        </row>
        <row r="557">
          <cell r="H557">
            <v>8</v>
          </cell>
          <cell r="M557" t="str">
            <v>DISPONIBLE</v>
          </cell>
          <cell r="P557" t="str">
            <v>2024</v>
          </cell>
          <cell r="S557">
            <v>22149</v>
          </cell>
          <cell r="T557">
            <v>19018.689999999999</v>
          </cell>
          <cell r="V557">
            <v>20349.998299999999</v>
          </cell>
          <cell r="W557">
            <v>4111.92</v>
          </cell>
          <cell r="X557">
            <v>3824.2449999999999</v>
          </cell>
          <cell r="Z557">
            <v>186</v>
          </cell>
          <cell r="AA557">
            <v>42.667499999999997</v>
          </cell>
          <cell r="AB557">
            <v>992.02059999999994</v>
          </cell>
          <cell r="AH557">
            <v>827.73400000000004</v>
          </cell>
          <cell r="AI557">
            <v>813.99990000000003</v>
          </cell>
          <cell r="AJ557">
            <v>80</v>
          </cell>
          <cell r="AK557">
            <v>3698.0783000000001</v>
          </cell>
          <cell r="BA557">
            <v>3096</v>
          </cell>
        </row>
        <row r="558">
          <cell r="F558" t="str">
            <v>USADO</v>
          </cell>
          <cell r="H558">
            <v>27</v>
          </cell>
          <cell r="M558" t="str">
            <v>PARA LA VENTA</v>
          </cell>
          <cell r="P558" t="str">
            <v>2022</v>
          </cell>
          <cell r="S558">
            <v>117735</v>
          </cell>
          <cell r="T558">
            <v>36350</v>
          </cell>
          <cell r="V558">
            <v>36350</v>
          </cell>
          <cell r="W558">
            <v>31097.69</v>
          </cell>
          <cell r="X558">
            <v>17858.948799999998</v>
          </cell>
          <cell r="Z558">
            <v>635</v>
          </cell>
          <cell r="AA558">
            <v>77.096999999999994</v>
          </cell>
          <cell r="AB558">
            <v>1813.2088000000001</v>
          </cell>
          <cell r="AH558">
            <v>19174.749199999998</v>
          </cell>
          <cell r="AI558">
            <v>4907.25</v>
          </cell>
          <cell r="AJ558">
            <v>120</v>
          </cell>
          <cell r="AK558">
            <v>25243.055</v>
          </cell>
          <cell r="BA558">
            <v>10449</v>
          </cell>
        </row>
        <row r="559">
          <cell r="H559">
            <v>8</v>
          </cell>
          <cell r="M559" t="str">
            <v>ALQUILADO</v>
          </cell>
          <cell r="N559" t="str">
            <v>CONSORCIO HPH JOINT VENTURE</v>
          </cell>
          <cell r="P559" t="str">
            <v>2024</v>
          </cell>
          <cell r="T559">
            <v>19018.689999999999</v>
          </cell>
          <cell r="V559">
            <v>20349.998299999999</v>
          </cell>
          <cell r="W559">
            <v>2744.4</v>
          </cell>
          <cell r="X559">
            <v>2397.7399999999998</v>
          </cell>
          <cell r="Z559">
            <v>450</v>
          </cell>
          <cell r="AA559">
            <v>11.4269</v>
          </cell>
          <cell r="AB559">
            <v>642.76750000000004</v>
          </cell>
          <cell r="AH559">
            <v>81.55</v>
          </cell>
          <cell r="AI559">
            <v>813.99990000000003</v>
          </cell>
          <cell r="AJ559">
            <v>80</v>
          </cell>
          <cell r="AK559">
            <v>3698.0783000000001</v>
          </cell>
          <cell r="BA559">
            <v>3096</v>
          </cell>
        </row>
        <row r="560">
          <cell r="H560">
            <v>19</v>
          </cell>
          <cell r="M560" t="str">
            <v>ALQUILADO</v>
          </cell>
          <cell r="N560" t="str">
            <v>CONSORCIO LOMA COVA</v>
          </cell>
          <cell r="P560" t="str">
            <v>2023</v>
          </cell>
          <cell r="S560">
            <v>24313</v>
          </cell>
          <cell r="T560">
            <v>17373.831999999999</v>
          </cell>
          <cell r="V560">
            <v>18590.000199999999</v>
          </cell>
          <cell r="W560">
            <v>7314.53</v>
          </cell>
          <cell r="X560">
            <v>7281.25</v>
          </cell>
          <cell r="Z560">
            <v>472</v>
          </cell>
          <cell r="AA560">
            <v>30.923200000000001</v>
          </cell>
          <cell r="AB560">
            <v>768.19889999999998</v>
          </cell>
          <cell r="AH560">
            <v>918.63679999999999</v>
          </cell>
          <cell r="AI560">
            <v>1766.05</v>
          </cell>
          <cell r="AJ560">
            <v>120</v>
          </cell>
          <cell r="AK560">
            <v>8686.9151999999995</v>
          </cell>
          <cell r="BA560">
            <v>7353</v>
          </cell>
        </row>
        <row r="561">
          <cell r="H561">
            <v>3</v>
          </cell>
          <cell r="M561" t="str">
            <v>ALQUILADO</v>
          </cell>
          <cell r="N561" t="str">
            <v>ELEKTRON SA</v>
          </cell>
          <cell r="P561" t="str">
            <v>2024</v>
          </cell>
          <cell r="S561">
            <v>6633</v>
          </cell>
          <cell r="T561">
            <v>15350.467000000001</v>
          </cell>
          <cell r="V561">
            <v>16424.9997</v>
          </cell>
          <cell r="W561">
            <v>977.53</v>
          </cell>
          <cell r="X561">
            <v>690</v>
          </cell>
          <cell r="Z561">
            <v>69</v>
          </cell>
          <cell r="AA561">
            <v>24.167100000000001</v>
          </cell>
          <cell r="AB561">
            <v>555.8433</v>
          </cell>
          <cell r="AH561">
            <v>615.84010000000001</v>
          </cell>
          <cell r="AI561">
            <v>246.375</v>
          </cell>
          <cell r="AJ561">
            <v>40</v>
          </cell>
          <cell r="AK561">
            <v>852.80380000000002</v>
          </cell>
          <cell r="BA561">
            <v>1161</v>
          </cell>
        </row>
        <row r="562">
          <cell r="H562">
            <v>3</v>
          </cell>
          <cell r="M562" t="str">
            <v>ALQUILADO</v>
          </cell>
          <cell r="N562" t="str">
            <v>ELEKTRON SA</v>
          </cell>
          <cell r="P562" t="str">
            <v>2024</v>
          </cell>
          <cell r="S562">
            <v>1</v>
          </cell>
          <cell r="T562">
            <v>15350.467000000001</v>
          </cell>
          <cell r="V562">
            <v>16424.9997</v>
          </cell>
          <cell r="W562">
            <v>1232.5899999999999</v>
          </cell>
          <cell r="X562">
            <v>870</v>
          </cell>
          <cell r="Z562">
            <v>87</v>
          </cell>
          <cell r="AA562">
            <v>24.1677</v>
          </cell>
          <cell r="AB562">
            <v>700.86329999999998</v>
          </cell>
          <cell r="AH562">
            <v>501.6</v>
          </cell>
          <cell r="AI562">
            <v>246.375</v>
          </cell>
          <cell r="AJ562">
            <v>40</v>
          </cell>
          <cell r="AK562">
            <v>852.80380000000002</v>
          </cell>
          <cell r="BA562">
            <v>1161</v>
          </cell>
        </row>
        <row r="563">
          <cell r="H563">
            <v>1</v>
          </cell>
          <cell r="M563" t="str">
            <v>DISPONIBLE</v>
          </cell>
          <cell r="P563" t="str">
            <v>2024</v>
          </cell>
          <cell r="S563">
            <v>0</v>
          </cell>
          <cell r="T563">
            <v>19439.25</v>
          </cell>
          <cell r="V563">
            <v>20799.997500000001</v>
          </cell>
          <cell r="W563">
            <v>174.14</v>
          </cell>
          <cell r="X563">
            <v>755.21</v>
          </cell>
          <cell r="Z563">
            <v>16</v>
          </cell>
          <cell r="AA563">
            <v>58.084299999999999</v>
          </cell>
          <cell r="AB563">
            <v>929.35</v>
          </cell>
          <cell r="AH563">
            <v>5.3</v>
          </cell>
          <cell r="AI563">
            <v>104</v>
          </cell>
          <cell r="AJ563">
            <v>40</v>
          </cell>
          <cell r="AK563">
            <v>0</v>
          </cell>
          <cell r="BA563">
            <v>387</v>
          </cell>
        </row>
        <row r="564">
          <cell r="H564">
            <v>1</v>
          </cell>
          <cell r="M564" t="str">
            <v>ALQUILADO</v>
          </cell>
          <cell r="P564" t="str">
            <v>2024</v>
          </cell>
          <cell r="T564">
            <v>19439.25</v>
          </cell>
          <cell r="V564">
            <v>20799.997500000001</v>
          </cell>
          <cell r="W564">
            <v>350.76</v>
          </cell>
          <cell r="X564">
            <v>709.81</v>
          </cell>
          <cell r="Z564">
            <v>14</v>
          </cell>
          <cell r="AA564">
            <v>75.754999999999995</v>
          </cell>
          <cell r="AB564">
            <v>1060.57</v>
          </cell>
          <cell r="AH564">
            <v>1.75</v>
          </cell>
          <cell r="AI564">
            <v>104</v>
          </cell>
          <cell r="AJ564">
            <v>40</v>
          </cell>
          <cell r="AK564">
            <v>0</v>
          </cell>
          <cell r="BA564">
            <v>387</v>
          </cell>
        </row>
        <row r="565">
          <cell r="H565">
            <v>18</v>
          </cell>
          <cell r="M565" t="str">
            <v>ALQUILADO</v>
          </cell>
          <cell r="N565" t="str">
            <v>PERFECT CLEANERS</v>
          </cell>
          <cell r="P565" t="str">
            <v>2023</v>
          </cell>
          <cell r="S565">
            <v>24449</v>
          </cell>
          <cell r="T565">
            <v>24719.63</v>
          </cell>
          <cell r="V565">
            <v>26450.004099999998</v>
          </cell>
          <cell r="W565">
            <v>2366.1</v>
          </cell>
          <cell r="X565">
            <v>12690</v>
          </cell>
          <cell r="Z565">
            <v>540</v>
          </cell>
          <cell r="AA565">
            <v>27.881599999999999</v>
          </cell>
          <cell r="AB565">
            <v>836.45</v>
          </cell>
          <cell r="AH565">
            <v>288.2749</v>
          </cell>
          <cell r="AI565">
            <v>2380.5003999999999</v>
          </cell>
          <cell r="AJ565">
            <v>120</v>
          </cell>
          <cell r="AK565">
            <v>11673.158799999999</v>
          </cell>
          <cell r="BA565">
            <v>6966</v>
          </cell>
        </row>
        <row r="566">
          <cell r="F566" t="str">
            <v>SEMINUEVOS</v>
          </cell>
          <cell r="H566">
            <v>14</v>
          </cell>
          <cell r="M566" t="str">
            <v>PARA LA VENTA</v>
          </cell>
          <cell r="P566" t="str">
            <v>2023</v>
          </cell>
          <cell r="S566">
            <v>25906</v>
          </cell>
          <cell r="T566">
            <v>16682.240000000002</v>
          </cell>
          <cell r="V566">
            <v>17849.996800000001</v>
          </cell>
          <cell r="W566">
            <v>3414.37</v>
          </cell>
          <cell r="X566">
            <v>10160.9835</v>
          </cell>
          <cell r="Z566">
            <v>295</v>
          </cell>
          <cell r="AA566">
            <v>46.018099999999997</v>
          </cell>
          <cell r="AB566">
            <v>969.66809999999998</v>
          </cell>
          <cell r="AH566">
            <v>2464.2611000000002</v>
          </cell>
          <cell r="AI566">
            <v>1249.4998000000001</v>
          </cell>
          <cell r="AJ566">
            <v>80</v>
          </cell>
          <cell r="AK566">
            <v>6024.1427999999996</v>
          </cell>
          <cell r="BA566">
            <v>5418</v>
          </cell>
        </row>
        <row r="567">
          <cell r="H567">
            <v>14</v>
          </cell>
          <cell r="M567" t="str">
            <v>ALQUILADO</v>
          </cell>
          <cell r="P567" t="str">
            <v>2022</v>
          </cell>
          <cell r="S567">
            <v>0</v>
          </cell>
          <cell r="T567">
            <v>16682.240000000002</v>
          </cell>
          <cell r="V567">
            <v>17849.996800000001</v>
          </cell>
          <cell r="W567">
            <v>4780.72</v>
          </cell>
          <cell r="X567">
            <v>8845.92</v>
          </cell>
          <cell r="Z567">
            <v>304</v>
          </cell>
          <cell r="AA567">
            <v>44.824399999999997</v>
          </cell>
          <cell r="AB567">
            <v>973.33140000000003</v>
          </cell>
          <cell r="AH567">
            <v>382.78879999999998</v>
          </cell>
          <cell r="AI567">
            <v>1249.4998000000001</v>
          </cell>
          <cell r="AJ567">
            <v>80</v>
          </cell>
          <cell r="AK567">
            <v>6024.1427999999996</v>
          </cell>
          <cell r="BA567">
            <v>5418</v>
          </cell>
        </row>
        <row r="568">
          <cell r="H568">
            <v>8</v>
          </cell>
          <cell r="M568" t="str">
            <v>ALQUILADO</v>
          </cell>
          <cell r="N568" t="str">
            <v>CONSORCIO HPH JOINT VENTURE</v>
          </cell>
          <cell r="P568" t="str">
            <v>2024</v>
          </cell>
          <cell r="T568">
            <v>19018.689999999999</v>
          </cell>
          <cell r="V568">
            <v>20349.998299999999</v>
          </cell>
          <cell r="W568">
            <v>2452.73</v>
          </cell>
          <cell r="X568">
            <v>3491.1100999999999</v>
          </cell>
          <cell r="Z568">
            <v>359</v>
          </cell>
          <cell r="AA568">
            <v>16.5566</v>
          </cell>
          <cell r="AB568">
            <v>742.98</v>
          </cell>
          <cell r="AH568">
            <v>53.5</v>
          </cell>
          <cell r="AI568">
            <v>813.99990000000003</v>
          </cell>
          <cell r="AJ568">
            <v>80</v>
          </cell>
          <cell r="AK568">
            <v>3698.0783000000001</v>
          </cell>
          <cell r="BA568">
            <v>3096</v>
          </cell>
        </row>
        <row r="569">
          <cell r="H569">
            <v>6</v>
          </cell>
          <cell r="M569" t="str">
            <v>ALQUILADO</v>
          </cell>
          <cell r="N569" t="str">
            <v>EMBAJADA AMERICANA</v>
          </cell>
          <cell r="P569" t="str">
            <v>2024</v>
          </cell>
          <cell r="S569">
            <v>6773</v>
          </cell>
          <cell r="T569">
            <v>12897.2</v>
          </cell>
          <cell r="V569">
            <v>13800.004000000001</v>
          </cell>
          <cell r="W569">
            <v>858.41</v>
          </cell>
          <cell r="X569">
            <v>2566.0700000000002</v>
          </cell>
          <cell r="Z569">
            <v>140</v>
          </cell>
          <cell r="AA569">
            <v>24.4605</v>
          </cell>
          <cell r="AB569">
            <v>570.74659999999994</v>
          </cell>
          <cell r="AH569">
            <v>214.29599999999999</v>
          </cell>
          <cell r="AI569">
            <v>414.00009999999997</v>
          </cell>
          <cell r="AJ569">
            <v>80</v>
          </cell>
          <cell r="AK569">
            <v>1791.278</v>
          </cell>
          <cell r="BA569">
            <v>2322</v>
          </cell>
        </row>
        <row r="570">
          <cell r="H570">
            <v>13</v>
          </cell>
          <cell r="M570" t="str">
            <v>ALQUILADO</v>
          </cell>
          <cell r="N570" t="str">
            <v>ALSTOM PANAMA TRANSPORTE</v>
          </cell>
          <cell r="P570" t="str">
            <v>2023</v>
          </cell>
          <cell r="S570">
            <v>5236</v>
          </cell>
          <cell r="T570">
            <v>14439.252399999999</v>
          </cell>
          <cell r="V570">
            <v>15450.000099999999</v>
          </cell>
          <cell r="W570">
            <v>1560</v>
          </cell>
          <cell r="X570">
            <v>4290</v>
          </cell>
          <cell r="Z570">
            <v>388</v>
          </cell>
          <cell r="AA570">
            <v>15.077299999999999</v>
          </cell>
          <cell r="AB570">
            <v>450</v>
          </cell>
          <cell r="AH570">
            <v>169.53360000000001</v>
          </cell>
          <cell r="AI570">
            <v>1004.25</v>
          </cell>
          <cell r="AJ570">
            <v>80</v>
          </cell>
          <cell r="AK570">
            <v>4813.0835999999999</v>
          </cell>
          <cell r="BA570">
            <v>5031</v>
          </cell>
        </row>
        <row r="571">
          <cell r="H571">
            <v>12</v>
          </cell>
          <cell r="M571" t="str">
            <v>DISPONIBLE</v>
          </cell>
          <cell r="P571" t="str">
            <v>2023</v>
          </cell>
          <cell r="S571">
            <v>2413</v>
          </cell>
          <cell r="T571">
            <v>20046.73</v>
          </cell>
          <cell r="V571">
            <v>21450.001100000001</v>
          </cell>
          <cell r="W571">
            <v>2370.54</v>
          </cell>
          <cell r="X571">
            <v>5179.6823999999997</v>
          </cell>
          <cell r="Z571">
            <v>107</v>
          </cell>
          <cell r="AA571">
            <v>70.562799999999996</v>
          </cell>
          <cell r="AB571">
            <v>629.18520000000001</v>
          </cell>
          <cell r="AH571">
            <v>1908.9872</v>
          </cell>
          <cell r="AI571">
            <v>1287.0001</v>
          </cell>
          <cell r="AJ571">
            <v>80</v>
          </cell>
          <cell r="AK571">
            <v>6125.3896000000004</v>
          </cell>
          <cell r="BA571">
            <v>4644</v>
          </cell>
        </row>
        <row r="572">
          <cell r="H572">
            <v>0</v>
          </cell>
          <cell r="M572" t="str">
            <v>ALQUILADO</v>
          </cell>
          <cell r="P572" t="str">
            <v>2024</v>
          </cell>
          <cell r="T572">
            <v>15700.93</v>
          </cell>
          <cell r="V572">
            <v>16799.9951</v>
          </cell>
          <cell r="W572">
            <v>33.96</v>
          </cell>
          <cell r="X572">
            <v>286.08</v>
          </cell>
          <cell r="Z572">
            <v>4</v>
          </cell>
          <cell r="AA572">
            <v>80.010000000000005</v>
          </cell>
          <cell r="AI572">
            <v>0</v>
          </cell>
          <cell r="AJ572">
            <v>40</v>
          </cell>
          <cell r="AK572">
            <v>0</v>
          </cell>
          <cell r="BA572">
            <v>0</v>
          </cell>
        </row>
        <row r="573">
          <cell r="H573">
            <v>9</v>
          </cell>
          <cell r="M573" t="str">
            <v>ALQUILADO</v>
          </cell>
          <cell r="P573" t="str">
            <v>2024</v>
          </cell>
          <cell r="S573">
            <v>0</v>
          </cell>
          <cell r="T573">
            <v>14766.36</v>
          </cell>
          <cell r="V573">
            <v>15800.0052</v>
          </cell>
          <cell r="W573">
            <v>2683.11</v>
          </cell>
          <cell r="X573">
            <v>5573.4645</v>
          </cell>
          <cell r="Z573">
            <v>185</v>
          </cell>
          <cell r="AA573">
            <v>44.630099999999999</v>
          </cell>
          <cell r="AB573">
            <v>917.39710000000002</v>
          </cell>
          <cell r="AH573">
            <v>365.05189999999999</v>
          </cell>
          <cell r="AI573">
            <v>711.00019999999995</v>
          </cell>
          <cell r="AJ573">
            <v>80</v>
          </cell>
          <cell r="AK573">
            <v>3281.4135999999999</v>
          </cell>
          <cell r="BA573">
            <v>3483</v>
          </cell>
        </row>
        <row r="574">
          <cell r="H574">
            <v>18</v>
          </cell>
          <cell r="M574" t="str">
            <v>ALQUILADO</v>
          </cell>
          <cell r="N574" t="str">
            <v>EULEN PANAMA DE SERVICIOS</v>
          </cell>
          <cell r="P574" t="str">
            <v>2023</v>
          </cell>
          <cell r="S574">
            <v>44009</v>
          </cell>
          <cell r="T574">
            <v>24719.63</v>
          </cell>
          <cell r="V574">
            <v>26450.004099999998</v>
          </cell>
          <cell r="W574">
            <v>9318.4699999999993</v>
          </cell>
          <cell r="X574">
            <v>7845.85</v>
          </cell>
          <cell r="Z574">
            <v>550</v>
          </cell>
          <cell r="AA574">
            <v>31.207799999999999</v>
          </cell>
          <cell r="AB574">
            <v>953.57330000000002</v>
          </cell>
          <cell r="AH574">
            <v>1450.6649</v>
          </cell>
          <cell r="AI574">
            <v>2380.5003999999999</v>
          </cell>
          <cell r="AJ574">
            <v>120</v>
          </cell>
          <cell r="AK574">
            <v>11673.158799999999</v>
          </cell>
          <cell r="BA574">
            <v>6966</v>
          </cell>
        </row>
        <row r="575">
          <cell r="H575">
            <v>8</v>
          </cell>
          <cell r="M575" t="str">
            <v>SUCIO</v>
          </cell>
          <cell r="P575" t="str">
            <v>2024</v>
          </cell>
          <cell r="S575">
            <v>0</v>
          </cell>
          <cell r="T575">
            <v>19018.689999999999</v>
          </cell>
          <cell r="V575">
            <v>20349.998299999999</v>
          </cell>
          <cell r="W575">
            <v>3138.08</v>
          </cell>
          <cell r="X575">
            <v>4412.2359999999999</v>
          </cell>
          <cell r="Z575">
            <v>147</v>
          </cell>
          <cell r="AA575">
            <v>51.3626</v>
          </cell>
          <cell r="AB575">
            <v>943.78949999999998</v>
          </cell>
          <cell r="AH575">
            <v>128.7824</v>
          </cell>
          <cell r="AI575">
            <v>813.99990000000003</v>
          </cell>
          <cell r="AJ575">
            <v>80</v>
          </cell>
          <cell r="AK575">
            <v>3698.0783000000001</v>
          </cell>
          <cell r="BA575">
            <v>3096</v>
          </cell>
        </row>
        <row r="576">
          <cell r="H576">
            <v>13</v>
          </cell>
          <cell r="M576" t="str">
            <v>POR MOVER A VENTA</v>
          </cell>
          <cell r="P576" t="str">
            <v>2023</v>
          </cell>
          <cell r="S576">
            <v>12362</v>
          </cell>
          <cell r="T576">
            <v>14439.252399999999</v>
          </cell>
          <cell r="V576">
            <v>15450.000099999999</v>
          </cell>
          <cell r="W576">
            <v>3295.39</v>
          </cell>
          <cell r="X576">
            <v>7238.8020999999999</v>
          </cell>
          <cell r="Z576">
            <v>255</v>
          </cell>
          <cell r="AA576">
            <v>41.310499999999998</v>
          </cell>
          <cell r="AB576">
            <v>810.32240000000002</v>
          </cell>
          <cell r="AH576">
            <v>2673.7755000000002</v>
          </cell>
          <cell r="AI576">
            <v>1004.25</v>
          </cell>
          <cell r="AJ576">
            <v>80</v>
          </cell>
          <cell r="AK576">
            <v>4813.0835999999999</v>
          </cell>
          <cell r="BA576">
            <v>5031</v>
          </cell>
        </row>
        <row r="577">
          <cell r="H577">
            <v>8</v>
          </cell>
          <cell r="M577" t="str">
            <v>DISPONIBLE</v>
          </cell>
          <cell r="P577" t="str">
            <v>2024</v>
          </cell>
          <cell r="S577">
            <v>12841</v>
          </cell>
          <cell r="T577">
            <v>19018.689999999999</v>
          </cell>
          <cell r="V577">
            <v>20349.998299999999</v>
          </cell>
          <cell r="W577">
            <v>2675.41</v>
          </cell>
          <cell r="X577">
            <v>4767.97</v>
          </cell>
          <cell r="Z577">
            <v>145</v>
          </cell>
          <cell r="AA577">
            <v>51.333599999999997</v>
          </cell>
          <cell r="AB577">
            <v>930.42250000000001</v>
          </cell>
          <cell r="AH577">
            <v>70.793199999999999</v>
          </cell>
          <cell r="AI577">
            <v>813.99990000000003</v>
          </cell>
          <cell r="AJ577">
            <v>80</v>
          </cell>
          <cell r="AK577">
            <v>3698.0783000000001</v>
          </cell>
          <cell r="BA577">
            <v>3096</v>
          </cell>
        </row>
        <row r="578">
          <cell r="H578">
            <v>6</v>
          </cell>
          <cell r="M578" t="str">
            <v>ALQUILADO</v>
          </cell>
          <cell r="N578" t="str">
            <v>SEGUROS SURAMERICANA</v>
          </cell>
          <cell r="P578" t="str">
            <v>2024</v>
          </cell>
          <cell r="S578">
            <v>0</v>
          </cell>
          <cell r="T578">
            <v>12897.2</v>
          </cell>
          <cell r="V578">
            <v>13800.004000000001</v>
          </cell>
          <cell r="W578">
            <v>2211.8200000000002</v>
          </cell>
          <cell r="X578">
            <v>1925.7357999999999</v>
          </cell>
          <cell r="Z578">
            <v>136</v>
          </cell>
          <cell r="AA578">
            <v>30.423200000000001</v>
          </cell>
          <cell r="AB578">
            <v>689.59259999999995</v>
          </cell>
          <cell r="AH578">
            <v>121.9871</v>
          </cell>
          <cell r="AI578">
            <v>414.00009999999997</v>
          </cell>
          <cell r="AJ578">
            <v>80</v>
          </cell>
          <cell r="AK578">
            <v>1791.278</v>
          </cell>
          <cell r="BA578">
            <v>2322</v>
          </cell>
        </row>
        <row r="579">
          <cell r="H579">
            <v>3</v>
          </cell>
          <cell r="M579" t="str">
            <v>ALQUILADO</v>
          </cell>
          <cell r="P579" t="str">
            <v>2024</v>
          </cell>
          <cell r="S579">
            <v>5904</v>
          </cell>
          <cell r="T579">
            <v>30060.747599999999</v>
          </cell>
          <cell r="V579">
            <v>32164.999899999999</v>
          </cell>
          <cell r="Z579">
            <v>0</v>
          </cell>
          <cell r="AH579">
            <v>321.6266</v>
          </cell>
          <cell r="AI579">
            <v>482.47500000000002</v>
          </cell>
          <cell r="AJ579">
            <v>40</v>
          </cell>
          <cell r="AK579">
            <v>1670.0416</v>
          </cell>
          <cell r="BA579">
            <v>1161</v>
          </cell>
        </row>
        <row r="580">
          <cell r="H580">
            <v>18</v>
          </cell>
          <cell r="M580" t="str">
            <v>ALQUILADO</v>
          </cell>
          <cell r="N580" t="str">
            <v>CONSORCIO SAB</v>
          </cell>
          <cell r="P580" t="str">
            <v>2023</v>
          </cell>
          <cell r="S580">
            <v>15327</v>
          </cell>
          <cell r="T580">
            <v>24719.63</v>
          </cell>
          <cell r="V580">
            <v>26450.004099999998</v>
          </cell>
          <cell r="W580">
            <v>15346</v>
          </cell>
          <cell r="X580">
            <v>6165.53</v>
          </cell>
          <cell r="Z580">
            <v>1094</v>
          </cell>
          <cell r="AA580">
            <v>19.6631</v>
          </cell>
          <cell r="AB580">
            <v>1195.085</v>
          </cell>
          <cell r="AH580">
            <v>639.36969999999997</v>
          </cell>
          <cell r="AI580">
            <v>2380.5003999999999</v>
          </cell>
          <cell r="AJ580">
            <v>120</v>
          </cell>
          <cell r="AK580">
            <v>11673.158799999999</v>
          </cell>
          <cell r="BA580">
            <v>6966</v>
          </cell>
        </row>
        <row r="581">
          <cell r="H581">
            <v>18</v>
          </cell>
          <cell r="M581" t="str">
            <v>ALQUILADO</v>
          </cell>
          <cell r="N581" t="str">
            <v>H TZANETATOS</v>
          </cell>
          <cell r="P581" t="str">
            <v>2023</v>
          </cell>
          <cell r="S581">
            <v>38156</v>
          </cell>
          <cell r="T581">
            <v>24719.63</v>
          </cell>
          <cell r="V581">
            <v>26450.004099999998</v>
          </cell>
          <cell r="W581">
            <v>12720</v>
          </cell>
          <cell r="X581">
            <v>5400</v>
          </cell>
          <cell r="Z581">
            <v>539</v>
          </cell>
          <cell r="AA581">
            <v>33.617800000000003</v>
          </cell>
          <cell r="AB581">
            <v>1006.6666</v>
          </cell>
          <cell r="AH581">
            <v>416.40859999999998</v>
          </cell>
          <cell r="AI581">
            <v>2380.5003999999999</v>
          </cell>
          <cell r="AJ581">
            <v>120</v>
          </cell>
          <cell r="AK581">
            <v>11673.158799999999</v>
          </cell>
          <cell r="BA581">
            <v>6966</v>
          </cell>
        </row>
        <row r="582">
          <cell r="H582">
            <v>1</v>
          </cell>
          <cell r="M582" t="str">
            <v>DISPONIBLE</v>
          </cell>
          <cell r="P582" t="str">
            <v>2024</v>
          </cell>
          <cell r="S582">
            <v>1</v>
          </cell>
          <cell r="T582">
            <v>18495.330000000002</v>
          </cell>
          <cell r="V582">
            <v>19790.003100000002</v>
          </cell>
          <cell r="W582">
            <v>165.85</v>
          </cell>
          <cell r="X582">
            <v>381.13</v>
          </cell>
          <cell r="Z582">
            <v>12</v>
          </cell>
          <cell r="AA582">
            <v>45.581600000000002</v>
          </cell>
          <cell r="AB582">
            <v>546.98</v>
          </cell>
          <cell r="AH582">
            <v>213.25</v>
          </cell>
          <cell r="AI582">
            <v>98.95</v>
          </cell>
          <cell r="AJ582">
            <v>40</v>
          </cell>
          <cell r="AK582">
            <v>0</v>
          </cell>
          <cell r="BA582">
            <v>387</v>
          </cell>
        </row>
        <row r="583">
          <cell r="H583">
            <v>18</v>
          </cell>
          <cell r="M583" t="str">
            <v>ALQUILADO</v>
          </cell>
          <cell r="N583" t="str">
            <v>H TZANETATOS</v>
          </cell>
          <cell r="P583" t="str">
            <v>2023</v>
          </cell>
          <cell r="S583">
            <v>27329</v>
          </cell>
          <cell r="T583">
            <v>24719.63</v>
          </cell>
          <cell r="V583">
            <v>26450.004099999998</v>
          </cell>
          <cell r="W583">
            <v>12246.73</v>
          </cell>
          <cell r="X583">
            <v>7001.4</v>
          </cell>
          <cell r="Z583">
            <v>474</v>
          </cell>
          <cell r="AA583">
            <v>40.607799999999997</v>
          </cell>
          <cell r="AB583">
            <v>1069.3405</v>
          </cell>
          <cell r="AH583">
            <v>681.00559999999996</v>
          </cell>
          <cell r="AI583">
            <v>2380.5003999999999</v>
          </cell>
          <cell r="AJ583">
            <v>120</v>
          </cell>
          <cell r="AK583">
            <v>11673.158799999999</v>
          </cell>
          <cell r="BA583">
            <v>6966</v>
          </cell>
        </row>
        <row r="584">
          <cell r="H584">
            <v>1</v>
          </cell>
          <cell r="M584" t="str">
            <v>DISPONIBLE</v>
          </cell>
          <cell r="P584" t="str">
            <v>2024</v>
          </cell>
          <cell r="S584">
            <v>1</v>
          </cell>
          <cell r="T584">
            <v>18495.330000000002</v>
          </cell>
          <cell r="V584">
            <v>19790.003100000002</v>
          </cell>
          <cell r="W584">
            <v>131.24</v>
          </cell>
          <cell r="X584">
            <v>555.70000000000005</v>
          </cell>
          <cell r="Z584">
            <v>10</v>
          </cell>
          <cell r="AA584">
            <v>68.694000000000003</v>
          </cell>
          <cell r="AB584">
            <v>686.94</v>
          </cell>
          <cell r="AH584">
            <v>464</v>
          </cell>
          <cell r="AI584">
            <v>98.95</v>
          </cell>
          <cell r="AJ584">
            <v>40</v>
          </cell>
          <cell r="AK584">
            <v>0</v>
          </cell>
          <cell r="BA584">
            <v>387</v>
          </cell>
        </row>
        <row r="585">
          <cell r="H585">
            <v>3</v>
          </cell>
          <cell r="M585" t="str">
            <v>ALQUILADO</v>
          </cell>
          <cell r="N585" t="str">
            <v>SEGUROS SURAMERICANA</v>
          </cell>
          <cell r="P585" t="str">
            <v>2024</v>
          </cell>
          <cell r="S585">
            <v>0</v>
          </cell>
          <cell r="T585">
            <v>14018.69</v>
          </cell>
          <cell r="V585">
            <v>14999.998299999999</v>
          </cell>
          <cell r="W585">
            <v>986.43</v>
          </cell>
          <cell r="X585">
            <v>1674.78</v>
          </cell>
          <cell r="Z585">
            <v>69</v>
          </cell>
          <cell r="AA585">
            <v>38.568199999999997</v>
          </cell>
          <cell r="AB585">
            <v>887.07</v>
          </cell>
          <cell r="AH585">
            <v>427.98719999999997</v>
          </cell>
          <cell r="AI585">
            <v>225</v>
          </cell>
          <cell r="AJ585">
            <v>40</v>
          </cell>
          <cell r="AK585">
            <v>778.81619999999998</v>
          </cell>
          <cell r="BA585">
            <v>1161</v>
          </cell>
        </row>
        <row r="586">
          <cell r="H586">
            <v>3</v>
          </cell>
          <cell r="M586" t="str">
            <v>ALQUILADO</v>
          </cell>
          <cell r="P586" t="str">
            <v>2024</v>
          </cell>
          <cell r="S586">
            <v>0</v>
          </cell>
          <cell r="T586">
            <v>14018.69</v>
          </cell>
          <cell r="V586">
            <v>14999.998299999999</v>
          </cell>
          <cell r="W586">
            <v>1078.97</v>
          </cell>
          <cell r="X586">
            <v>2508.58</v>
          </cell>
          <cell r="Z586">
            <v>70</v>
          </cell>
          <cell r="AA586">
            <v>51.250700000000002</v>
          </cell>
          <cell r="AB586">
            <v>1195.8499999999999</v>
          </cell>
          <cell r="AH586">
            <v>315.15679999999998</v>
          </cell>
          <cell r="AI586">
            <v>225</v>
          </cell>
          <cell r="AJ586">
            <v>40</v>
          </cell>
          <cell r="AK586">
            <v>778.81619999999998</v>
          </cell>
          <cell r="BA586">
            <v>1161</v>
          </cell>
        </row>
        <row r="587">
          <cell r="H587">
            <v>3</v>
          </cell>
          <cell r="M587" t="str">
            <v>ALQUILADO</v>
          </cell>
          <cell r="N587" t="str">
            <v>ASSA COMPAÑIA DE SEGUROS</v>
          </cell>
          <cell r="P587" t="str">
            <v>2024</v>
          </cell>
          <cell r="S587">
            <v>0</v>
          </cell>
          <cell r="T587">
            <v>14018.69</v>
          </cell>
          <cell r="V587">
            <v>14999.998299999999</v>
          </cell>
          <cell r="W587">
            <v>833.76</v>
          </cell>
          <cell r="X587">
            <v>1629.7843</v>
          </cell>
          <cell r="Z587">
            <v>62</v>
          </cell>
          <cell r="AA587">
            <v>39.734499999999997</v>
          </cell>
          <cell r="AB587">
            <v>821.18140000000005</v>
          </cell>
          <cell r="AH587">
            <v>144.04730000000001</v>
          </cell>
          <cell r="AI587">
            <v>225</v>
          </cell>
          <cell r="AJ587">
            <v>40</v>
          </cell>
          <cell r="AK587">
            <v>778.81619999999998</v>
          </cell>
          <cell r="BA587">
            <v>1161</v>
          </cell>
        </row>
        <row r="588">
          <cell r="H588">
            <v>3</v>
          </cell>
          <cell r="M588" t="str">
            <v>ALQUILADO</v>
          </cell>
          <cell r="N588" t="str">
            <v>SEGUROS SURAMERICANA</v>
          </cell>
          <cell r="P588" t="str">
            <v>2024</v>
          </cell>
          <cell r="S588">
            <v>0</v>
          </cell>
          <cell r="T588">
            <v>14018.69</v>
          </cell>
          <cell r="V588">
            <v>14999.998299999999</v>
          </cell>
          <cell r="W588">
            <v>1258.8699999999999</v>
          </cell>
          <cell r="X588">
            <v>1830.99</v>
          </cell>
          <cell r="Z588">
            <v>74</v>
          </cell>
          <cell r="AA588">
            <v>41.754800000000003</v>
          </cell>
          <cell r="AB588">
            <v>1029.9532999999999</v>
          </cell>
          <cell r="AH588">
            <v>117.5468</v>
          </cell>
          <cell r="AI588">
            <v>225</v>
          </cell>
          <cell r="AJ588">
            <v>40</v>
          </cell>
          <cell r="AK588">
            <v>778.81619999999998</v>
          </cell>
          <cell r="BA588">
            <v>1161</v>
          </cell>
        </row>
        <row r="589">
          <cell r="F589" t="str">
            <v>SEMINUEVOS</v>
          </cell>
          <cell r="H589">
            <v>14</v>
          </cell>
          <cell r="M589" t="str">
            <v>PARA LA VENTA</v>
          </cell>
          <cell r="P589" t="str">
            <v>2023</v>
          </cell>
          <cell r="S589">
            <v>31111</v>
          </cell>
          <cell r="T589">
            <v>16682.240000000002</v>
          </cell>
          <cell r="V589">
            <v>17849.996800000001</v>
          </cell>
          <cell r="W589">
            <v>6351.92</v>
          </cell>
          <cell r="X589">
            <v>12852.86</v>
          </cell>
          <cell r="Z589">
            <v>345</v>
          </cell>
          <cell r="AA589">
            <v>55.665999999999997</v>
          </cell>
          <cell r="AB589">
            <v>1371.77</v>
          </cell>
          <cell r="AH589">
            <v>3747.9351999999999</v>
          </cell>
          <cell r="AI589">
            <v>1249.4998000000001</v>
          </cell>
          <cell r="AJ589">
            <v>80</v>
          </cell>
          <cell r="AK589">
            <v>6024.1427999999996</v>
          </cell>
          <cell r="BA589">
            <v>5418</v>
          </cell>
        </row>
        <row r="590">
          <cell r="H590">
            <v>11</v>
          </cell>
          <cell r="M590" t="str">
            <v>ALQUILADO</v>
          </cell>
          <cell r="N590" t="str">
            <v>EULEN PANAMA DE SERVICIOS</v>
          </cell>
          <cell r="P590" t="str">
            <v>2023</v>
          </cell>
          <cell r="S590">
            <v>44909</v>
          </cell>
          <cell r="T590">
            <v>11210.28</v>
          </cell>
          <cell r="V590">
            <v>11994.999599999999</v>
          </cell>
          <cell r="W590">
            <v>3600</v>
          </cell>
          <cell r="X590">
            <v>3791.02</v>
          </cell>
          <cell r="Z590">
            <v>604</v>
          </cell>
          <cell r="AA590">
            <v>12.236700000000001</v>
          </cell>
          <cell r="AB590">
            <v>671.91089999999997</v>
          </cell>
          <cell r="AH590">
            <v>2531.9481999999998</v>
          </cell>
          <cell r="AI590">
            <v>659.72500000000002</v>
          </cell>
          <cell r="AJ590">
            <v>80</v>
          </cell>
          <cell r="AK590">
            <v>3113.9670000000001</v>
          </cell>
          <cell r="BA590">
            <v>4257</v>
          </cell>
        </row>
        <row r="591">
          <cell r="H591">
            <v>11</v>
          </cell>
          <cell r="M591" t="str">
            <v>ALQUILADO</v>
          </cell>
          <cell r="N591" t="str">
            <v>GOETZE LOBATO ENGENHARIA S.A.</v>
          </cell>
          <cell r="P591" t="str">
            <v>2023</v>
          </cell>
          <cell r="S591">
            <v>20796</v>
          </cell>
          <cell r="T591">
            <v>11210.28</v>
          </cell>
          <cell r="V591">
            <v>11994.999599999999</v>
          </cell>
          <cell r="W591">
            <v>2773.48</v>
          </cell>
          <cell r="X591">
            <v>3446.6351</v>
          </cell>
          <cell r="Z591">
            <v>230</v>
          </cell>
          <cell r="AA591">
            <v>27.043900000000001</v>
          </cell>
          <cell r="AB591">
            <v>565.46500000000003</v>
          </cell>
          <cell r="AH591">
            <v>399.1626</v>
          </cell>
          <cell r="AI591">
            <v>659.72500000000002</v>
          </cell>
          <cell r="AJ591">
            <v>80</v>
          </cell>
          <cell r="AK591">
            <v>3113.9670000000001</v>
          </cell>
          <cell r="BA591">
            <v>4257</v>
          </cell>
        </row>
        <row r="592">
          <cell r="H592">
            <v>11</v>
          </cell>
          <cell r="M592" t="str">
            <v>ALQUILADO</v>
          </cell>
          <cell r="N592" t="str">
            <v>GOETZE LOBATO ENGENHARIA S.A.</v>
          </cell>
          <cell r="P592" t="str">
            <v>2023</v>
          </cell>
          <cell r="S592">
            <v>20994</v>
          </cell>
          <cell r="T592">
            <v>11210.28</v>
          </cell>
          <cell r="V592">
            <v>11994.999599999999</v>
          </cell>
          <cell r="W592">
            <v>2686.87</v>
          </cell>
          <cell r="X592">
            <v>4177.2690000000002</v>
          </cell>
          <cell r="Z592">
            <v>243</v>
          </cell>
          <cell r="AA592">
            <v>28.247399999999999</v>
          </cell>
          <cell r="AB592">
            <v>624.01260000000002</v>
          </cell>
          <cell r="AH592">
            <v>693.2278</v>
          </cell>
          <cell r="AI592">
            <v>659.72500000000002</v>
          </cell>
          <cell r="AJ592">
            <v>80</v>
          </cell>
          <cell r="AK592">
            <v>3113.9670000000001</v>
          </cell>
          <cell r="BA592">
            <v>4257</v>
          </cell>
        </row>
        <row r="593">
          <cell r="H593">
            <v>3</v>
          </cell>
          <cell r="M593" t="str">
            <v>ALQUILADO</v>
          </cell>
          <cell r="P593" t="str">
            <v>2024</v>
          </cell>
          <cell r="S593">
            <v>0</v>
          </cell>
          <cell r="T593">
            <v>14018.69</v>
          </cell>
          <cell r="V593">
            <v>14999.998299999999</v>
          </cell>
          <cell r="W593">
            <v>978.46</v>
          </cell>
          <cell r="X593">
            <v>2626.0545999999999</v>
          </cell>
          <cell r="Z593">
            <v>74</v>
          </cell>
          <cell r="AA593">
            <v>48.709600000000002</v>
          </cell>
          <cell r="AB593">
            <v>1201.5047999999999</v>
          </cell>
          <cell r="AH593">
            <v>126.6536</v>
          </cell>
          <cell r="AI593">
            <v>225</v>
          </cell>
          <cell r="AJ593">
            <v>40</v>
          </cell>
          <cell r="AK593">
            <v>778.81619999999998</v>
          </cell>
          <cell r="BA593">
            <v>1161</v>
          </cell>
        </row>
        <row r="594">
          <cell r="H594">
            <v>13</v>
          </cell>
          <cell r="M594" t="str">
            <v>ALQUILADO</v>
          </cell>
          <cell r="N594" t="str">
            <v>ALSTOM PANAMA TRANSPORTE</v>
          </cell>
          <cell r="P594" t="str">
            <v>2023</v>
          </cell>
          <cell r="S594">
            <v>20337</v>
          </cell>
          <cell r="T594">
            <v>14439.252399999999</v>
          </cell>
          <cell r="V594">
            <v>15450.000099999999</v>
          </cell>
          <cell r="W594">
            <v>1560</v>
          </cell>
          <cell r="X594">
            <v>4290</v>
          </cell>
          <cell r="Z594">
            <v>387</v>
          </cell>
          <cell r="AA594">
            <v>15.116199999999999</v>
          </cell>
          <cell r="AB594">
            <v>450</v>
          </cell>
          <cell r="AH594">
            <v>402.48779999999999</v>
          </cell>
          <cell r="AI594">
            <v>1004.25</v>
          </cell>
          <cell r="AJ594">
            <v>80</v>
          </cell>
          <cell r="AK594">
            <v>4813.0835999999999</v>
          </cell>
          <cell r="BA594">
            <v>5031</v>
          </cell>
        </row>
        <row r="595">
          <cell r="H595">
            <v>13</v>
          </cell>
          <cell r="M595" t="str">
            <v>ALQUILADO</v>
          </cell>
          <cell r="N595" t="str">
            <v>ALSTOM PANAMA TRANSPORTE</v>
          </cell>
          <cell r="P595" t="str">
            <v>2023</v>
          </cell>
          <cell r="S595">
            <v>5157</v>
          </cell>
          <cell r="T595">
            <v>14439.252399999999</v>
          </cell>
          <cell r="V595">
            <v>15450.000099999999</v>
          </cell>
          <cell r="W595">
            <v>1560</v>
          </cell>
          <cell r="X595">
            <v>4290</v>
          </cell>
          <cell r="Z595">
            <v>388</v>
          </cell>
          <cell r="AA595">
            <v>15.077299999999999</v>
          </cell>
          <cell r="AB595">
            <v>450</v>
          </cell>
          <cell r="AH595">
            <v>28.238399999999999</v>
          </cell>
          <cell r="AI595">
            <v>1004.25</v>
          </cell>
          <cell r="AJ595">
            <v>80</v>
          </cell>
          <cell r="AK595">
            <v>4813.0838000000003</v>
          </cell>
          <cell r="BA595">
            <v>5031</v>
          </cell>
        </row>
        <row r="596">
          <cell r="H596">
            <v>10</v>
          </cell>
          <cell r="M596" t="str">
            <v>ALQUILADO</v>
          </cell>
          <cell r="N596" t="str">
            <v>FRESCH CLEANING SERVICES</v>
          </cell>
          <cell r="P596" t="str">
            <v>2023</v>
          </cell>
          <cell r="S596">
            <v>12772</v>
          </cell>
          <cell r="T596">
            <v>14855.14</v>
          </cell>
          <cell r="V596">
            <v>15894.9998</v>
          </cell>
          <cell r="W596">
            <v>2957.49</v>
          </cell>
          <cell r="X596">
            <v>2730</v>
          </cell>
          <cell r="Z596">
            <v>273</v>
          </cell>
          <cell r="AA596">
            <v>20.833200000000001</v>
          </cell>
          <cell r="AB596">
            <v>568.74900000000002</v>
          </cell>
          <cell r="AH596">
            <v>547.59960000000001</v>
          </cell>
          <cell r="AI596">
            <v>794.75</v>
          </cell>
          <cell r="AJ596">
            <v>80</v>
          </cell>
          <cell r="AK596">
            <v>3713.7851999999998</v>
          </cell>
          <cell r="BA596">
            <v>3870</v>
          </cell>
        </row>
        <row r="597">
          <cell r="H597">
            <v>12</v>
          </cell>
          <cell r="M597" t="str">
            <v>ALQUILADO</v>
          </cell>
          <cell r="N597" t="str">
            <v>AGRUPACION SABANITAS PANAMA</v>
          </cell>
          <cell r="P597" t="str">
            <v>2023</v>
          </cell>
          <cell r="S597">
            <v>33564</v>
          </cell>
          <cell r="T597">
            <v>29439.252</v>
          </cell>
          <cell r="V597">
            <v>31499.999599999999</v>
          </cell>
          <cell r="W597">
            <v>10849.38</v>
          </cell>
          <cell r="X597">
            <v>4500.1899999999996</v>
          </cell>
          <cell r="Z597">
            <v>326</v>
          </cell>
          <cell r="AA597">
            <v>47.084499999999998</v>
          </cell>
          <cell r="AB597">
            <v>1279.1307999999999</v>
          </cell>
          <cell r="AH597">
            <v>1432.4836</v>
          </cell>
          <cell r="AI597">
            <v>1890</v>
          </cell>
          <cell r="AJ597">
            <v>80</v>
          </cell>
          <cell r="AK597">
            <v>8995.3269999999993</v>
          </cell>
          <cell r="BA597">
            <v>4644</v>
          </cell>
        </row>
        <row r="598">
          <cell r="H598">
            <v>12</v>
          </cell>
          <cell r="M598" t="str">
            <v>ALQUILADO</v>
          </cell>
          <cell r="N598" t="str">
            <v>CONSORCIO SIGMA BILLING</v>
          </cell>
          <cell r="P598" t="str">
            <v>2023</v>
          </cell>
          <cell r="S598">
            <v>25122</v>
          </cell>
          <cell r="T598">
            <v>29439.252</v>
          </cell>
          <cell r="V598">
            <v>31499.999599999999</v>
          </cell>
          <cell r="W598">
            <v>9334.7999999999993</v>
          </cell>
          <cell r="X598">
            <v>5590.62</v>
          </cell>
          <cell r="Z598">
            <v>303</v>
          </cell>
          <cell r="AA598">
            <v>49.258800000000001</v>
          </cell>
          <cell r="AB598">
            <v>1243.7850000000001</v>
          </cell>
          <cell r="AH598">
            <v>696.44470000000001</v>
          </cell>
          <cell r="AI598">
            <v>1890</v>
          </cell>
          <cell r="AJ598">
            <v>80</v>
          </cell>
          <cell r="AK598">
            <v>8995.3269999999993</v>
          </cell>
          <cell r="BA598">
            <v>4644</v>
          </cell>
        </row>
        <row r="599">
          <cell r="H599">
            <v>12</v>
          </cell>
          <cell r="M599" t="str">
            <v>ALQUILADO</v>
          </cell>
          <cell r="N599" t="str">
            <v>CONSORCIO SIGMA BILLING</v>
          </cell>
          <cell r="P599" t="str">
            <v>2023</v>
          </cell>
          <cell r="S599">
            <v>14621</v>
          </cell>
          <cell r="T599">
            <v>29439.252</v>
          </cell>
          <cell r="V599">
            <v>31499.999599999999</v>
          </cell>
          <cell r="W599">
            <v>10102.07</v>
          </cell>
          <cell r="X599">
            <v>3554.52</v>
          </cell>
          <cell r="Z599">
            <v>331</v>
          </cell>
          <cell r="AA599">
            <v>41.258499999999998</v>
          </cell>
          <cell r="AB599">
            <v>1138.0491</v>
          </cell>
          <cell r="AH599">
            <v>842.77940000000001</v>
          </cell>
          <cell r="AI599">
            <v>1890</v>
          </cell>
          <cell r="AJ599">
            <v>80</v>
          </cell>
          <cell r="AK599">
            <v>8995.3269999999993</v>
          </cell>
          <cell r="BA599">
            <v>4644</v>
          </cell>
        </row>
        <row r="600">
          <cell r="H600">
            <v>20</v>
          </cell>
          <cell r="M600" t="str">
            <v>ALQUILADO</v>
          </cell>
          <cell r="N600" t="str">
            <v>EULEN PANAMA DE SERVICIOS</v>
          </cell>
          <cell r="P600" t="str">
            <v>2023</v>
          </cell>
          <cell r="S600">
            <v>39491</v>
          </cell>
          <cell r="T600">
            <v>11822.43</v>
          </cell>
          <cell r="V600">
            <v>12650.000099999999</v>
          </cell>
          <cell r="W600">
            <v>6780</v>
          </cell>
          <cell r="X600">
            <v>2850</v>
          </cell>
          <cell r="Z600">
            <v>569</v>
          </cell>
          <cell r="AA600">
            <v>16.924399999999999</v>
          </cell>
          <cell r="AB600">
            <v>481.5</v>
          </cell>
          <cell r="AH600">
            <v>155.06729999999999</v>
          </cell>
          <cell r="AI600">
            <v>1265</v>
          </cell>
          <cell r="AJ600">
            <v>120</v>
          </cell>
          <cell r="AK600">
            <v>6239.6152000000002</v>
          </cell>
          <cell r="BA600">
            <v>7740</v>
          </cell>
        </row>
        <row r="601">
          <cell r="H601">
            <v>15</v>
          </cell>
          <cell r="M601" t="str">
            <v>ALQUILADO</v>
          </cell>
          <cell r="N601" t="str">
            <v>CONSEJO DE SEGURIDAD PUBLICO</v>
          </cell>
          <cell r="P601" t="str">
            <v>2022</v>
          </cell>
          <cell r="S601">
            <v>47786</v>
          </cell>
          <cell r="T601">
            <v>19859.812000000002</v>
          </cell>
          <cell r="V601">
            <v>21249.998800000001</v>
          </cell>
          <cell r="W601">
            <v>6201.86</v>
          </cell>
          <cell r="X601">
            <v>5071.37</v>
          </cell>
          <cell r="Z601">
            <v>420</v>
          </cell>
          <cell r="AA601">
            <v>26.841000000000001</v>
          </cell>
          <cell r="AB601">
            <v>751.54859999999996</v>
          </cell>
          <cell r="AH601">
            <v>1489.4613999999999</v>
          </cell>
          <cell r="AI601">
            <v>1593.7499</v>
          </cell>
          <cell r="AJ601">
            <v>80</v>
          </cell>
          <cell r="AK601">
            <v>7723.2596000000003</v>
          </cell>
          <cell r="BA601">
            <v>5805</v>
          </cell>
        </row>
        <row r="602">
          <cell r="H602">
            <v>15</v>
          </cell>
          <cell r="M602" t="str">
            <v>ALQUILADO</v>
          </cell>
          <cell r="N602" t="str">
            <v>CONSEJO DE SEGURIDAD PUBLICO</v>
          </cell>
          <cell r="P602" t="str">
            <v>2022</v>
          </cell>
          <cell r="S602">
            <v>31062</v>
          </cell>
          <cell r="T602">
            <v>19859.812000000002</v>
          </cell>
          <cell r="V602">
            <v>21249.998800000001</v>
          </cell>
          <cell r="W602">
            <v>6626.06</v>
          </cell>
          <cell r="X602">
            <v>3775.8</v>
          </cell>
          <cell r="Z602">
            <v>420</v>
          </cell>
          <cell r="AA602">
            <v>24.766300000000001</v>
          </cell>
          <cell r="AB602">
            <v>693.45730000000003</v>
          </cell>
          <cell r="AH602">
            <v>366.8272</v>
          </cell>
          <cell r="AI602">
            <v>1593.7499</v>
          </cell>
          <cell r="AJ602">
            <v>80</v>
          </cell>
          <cell r="AK602">
            <v>7723.2596000000003</v>
          </cell>
          <cell r="BA602">
            <v>5805</v>
          </cell>
        </row>
        <row r="603">
          <cell r="H603">
            <v>22</v>
          </cell>
          <cell r="M603" t="str">
            <v>TALLER OTROS</v>
          </cell>
          <cell r="P603" t="str">
            <v>2023</v>
          </cell>
          <cell r="S603">
            <v>63888</v>
          </cell>
          <cell r="T603">
            <v>17570.09</v>
          </cell>
          <cell r="V603">
            <v>18799.996299999999</v>
          </cell>
          <cell r="W603">
            <v>6799.97</v>
          </cell>
          <cell r="X603">
            <v>10355.157300000001</v>
          </cell>
          <cell r="Z603">
            <v>726</v>
          </cell>
          <cell r="AA603">
            <v>23.6296</v>
          </cell>
          <cell r="AB603">
            <v>779.77850000000001</v>
          </cell>
          <cell r="AH603">
            <v>1997.7689</v>
          </cell>
          <cell r="AI603">
            <v>2067.9996000000001</v>
          </cell>
          <cell r="AJ603">
            <v>120</v>
          </cell>
          <cell r="AK603">
            <v>10249.2201</v>
          </cell>
          <cell r="BA603">
            <v>8514</v>
          </cell>
        </row>
        <row r="604">
          <cell r="H604">
            <v>26</v>
          </cell>
          <cell r="M604" t="str">
            <v>POR MOVER A VENTA</v>
          </cell>
          <cell r="P604" t="str">
            <v>2022</v>
          </cell>
          <cell r="S604">
            <v>56000</v>
          </cell>
          <cell r="T604">
            <v>11869.159</v>
          </cell>
          <cell r="V604">
            <v>12700.000099999999</v>
          </cell>
          <cell r="W604">
            <v>7037.49</v>
          </cell>
          <cell r="X604">
            <v>7838.91</v>
          </cell>
          <cell r="Z604">
            <v>796</v>
          </cell>
          <cell r="AA604">
            <v>18.6889</v>
          </cell>
          <cell r="AB604">
            <v>572.16920000000005</v>
          </cell>
          <cell r="AH604">
            <v>1015.047</v>
          </cell>
          <cell r="AI604">
            <v>1651</v>
          </cell>
          <cell r="AJ604">
            <v>120</v>
          </cell>
          <cell r="AK604">
            <v>8242.4724999999999</v>
          </cell>
          <cell r="BA604">
            <v>10062</v>
          </cell>
        </row>
        <row r="605">
          <cell r="H605">
            <v>6</v>
          </cell>
          <cell r="M605" t="str">
            <v>ALQUILADO</v>
          </cell>
          <cell r="N605" t="str">
            <v>WURTH CENTROAMERICA S.A.</v>
          </cell>
          <cell r="P605" t="str">
            <v>2024</v>
          </cell>
          <cell r="S605">
            <v>6345</v>
          </cell>
          <cell r="T605">
            <v>14765.42</v>
          </cell>
          <cell r="V605">
            <v>15798.999400000001</v>
          </cell>
          <cell r="W605">
            <v>1325</v>
          </cell>
          <cell r="X605">
            <v>1500</v>
          </cell>
          <cell r="Z605">
            <v>150</v>
          </cell>
          <cell r="AA605">
            <v>18.833300000000001</v>
          </cell>
          <cell r="AB605">
            <v>470.83330000000001</v>
          </cell>
          <cell r="AH605">
            <v>26.164200000000001</v>
          </cell>
          <cell r="AI605">
            <v>473.97</v>
          </cell>
          <cell r="AJ605">
            <v>80</v>
          </cell>
          <cell r="AK605">
            <v>2050.7530000000002</v>
          </cell>
          <cell r="BA605">
            <v>2322</v>
          </cell>
        </row>
        <row r="606">
          <cell r="H606">
            <v>6</v>
          </cell>
          <cell r="M606" t="str">
            <v>O/S REPARACION</v>
          </cell>
          <cell r="P606" t="str">
            <v>2024</v>
          </cell>
          <cell r="S606">
            <v>295</v>
          </cell>
          <cell r="T606">
            <v>14765.42</v>
          </cell>
          <cell r="V606">
            <v>15798.999400000001</v>
          </cell>
          <cell r="W606">
            <v>1808.44</v>
          </cell>
          <cell r="X606">
            <v>2338.8200000000002</v>
          </cell>
          <cell r="Z606">
            <v>120</v>
          </cell>
          <cell r="AA606">
            <v>34.560499999999998</v>
          </cell>
          <cell r="AB606">
            <v>691.21</v>
          </cell>
          <cell r="AH606">
            <v>124.617</v>
          </cell>
          <cell r="AI606">
            <v>473.97</v>
          </cell>
          <cell r="AJ606">
            <v>80</v>
          </cell>
          <cell r="AK606">
            <v>2050.7530000000002</v>
          </cell>
          <cell r="BA606">
            <v>2322</v>
          </cell>
        </row>
        <row r="607">
          <cell r="H607">
            <v>6</v>
          </cell>
          <cell r="M607" t="str">
            <v>DISPONIBLE</v>
          </cell>
          <cell r="P607" t="str">
            <v>2024</v>
          </cell>
          <cell r="S607">
            <v>847</v>
          </cell>
          <cell r="T607">
            <v>14765.42</v>
          </cell>
          <cell r="V607">
            <v>15798.999400000001</v>
          </cell>
          <cell r="W607">
            <v>1142.97</v>
          </cell>
          <cell r="X607">
            <v>3072.77</v>
          </cell>
          <cell r="Z607">
            <v>101</v>
          </cell>
          <cell r="AA607">
            <v>41.74</v>
          </cell>
          <cell r="AB607">
            <v>702.62329999999997</v>
          </cell>
          <cell r="AH607">
            <v>6493.5474000000004</v>
          </cell>
          <cell r="AI607">
            <v>473.97</v>
          </cell>
          <cell r="AJ607">
            <v>80</v>
          </cell>
          <cell r="AK607">
            <v>2050.7530000000002</v>
          </cell>
          <cell r="BA607">
            <v>2322</v>
          </cell>
        </row>
        <row r="608">
          <cell r="H608">
            <v>0</v>
          </cell>
          <cell r="M608" t="str">
            <v>NUEVO EN PREPARACION</v>
          </cell>
          <cell r="P608" t="str">
            <v>2024</v>
          </cell>
          <cell r="T608">
            <v>0</v>
          </cell>
          <cell r="V608">
            <v>0</v>
          </cell>
          <cell r="X608">
            <v>0</v>
          </cell>
          <cell r="Z608">
            <v>0</v>
          </cell>
          <cell r="AI608">
            <v>0</v>
          </cell>
          <cell r="AJ608">
            <v>0</v>
          </cell>
          <cell r="AK608">
            <v>0</v>
          </cell>
          <cell r="BA608">
            <v>0</v>
          </cell>
        </row>
        <row r="609">
          <cell r="H609">
            <v>1</v>
          </cell>
          <cell r="M609" t="str">
            <v>DISPONIBLE</v>
          </cell>
          <cell r="P609" t="str">
            <v>2024</v>
          </cell>
          <cell r="T609">
            <v>12615.89</v>
          </cell>
          <cell r="V609">
            <v>13499.0023</v>
          </cell>
          <cell r="W609">
            <v>197.05</v>
          </cell>
          <cell r="X609">
            <v>443.64170000000001</v>
          </cell>
          <cell r="Z609">
            <v>26</v>
          </cell>
          <cell r="AA609">
            <v>24.6419</v>
          </cell>
          <cell r="AB609">
            <v>640.69169999999997</v>
          </cell>
          <cell r="AH609">
            <v>18.25</v>
          </cell>
          <cell r="AI609">
            <v>67.495000000000005</v>
          </cell>
          <cell r="AJ609">
            <v>40</v>
          </cell>
          <cell r="AK609">
            <v>0</v>
          </cell>
          <cell r="BA609">
            <v>387</v>
          </cell>
        </row>
        <row r="610">
          <cell r="H610">
            <v>15</v>
          </cell>
          <cell r="M610" t="str">
            <v>ALQUILADO</v>
          </cell>
          <cell r="N610" t="str">
            <v>INVERSIONES FJ S.A.</v>
          </cell>
          <cell r="P610" t="str">
            <v>2023</v>
          </cell>
          <cell r="S610">
            <v>15345</v>
          </cell>
          <cell r="T610">
            <v>14859.813</v>
          </cell>
          <cell r="V610">
            <v>15899.999900000001</v>
          </cell>
          <cell r="W610">
            <v>4588.88</v>
          </cell>
          <cell r="X610">
            <v>7234.98</v>
          </cell>
          <cell r="Z610">
            <v>322</v>
          </cell>
          <cell r="AA610">
            <v>36.72</v>
          </cell>
          <cell r="AB610">
            <v>788.25729999999999</v>
          </cell>
          <cell r="AH610">
            <v>833.48620000000005</v>
          </cell>
          <cell r="AI610">
            <v>1192.5</v>
          </cell>
          <cell r="AJ610">
            <v>80</v>
          </cell>
          <cell r="AK610">
            <v>5778.8163999999997</v>
          </cell>
          <cell r="BA610">
            <v>5805</v>
          </cell>
        </row>
        <row r="611">
          <cell r="H611">
            <v>1</v>
          </cell>
          <cell r="M611" t="str">
            <v>ALQUILADO</v>
          </cell>
          <cell r="N611" t="str">
            <v>SEGUROS SURAMERICANA</v>
          </cell>
          <cell r="P611" t="str">
            <v>2024</v>
          </cell>
          <cell r="S611">
            <v>0</v>
          </cell>
          <cell r="T611">
            <v>12615.89</v>
          </cell>
          <cell r="V611">
            <v>13499.0023</v>
          </cell>
          <cell r="W611">
            <v>479.17</v>
          </cell>
          <cell r="X611">
            <v>505.78</v>
          </cell>
          <cell r="Z611">
            <v>27</v>
          </cell>
          <cell r="AA611">
            <v>36.479599999999998</v>
          </cell>
          <cell r="AB611">
            <v>984.95</v>
          </cell>
          <cell r="AH611">
            <v>4.75</v>
          </cell>
          <cell r="AI611">
            <v>67.495000000000005</v>
          </cell>
          <cell r="AJ611">
            <v>40</v>
          </cell>
          <cell r="AK611">
            <v>0</v>
          </cell>
          <cell r="BA611">
            <v>387</v>
          </cell>
        </row>
        <row r="612">
          <cell r="H612">
            <v>1</v>
          </cell>
          <cell r="M612" t="str">
            <v>ALQUILADO</v>
          </cell>
          <cell r="N612" t="str">
            <v>INTERNACIONAL DE SEGUROS</v>
          </cell>
          <cell r="P612" t="str">
            <v>2024</v>
          </cell>
          <cell r="T612">
            <v>12615.89</v>
          </cell>
          <cell r="V612">
            <v>13499.0023</v>
          </cell>
          <cell r="W612">
            <v>187.07</v>
          </cell>
          <cell r="X612">
            <v>165</v>
          </cell>
          <cell r="Z612">
            <v>12</v>
          </cell>
          <cell r="AA612">
            <v>29.339099999999998</v>
          </cell>
          <cell r="AB612">
            <v>352.07</v>
          </cell>
          <cell r="AH612">
            <v>5</v>
          </cell>
          <cell r="AI612">
            <v>67.495000000000005</v>
          </cell>
          <cell r="AJ612">
            <v>40</v>
          </cell>
          <cell r="AK612">
            <v>0</v>
          </cell>
          <cell r="BA612">
            <v>387</v>
          </cell>
        </row>
        <row r="613">
          <cell r="F613" t="str">
            <v>SEMINUEVO</v>
          </cell>
          <cell r="H613">
            <v>22</v>
          </cell>
          <cell r="M613" t="str">
            <v>TALLER OTROS</v>
          </cell>
          <cell r="P613" t="str">
            <v>2023</v>
          </cell>
          <cell r="S613">
            <v>22139</v>
          </cell>
          <cell r="T613">
            <v>17570.09</v>
          </cell>
          <cell r="V613">
            <v>18799.996299999999</v>
          </cell>
          <cell r="W613">
            <v>6566.9</v>
          </cell>
          <cell r="X613">
            <v>9048.7800000000007</v>
          </cell>
          <cell r="Z613">
            <v>412</v>
          </cell>
          <cell r="AA613">
            <v>37.902099999999997</v>
          </cell>
          <cell r="AB613">
            <v>709.80359999999996</v>
          </cell>
          <cell r="AH613">
            <v>708.98540000000003</v>
          </cell>
          <cell r="AI613">
            <v>2067.9996000000001</v>
          </cell>
          <cell r="AJ613">
            <v>120</v>
          </cell>
          <cell r="AK613">
            <v>10249.219999999999</v>
          </cell>
          <cell r="BA613">
            <v>8514</v>
          </cell>
        </row>
        <row r="614">
          <cell r="F614" t="str">
            <v>SEMINUEVO</v>
          </cell>
          <cell r="H614">
            <v>31</v>
          </cell>
          <cell r="M614" t="str">
            <v>ALQUILADO</v>
          </cell>
          <cell r="N614" t="str">
            <v>INGENIERIA ELECTRICA Y TELECOMUNICACIONES DELTEC</v>
          </cell>
          <cell r="P614" t="str">
            <v>2022</v>
          </cell>
          <cell r="S614">
            <v>35596</v>
          </cell>
          <cell r="T614">
            <v>12887.85</v>
          </cell>
          <cell r="V614">
            <v>13789.9995</v>
          </cell>
          <cell r="W614">
            <v>14737</v>
          </cell>
          <cell r="X614">
            <v>612.1</v>
          </cell>
          <cell r="Z614">
            <v>835</v>
          </cell>
          <cell r="AA614">
            <v>18.382100000000001</v>
          </cell>
          <cell r="AB614">
            <v>495.13220000000001</v>
          </cell>
          <cell r="AH614">
            <v>2216.5698000000002</v>
          </cell>
          <cell r="AI614">
            <v>2137.4499000000001</v>
          </cell>
          <cell r="AJ614">
            <v>160</v>
          </cell>
          <cell r="AK614">
            <v>10739.8742</v>
          </cell>
          <cell r="BA614">
            <v>11997</v>
          </cell>
        </row>
        <row r="615">
          <cell r="H615">
            <v>30</v>
          </cell>
          <cell r="M615" t="str">
            <v>ALQUILADO</v>
          </cell>
          <cell r="N615" t="str">
            <v>EULEN PANAMA DE SERVICIOS</v>
          </cell>
          <cell r="P615" t="str">
            <v>2022</v>
          </cell>
          <cell r="S615">
            <v>55747</v>
          </cell>
          <cell r="T615">
            <v>12887.85</v>
          </cell>
          <cell r="V615">
            <v>13789.9995</v>
          </cell>
          <cell r="W615">
            <v>9094.32</v>
          </cell>
          <cell r="X615">
            <v>3525.5</v>
          </cell>
          <cell r="Z615">
            <v>611</v>
          </cell>
          <cell r="AA615">
            <v>20.654299999999999</v>
          </cell>
          <cell r="AB615">
            <v>420.66059999999999</v>
          </cell>
          <cell r="AH615">
            <v>2371.6961000000001</v>
          </cell>
          <cell r="AI615">
            <v>2068.4998999999998</v>
          </cell>
          <cell r="AJ615">
            <v>160</v>
          </cell>
          <cell r="AK615">
            <v>10381.878199999999</v>
          </cell>
          <cell r="BA615">
            <v>11610</v>
          </cell>
        </row>
        <row r="616">
          <cell r="H616">
            <v>30</v>
          </cell>
          <cell r="M616" t="str">
            <v>ALQUILADO</v>
          </cell>
          <cell r="N616" t="str">
            <v>CONSORCIO SIGMA BILLING</v>
          </cell>
          <cell r="P616" t="str">
            <v>2022</v>
          </cell>
          <cell r="S616">
            <v>34884</v>
          </cell>
          <cell r="T616">
            <v>12887.85</v>
          </cell>
          <cell r="V616">
            <v>13789.9995</v>
          </cell>
          <cell r="W616">
            <v>6764.05</v>
          </cell>
          <cell r="X616">
            <v>4940.26</v>
          </cell>
          <cell r="Z616">
            <v>570</v>
          </cell>
          <cell r="AA616">
            <v>20.533799999999999</v>
          </cell>
          <cell r="AB616">
            <v>390.14359999999999</v>
          </cell>
          <cell r="AH616">
            <v>2022.6382000000001</v>
          </cell>
          <cell r="AI616">
            <v>2068.4998999999998</v>
          </cell>
          <cell r="AJ616">
            <v>160</v>
          </cell>
          <cell r="AK616">
            <v>10381.878199999999</v>
          </cell>
          <cell r="BA616">
            <v>11610</v>
          </cell>
        </row>
        <row r="617">
          <cell r="H617">
            <v>30</v>
          </cell>
          <cell r="M617" t="str">
            <v>ALQUILADO</v>
          </cell>
          <cell r="N617" t="str">
            <v>SOLAR SHIELD S.A.</v>
          </cell>
          <cell r="P617" t="str">
            <v>2022</v>
          </cell>
          <cell r="S617">
            <v>50312</v>
          </cell>
          <cell r="T617">
            <v>12887.85</v>
          </cell>
          <cell r="V617">
            <v>13789.9995</v>
          </cell>
          <cell r="W617">
            <v>8101.93</v>
          </cell>
          <cell r="X617">
            <v>8560.83</v>
          </cell>
          <cell r="Z617">
            <v>826</v>
          </cell>
          <cell r="AA617">
            <v>20.172799999999999</v>
          </cell>
          <cell r="AB617">
            <v>555.42529999999999</v>
          </cell>
          <cell r="AH617">
            <v>2965.5513999999998</v>
          </cell>
          <cell r="AI617">
            <v>2068.4998999999998</v>
          </cell>
          <cell r="AJ617">
            <v>160</v>
          </cell>
          <cell r="AK617">
            <v>10381.878199999999</v>
          </cell>
          <cell r="BA617">
            <v>11610</v>
          </cell>
        </row>
        <row r="618">
          <cell r="H618">
            <v>30</v>
          </cell>
          <cell r="M618" t="str">
            <v>ALQUILADO</v>
          </cell>
          <cell r="N618" t="str">
            <v>SOLAR SHIELD S.A.</v>
          </cell>
          <cell r="P618" t="str">
            <v>2022</v>
          </cell>
          <cell r="S618">
            <v>47593</v>
          </cell>
          <cell r="T618">
            <v>12887.85</v>
          </cell>
          <cell r="V618">
            <v>13789.9995</v>
          </cell>
          <cell r="W618">
            <v>7355.75</v>
          </cell>
          <cell r="X618">
            <v>8087.9350000000004</v>
          </cell>
          <cell r="Z618">
            <v>787</v>
          </cell>
          <cell r="AA618">
            <v>19.6234</v>
          </cell>
          <cell r="AB618">
            <v>514.78949999999998</v>
          </cell>
          <cell r="AH618">
            <v>3750.7028</v>
          </cell>
          <cell r="AI618">
            <v>2068.4998999999998</v>
          </cell>
          <cell r="AJ618">
            <v>160</v>
          </cell>
          <cell r="AK618">
            <v>10381.878199999999</v>
          </cell>
          <cell r="BA618">
            <v>11610</v>
          </cell>
        </row>
        <row r="619">
          <cell r="F619" t="str">
            <v>USADO</v>
          </cell>
          <cell r="H619">
            <v>30</v>
          </cell>
          <cell r="M619" t="str">
            <v>PARA LA VENTA</v>
          </cell>
          <cell r="P619" t="str">
            <v>2022</v>
          </cell>
          <cell r="S619">
            <v>37055</v>
          </cell>
          <cell r="T619">
            <v>12887.85</v>
          </cell>
          <cell r="V619">
            <v>13789.9995</v>
          </cell>
          <cell r="W619">
            <v>6053.01</v>
          </cell>
          <cell r="X619">
            <v>3374.99</v>
          </cell>
          <cell r="Z619">
            <v>436</v>
          </cell>
          <cell r="AA619">
            <v>21.623799999999999</v>
          </cell>
          <cell r="AB619">
            <v>314.26659999999998</v>
          </cell>
          <cell r="AH619">
            <v>4277.3207000000002</v>
          </cell>
          <cell r="AI619">
            <v>2068.4998999999998</v>
          </cell>
          <cell r="AJ619">
            <v>160</v>
          </cell>
          <cell r="AK619">
            <v>10381.878199999999</v>
          </cell>
          <cell r="BA619">
            <v>11610</v>
          </cell>
        </row>
        <row r="620">
          <cell r="H620">
            <v>30</v>
          </cell>
          <cell r="M620" t="str">
            <v>ALQUILADO</v>
          </cell>
          <cell r="N620" t="str">
            <v>EULEN PANAMA DE SERVICIOS</v>
          </cell>
          <cell r="P620" t="str">
            <v>2022</v>
          </cell>
          <cell r="S620">
            <v>33710</v>
          </cell>
          <cell r="T620">
            <v>12887.85</v>
          </cell>
          <cell r="V620">
            <v>13789.9995</v>
          </cell>
          <cell r="W620">
            <v>8945.68</v>
          </cell>
          <cell r="X620">
            <v>6455.37</v>
          </cell>
          <cell r="Z620">
            <v>867</v>
          </cell>
          <cell r="AA620">
            <v>17.7636</v>
          </cell>
          <cell r="AB620">
            <v>513.36829999999998</v>
          </cell>
          <cell r="AH620">
            <v>2441.3890999999999</v>
          </cell>
          <cell r="AI620">
            <v>2068.4998999999998</v>
          </cell>
          <cell r="AJ620">
            <v>160</v>
          </cell>
          <cell r="AK620">
            <v>10381.878199999999</v>
          </cell>
          <cell r="BA620">
            <v>11610</v>
          </cell>
        </row>
        <row r="621">
          <cell r="H621">
            <v>30</v>
          </cell>
          <cell r="M621" t="str">
            <v>ALQUILADO</v>
          </cell>
          <cell r="N621" t="str">
            <v>CABLE PHONE SERVICES INC</v>
          </cell>
          <cell r="P621" t="str">
            <v>2022</v>
          </cell>
          <cell r="S621">
            <v>56209</v>
          </cell>
          <cell r="T621">
            <v>12887.85</v>
          </cell>
          <cell r="V621">
            <v>13789.9995</v>
          </cell>
          <cell r="W621">
            <v>9668.43</v>
          </cell>
          <cell r="X621">
            <v>3370.9050000000002</v>
          </cell>
          <cell r="Z621">
            <v>723</v>
          </cell>
          <cell r="AA621">
            <v>18.035</v>
          </cell>
          <cell r="AB621">
            <v>434.64449999999999</v>
          </cell>
          <cell r="AH621">
            <v>1952.4953</v>
          </cell>
          <cell r="AI621">
            <v>2068.4998999999998</v>
          </cell>
          <cell r="AJ621">
            <v>160</v>
          </cell>
          <cell r="AK621">
            <v>10381.878199999999</v>
          </cell>
          <cell r="BA621">
            <v>11610</v>
          </cell>
        </row>
        <row r="622">
          <cell r="H622">
            <v>30</v>
          </cell>
          <cell r="M622" t="str">
            <v>TALLER DE CHAPISTERIA</v>
          </cell>
          <cell r="P622" t="str">
            <v>2022</v>
          </cell>
          <cell r="S622">
            <v>106707</v>
          </cell>
          <cell r="T622">
            <v>12887.85</v>
          </cell>
          <cell r="V622">
            <v>13789.9995</v>
          </cell>
          <cell r="W622">
            <v>8260</v>
          </cell>
          <cell r="X622">
            <v>9408.9699999999993</v>
          </cell>
          <cell r="Z622">
            <v>1022</v>
          </cell>
          <cell r="AA622">
            <v>17.288599999999999</v>
          </cell>
          <cell r="AB622">
            <v>588.96559999999999</v>
          </cell>
          <cell r="AH622">
            <v>5239.5222999999996</v>
          </cell>
          <cell r="AI622">
            <v>2068.4998999999998</v>
          </cell>
          <cell r="AJ622">
            <v>160</v>
          </cell>
          <cell r="AK622">
            <v>10381.878199999999</v>
          </cell>
          <cell r="BA622">
            <v>11610</v>
          </cell>
        </row>
        <row r="623">
          <cell r="H623">
            <v>42</v>
          </cell>
          <cell r="M623" t="str">
            <v>ALQUILADO</v>
          </cell>
          <cell r="N623" t="str">
            <v>SOLAR SHIELD S.A.</v>
          </cell>
          <cell r="P623" t="str">
            <v>2021</v>
          </cell>
          <cell r="S623">
            <v>89912</v>
          </cell>
          <cell r="T623">
            <v>13074.77</v>
          </cell>
          <cell r="V623">
            <v>13990.0039</v>
          </cell>
          <cell r="W623">
            <v>11340</v>
          </cell>
          <cell r="X623">
            <v>12985.45</v>
          </cell>
          <cell r="Z623">
            <v>1373</v>
          </cell>
          <cell r="AA623">
            <v>17.716999999999999</v>
          </cell>
          <cell r="AB623">
            <v>579.17729999999995</v>
          </cell>
          <cell r="AH623">
            <v>6433.0797000000002</v>
          </cell>
          <cell r="AI623">
            <v>2937.9007999999999</v>
          </cell>
          <cell r="AJ623">
            <v>200</v>
          </cell>
          <cell r="AK623">
            <v>13074.7693</v>
          </cell>
          <cell r="BA623">
            <v>16254</v>
          </cell>
        </row>
        <row r="624">
          <cell r="H624">
            <v>39</v>
          </cell>
          <cell r="M624" t="str">
            <v>ALQUILADO</v>
          </cell>
          <cell r="N624" t="str">
            <v>EULEN PANAMA DE SERVICIOS</v>
          </cell>
          <cell r="P624" t="str">
            <v>2021</v>
          </cell>
          <cell r="S624">
            <v>101774</v>
          </cell>
          <cell r="T624">
            <v>13355.14</v>
          </cell>
          <cell r="V624">
            <v>14289.9998</v>
          </cell>
          <cell r="W624">
            <v>16467.37</v>
          </cell>
          <cell r="X624">
            <v>5665</v>
          </cell>
          <cell r="Z624">
            <v>1134</v>
          </cell>
          <cell r="AA624">
            <v>19.516999999999999</v>
          </cell>
          <cell r="AB624">
            <v>567.49659999999994</v>
          </cell>
          <cell r="AH624">
            <v>6144.9961999999996</v>
          </cell>
          <cell r="AI624">
            <v>2786.55</v>
          </cell>
          <cell r="AJ624">
            <v>160</v>
          </cell>
          <cell r="AK624">
            <v>13355.1397</v>
          </cell>
          <cell r="BA624">
            <v>15093</v>
          </cell>
        </row>
        <row r="625">
          <cell r="H625">
            <v>39</v>
          </cell>
          <cell r="M625" t="str">
            <v>ALQUILADO</v>
          </cell>
          <cell r="N625" t="str">
            <v>EULEN PANAMA DE SERVICIOS</v>
          </cell>
          <cell r="P625" t="str">
            <v>2021</v>
          </cell>
          <cell r="S625">
            <v>115092</v>
          </cell>
          <cell r="T625">
            <v>13355.14</v>
          </cell>
          <cell r="V625">
            <v>14289.9998</v>
          </cell>
          <cell r="W625">
            <v>16032.37</v>
          </cell>
          <cell r="X625">
            <v>5538.98</v>
          </cell>
          <cell r="Z625">
            <v>1104</v>
          </cell>
          <cell r="AA625">
            <v>19.539200000000001</v>
          </cell>
          <cell r="AB625">
            <v>553.11149999999998</v>
          </cell>
          <cell r="AH625">
            <v>6911.7062999999998</v>
          </cell>
          <cell r="AI625">
            <v>2786.55</v>
          </cell>
          <cell r="AJ625">
            <v>160</v>
          </cell>
          <cell r="AK625">
            <v>13355.1397</v>
          </cell>
          <cell r="BA625">
            <v>15093</v>
          </cell>
        </row>
        <row r="626">
          <cell r="H626">
            <v>10</v>
          </cell>
          <cell r="M626" t="str">
            <v>ALQUILADO</v>
          </cell>
          <cell r="N626" t="str">
            <v>TELEVISORA NACIONAL S.A.</v>
          </cell>
          <cell r="P626" t="str">
            <v>2023</v>
          </cell>
          <cell r="S626">
            <v>10294</v>
          </cell>
          <cell r="T626">
            <v>16682.240000000002</v>
          </cell>
          <cell r="V626">
            <v>17849.996800000001</v>
          </cell>
          <cell r="W626">
            <v>4550.01</v>
          </cell>
          <cell r="X626">
            <v>2736.1</v>
          </cell>
          <cell r="Z626">
            <v>274</v>
          </cell>
          <cell r="AA626">
            <v>26.5916</v>
          </cell>
          <cell r="AB626">
            <v>728.61099999999999</v>
          </cell>
          <cell r="AH626">
            <v>48.433199999999999</v>
          </cell>
          <cell r="AI626">
            <v>892.49980000000005</v>
          </cell>
          <cell r="AJ626">
            <v>80</v>
          </cell>
          <cell r="AK626">
            <v>4170.5604000000003</v>
          </cell>
          <cell r="BA626">
            <v>3870</v>
          </cell>
        </row>
        <row r="627">
          <cell r="H627">
            <v>10</v>
          </cell>
          <cell r="M627" t="str">
            <v>RESERVADO</v>
          </cell>
          <cell r="P627" t="str">
            <v>2023</v>
          </cell>
          <cell r="S627">
            <v>7570</v>
          </cell>
          <cell r="T627">
            <v>24719.620999999999</v>
          </cell>
          <cell r="V627">
            <v>26449.994500000001</v>
          </cell>
          <cell r="W627">
            <v>4290.42</v>
          </cell>
          <cell r="X627">
            <v>3886.8542000000002</v>
          </cell>
          <cell r="Z627">
            <v>239</v>
          </cell>
          <cell r="AA627">
            <v>34.214500000000001</v>
          </cell>
          <cell r="AB627">
            <v>817.72739999999999</v>
          </cell>
          <cell r="AH627">
            <v>1543.3087</v>
          </cell>
          <cell r="AI627">
            <v>1322.4997000000001</v>
          </cell>
          <cell r="AJ627">
            <v>80</v>
          </cell>
          <cell r="AK627">
            <v>6179.9049000000005</v>
          </cell>
          <cell r="BA627">
            <v>3870</v>
          </cell>
        </row>
        <row r="628">
          <cell r="F628" t="str">
            <v>GARANTIZADOS</v>
          </cell>
          <cell r="H628">
            <v>54</v>
          </cell>
          <cell r="M628" t="str">
            <v>PARA LA VENTA</v>
          </cell>
          <cell r="P628" t="str">
            <v>2020</v>
          </cell>
          <cell r="S628">
            <v>71274</v>
          </cell>
          <cell r="T628">
            <v>27289.719000000001</v>
          </cell>
          <cell r="V628">
            <v>29199.999299999999</v>
          </cell>
          <cell r="W628">
            <v>48452.18</v>
          </cell>
          <cell r="X628">
            <v>13823.55</v>
          </cell>
          <cell r="Z628">
            <v>2259</v>
          </cell>
          <cell r="AA628">
            <v>27.567799999999998</v>
          </cell>
          <cell r="AB628">
            <v>1153.2542000000001</v>
          </cell>
          <cell r="AH628">
            <v>8227.1412999999993</v>
          </cell>
          <cell r="AI628">
            <v>7883.9997999999996</v>
          </cell>
          <cell r="AJ628">
            <v>240</v>
          </cell>
          <cell r="AK628">
            <v>27289.718700000001</v>
          </cell>
          <cell r="BA628">
            <v>20898</v>
          </cell>
        </row>
        <row r="629">
          <cell r="F629" t="str">
            <v>USADO</v>
          </cell>
          <cell r="H629">
            <v>26</v>
          </cell>
          <cell r="M629" t="str">
            <v>PARA LA VENTA</v>
          </cell>
          <cell r="P629" t="str">
            <v>2021</v>
          </cell>
          <cell r="S629">
            <v>49059</v>
          </cell>
          <cell r="T629">
            <v>43452</v>
          </cell>
          <cell r="V629">
            <v>43452</v>
          </cell>
          <cell r="W629">
            <v>31368.85</v>
          </cell>
          <cell r="X629">
            <v>3234.0151999999998</v>
          </cell>
          <cell r="Z629">
            <v>588</v>
          </cell>
          <cell r="AA629">
            <v>58.848399999999998</v>
          </cell>
          <cell r="AB629">
            <v>1330.8794</v>
          </cell>
          <cell r="AH629">
            <v>5431.2536</v>
          </cell>
          <cell r="AI629">
            <v>5648.76</v>
          </cell>
          <cell r="AJ629">
            <v>120</v>
          </cell>
          <cell r="AK629">
            <v>28968</v>
          </cell>
          <cell r="BA629">
            <v>10062</v>
          </cell>
        </row>
        <row r="630">
          <cell r="H630">
            <v>7</v>
          </cell>
          <cell r="M630" t="str">
            <v>ALQUILADO</v>
          </cell>
          <cell r="N630" t="str">
            <v>ARREND LEASING SA</v>
          </cell>
          <cell r="P630" t="str">
            <v>2024</v>
          </cell>
          <cell r="S630">
            <v>0</v>
          </cell>
          <cell r="T630">
            <v>14765.42</v>
          </cell>
          <cell r="V630">
            <v>15798.999400000001</v>
          </cell>
          <cell r="W630">
            <v>1757.97</v>
          </cell>
          <cell r="X630">
            <v>5402.4178000000002</v>
          </cell>
          <cell r="Z630">
            <v>161</v>
          </cell>
          <cell r="AA630">
            <v>44.474400000000003</v>
          </cell>
          <cell r="AB630">
            <v>1022.9125</v>
          </cell>
          <cell r="AH630">
            <v>344.78199999999998</v>
          </cell>
          <cell r="AI630">
            <v>552.96500000000003</v>
          </cell>
          <cell r="AJ630">
            <v>80</v>
          </cell>
          <cell r="AK630">
            <v>2460.9036000000001</v>
          </cell>
          <cell r="BA630">
            <v>2709</v>
          </cell>
        </row>
        <row r="631">
          <cell r="H631">
            <v>6</v>
          </cell>
          <cell r="M631" t="str">
            <v>ALQUILADO</v>
          </cell>
          <cell r="N631" t="str">
            <v>TRANSEQ SA</v>
          </cell>
          <cell r="P631" t="str">
            <v>2024</v>
          </cell>
          <cell r="S631">
            <v>10602</v>
          </cell>
          <cell r="T631">
            <v>12897.2</v>
          </cell>
          <cell r="V631">
            <v>13800.004000000001</v>
          </cell>
          <cell r="W631">
            <v>1880.54</v>
          </cell>
          <cell r="X631">
            <v>915.92</v>
          </cell>
          <cell r="Z631">
            <v>162</v>
          </cell>
          <cell r="AA631">
            <v>17.262</v>
          </cell>
          <cell r="AB631">
            <v>466.07659999999998</v>
          </cell>
          <cell r="AH631">
            <v>147.96770000000001</v>
          </cell>
          <cell r="AI631">
            <v>414.00009999999997</v>
          </cell>
          <cell r="AJ631">
            <v>80</v>
          </cell>
          <cell r="AK631">
            <v>1791.278</v>
          </cell>
          <cell r="BA631">
            <v>2322</v>
          </cell>
        </row>
        <row r="632">
          <cell r="H632">
            <v>51</v>
          </cell>
          <cell r="M632" t="str">
            <v>ALQUILADO</v>
          </cell>
          <cell r="N632" t="str">
            <v>JUMBO MARKET S.A.</v>
          </cell>
          <cell r="P632" t="str">
            <v>2020</v>
          </cell>
          <cell r="S632">
            <v>64099</v>
          </cell>
          <cell r="T632">
            <v>27060.745500000001</v>
          </cell>
          <cell r="V632">
            <v>28954.9977</v>
          </cell>
          <cell r="W632">
            <v>46466.78</v>
          </cell>
          <cell r="X632">
            <v>15883.22</v>
          </cell>
          <cell r="Z632">
            <v>2327</v>
          </cell>
          <cell r="AA632">
            <v>26.7941</v>
          </cell>
          <cell r="AB632">
            <v>1222.549</v>
          </cell>
          <cell r="AH632">
            <v>8022.4638000000004</v>
          </cell>
          <cell r="AI632">
            <v>7383.5244000000002</v>
          </cell>
          <cell r="AJ632">
            <v>200</v>
          </cell>
          <cell r="AK632">
            <v>27060.7464</v>
          </cell>
          <cell r="BA632">
            <v>19737</v>
          </cell>
        </row>
        <row r="633">
          <cell r="H633">
            <v>18</v>
          </cell>
          <cell r="M633" t="str">
            <v>ALQUILADO</v>
          </cell>
          <cell r="N633" t="str">
            <v>GLOBAL MIND SOLUTIONS S.A.</v>
          </cell>
          <cell r="P633" t="str">
            <v>2023</v>
          </cell>
          <cell r="S633">
            <v>44563</v>
          </cell>
          <cell r="T633">
            <v>11074.766</v>
          </cell>
          <cell r="V633">
            <v>11849.999599999999</v>
          </cell>
          <cell r="W633">
            <v>4876</v>
          </cell>
          <cell r="X633">
            <v>5229.6499999999996</v>
          </cell>
          <cell r="Z633">
            <v>527</v>
          </cell>
          <cell r="AA633">
            <v>19.175799999999999</v>
          </cell>
          <cell r="AB633">
            <v>561.42499999999995</v>
          </cell>
          <cell r="AH633">
            <v>1821.201</v>
          </cell>
          <cell r="AI633">
            <v>1066.5</v>
          </cell>
          <cell r="AJ633">
            <v>120</v>
          </cell>
          <cell r="AK633">
            <v>5229.7507999999998</v>
          </cell>
          <cell r="BA633">
            <v>6966</v>
          </cell>
        </row>
        <row r="634">
          <cell r="H634">
            <v>6</v>
          </cell>
          <cell r="M634" t="str">
            <v>ALQUILADO</v>
          </cell>
          <cell r="P634" t="str">
            <v>2024</v>
          </cell>
          <cell r="S634">
            <v>1</v>
          </cell>
          <cell r="T634">
            <v>14765.42</v>
          </cell>
          <cell r="V634">
            <v>15798.999400000001</v>
          </cell>
          <cell r="W634">
            <v>1540.1</v>
          </cell>
          <cell r="X634">
            <v>4475.04</v>
          </cell>
          <cell r="Z634">
            <v>125</v>
          </cell>
          <cell r="AA634">
            <v>48.121099999999998</v>
          </cell>
          <cell r="AB634">
            <v>1002.5232999999999</v>
          </cell>
          <cell r="AH634">
            <v>172.74780000000001</v>
          </cell>
          <cell r="AI634">
            <v>473.97</v>
          </cell>
          <cell r="AJ634">
            <v>80</v>
          </cell>
          <cell r="AK634">
            <v>2050.7530000000002</v>
          </cell>
          <cell r="BA634">
            <v>2322</v>
          </cell>
        </row>
        <row r="635">
          <cell r="H635">
            <v>14</v>
          </cell>
          <cell r="M635" t="str">
            <v>ALQUILADO</v>
          </cell>
          <cell r="N635" t="str">
            <v>GOETZE LOBATO ENGENHARIA S.A.</v>
          </cell>
          <cell r="P635" t="str">
            <v>2022</v>
          </cell>
          <cell r="S635">
            <v>50542</v>
          </cell>
          <cell r="T635">
            <v>16682.240000000002</v>
          </cell>
          <cell r="V635">
            <v>17849.996800000001</v>
          </cell>
          <cell r="W635">
            <v>5423.31</v>
          </cell>
          <cell r="X635">
            <v>4695.93</v>
          </cell>
          <cell r="Z635">
            <v>399</v>
          </cell>
          <cell r="AA635">
            <v>25.361499999999999</v>
          </cell>
          <cell r="AB635">
            <v>722.80280000000005</v>
          </cell>
          <cell r="AH635">
            <v>1292.2447</v>
          </cell>
          <cell r="AI635">
            <v>1249.4998000000001</v>
          </cell>
          <cell r="AJ635">
            <v>80</v>
          </cell>
          <cell r="AK635">
            <v>6024.1427999999996</v>
          </cell>
          <cell r="BA635">
            <v>5418</v>
          </cell>
        </row>
        <row r="636">
          <cell r="H636">
            <v>11</v>
          </cell>
          <cell r="M636" t="str">
            <v>DISPONIBLE</v>
          </cell>
          <cell r="P636" t="str">
            <v>2023</v>
          </cell>
          <cell r="S636">
            <v>10435</v>
          </cell>
          <cell r="T636">
            <v>47100</v>
          </cell>
          <cell r="V636">
            <v>47100</v>
          </cell>
          <cell r="W636">
            <v>10178.09</v>
          </cell>
          <cell r="X636">
            <v>2218.69</v>
          </cell>
          <cell r="Z636">
            <v>189</v>
          </cell>
          <cell r="AA636">
            <v>65.591399999999993</v>
          </cell>
          <cell r="AB636">
            <v>1126.98</v>
          </cell>
          <cell r="AH636">
            <v>3473.1028000000001</v>
          </cell>
          <cell r="AI636">
            <v>2590.5</v>
          </cell>
          <cell r="AJ636">
            <v>80</v>
          </cell>
          <cell r="AK636">
            <v>13083.333000000001</v>
          </cell>
          <cell r="BA636">
            <v>4257</v>
          </cell>
        </row>
        <row r="637">
          <cell r="H637">
            <v>11</v>
          </cell>
          <cell r="M637" t="str">
            <v>ALQUILADO</v>
          </cell>
          <cell r="N637" t="str">
            <v>MINERA PANAMA</v>
          </cell>
          <cell r="P637" t="str">
            <v>2023</v>
          </cell>
          <cell r="S637">
            <v>22779</v>
          </cell>
          <cell r="T637">
            <v>47100</v>
          </cell>
          <cell r="V637">
            <v>47100</v>
          </cell>
          <cell r="W637">
            <v>12386.72</v>
          </cell>
          <cell r="X637">
            <v>2503.69</v>
          </cell>
          <cell r="Z637">
            <v>246</v>
          </cell>
          <cell r="AA637">
            <v>60.530099999999997</v>
          </cell>
          <cell r="AB637">
            <v>1353.6736000000001</v>
          </cell>
          <cell r="AH637">
            <v>3046.4213</v>
          </cell>
          <cell r="AI637">
            <v>2590.5</v>
          </cell>
          <cell r="AJ637">
            <v>80</v>
          </cell>
          <cell r="AK637">
            <v>13083.333000000001</v>
          </cell>
          <cell r="BA637">
            <v>4257</v>
          </cell>
        </row>
        <row r="638">
          <cell r="H638">
            <v>11</v>
          </cell>
          <cell r="M638" t="str">
            <v>ALQUILADO</v>
          </cell>
          <cell r="N638" t="str">
            <v>MINERA PANAMA</v>
          </cell>
          <cell r="P638" t="str">
            <v>2023</v>
          </cell>
          <cell r="S638">
            <v>14771</v>
          </cell>
          <cell r="T638">
            <v>47100</v>
          </cell>
          <cell r="V638">
            <v>47100</v>
          </cell>
          <cell r="W638">
            <v>11866.76</v>
          </cell>
          <cell r="X638">
            <v>2449.3200000000002</v>
          </cell>
          <cell r="Z638">
            <v>230</v>
          </cell>
          <cell r="AA638">
            <v>62.2438</v>
          </cell>
          <cell r="AB638">
            <v>1301.4618</v>
          </cell>
          <cell r="AH638">
            <v>2603.7593000000002</v>
          </cell>
          <cell r="AI638">
            <v>2590.5</v>
          </cell>
          <cell r="AJ638">
            <v>80</v>
          </cell>
          <cell r="AK638">
            <v>13083.333000000001</v>
          </cell>
          <cell r="BA638">
            <v>4257</v>
          </cell>
        </row>
        <row r="639">
          <cell r="H639">
            <v>2</v>
          </cell>
          <cell r="M639" t="str">
            <v>ALQUILADO</v>
          </cell>
          <cell r="N639" t="str">
            <v>SEGUROS SURAMERICANA</v>
          </cell>
          <cell r="P639" t="str">
            <v>2024</v>
          </cell>
          <cell r="T639">
            <v>12615.883</v>
          </cell>
          <cell r="V639">
            <v>13498.9948</v>
          </cell>
          <cell r="W639">
            <v>1197.9000000000001</v>
          </cell>
          <cell r="X639">
            <v>321.58</v>
          </cell>
          <cell r="Z639">
            <v>65</v>
          </cell>
          <cell r="AA639">
            <v>23.3766</v>
          </cell>
          <cell r="AB639">
            <v>759.74</v>
          </cell>
          <cell r="AH639">
            <v>30.55</v>
          </cell>
          <cell r="AI639">
            <v>134.98990000000001</v>
          </cell>
          <cell r="AJ639">
            <v>40</v>
          </cell>
          <cell r="AK639">
            <v>350.44119999999998</v>
          </cell>
          <cell r="BA639">
            <v>774</v>
          </cell>
        </row>
        <row r="640">
          <cell r="H640">
            <v>1</v>
          </cell>
          <cell r="M640" t="str">
            <v>DISPONIBLE</v>
          </cell>
          <cell r="P640" t="str">
            <v>2024</v>
          </cell>
          <cell r="S640">
            <v>0</v>
          </cell>
          <cell r="T640">
            <v>20275.7</v>
          </cell>
          <cell r="V640">
            <v>21694.999</v>
          </cell>
          <cell r="W640">
            <v>456.11</v>
          </cell>
          <cell r="X640">
            <v>1903.81</v>
          </cell>
          <cell r="Z640">
            <v>27</v>
          </cell>
          <cell r="AA640">
            <v>87.404399999999995</v>
          </cell>
          <cell r="AB640">
            <v>2359.92</v>
          </cell>
          <cell r="AH640">
            <v>74</v>
          </cell>
          <cell r="AI640">
            <v>108.47499999999999</v>
          </cell>
          <cell r="AJ640">
            <v>40</v>
          </cell>
          <cell r="AK640">
            <v>0</v>
          </cell>
          <cell r="BA640">
            <v>387</v>
          </cell>
        </row>
        <row r="641">
          <cell r="H641">
            <v>6</v>
          </cell>
          <cell r="M641" t="str">
            <v>DISPONIBLE</v>
          </cell>
          <cell r="P641" t="str">
            <v>2024</v>
          </cell>
          <cell r="S641">
            <v>7201</v>
          </cell>
          <cell r="T641">
            <v>19018.68</v>
          </cell>
          <cell r="V641">
            <v>20349.9876</v>
          </cell>
          <cell r="W641">
            <v>1749.93</v>
          </cell>
          <cell r="X641">
            <v>6558.21</v>
          </cell>
          <cell r="Z641">
            <v>123</v>
          </cell>
          <cell r="AA641">
            <v>67.5458</v>
          </cell>
          <cell r="AB641">
            <v>1384.69</v>
          </cell>
          <cell r="AH641">
            <v>97.326800000000006</v>
          </cell>
          <cell r="AI641">
            <v>610.49959999999999</v>
          </cell>
          <cell r="AJ641">
            <v>80</v>
          </cell>
          <cell r="AK641">
            <v>2641.4834999999998</v>
          </cell>
          <cell r="BA641">
            <v>2322</v>
          </cell>
        </row>
        <row r="642">
          <cell r="H642">
            <v>1</v>
          </cell>
          <cell r="M642" t="str">
            <v>ALQUILADO</v>
          </cell>
          <cell r="N642" t="str">
            <v>SEGUROS SURAMERICANA</v>
          </cell>
          <cell r="P642" t="str">
            <v>2024</v>
          </cell>
          <cell r="T642">
            <v>12615.89</v>
          </cell>
          <cell r="V642">
            <v>13499.0023</v>
          </cell>
          <cell r="W642">
            <v>322.3</v>
          </cell>
          <cell r="X642">
            <v>517.04</v>
          </cell>
          <cell r="Z642">
            <v>20</v>
          </cell>
          <cell r="AA642">
            <v>41.966999999999999</v>
          </cell>
          <cell r="AB642">
            <v>839.34</v>
          </cell>
          <cell r="AH642">
            <v>22.35</v>
          </cell>
          <cell r="AI642">
            <v>67.495000000000005</v>
          </cell>
          <cell r="AJ642">
            <v>40</v>
          </cell>
          <cell r="AK642">
            <v>0</v>
          </cell>
          <cell r="BA642">
            <v>387</v>
          </cell>
        </row>
        <row r="643">
          <cell r="H643">
            <v>1</v>
          </cell>
          <cell r="M643" t="str">
            <v>ALQUILADO</v>
          </cell>
          <cell r="N643" t="str">
            <v>SEGUROS SURAMERICANA</v>
          </cell>
          <cell r="P643" t="str">
            <v>2024</v>
          </cell>
          <cell r="T643">
            <v>12615.89</v>
          </cell>
          <cell r="V643">
            <v>13499.0023</v>
          </cell>
          <cell r="W643">
            <v>135.87</v>
          </cell>
          <cell r="X643">
            <v>395.3</v>
          </cell>
          <cell r="Z643">
            <v>16</v>
          </cell>
          <cell r="AA643">
            <v>33.198099999999997</v>
          </cell>
          <cell r="AB643">
            <v>531.16999999999996</v>
          </cell>
          <cell r="AH643">
            <v>9.8000000000000007</v>
          </cell>
          <cell r="AI643">
            <v>67.495000000000005</v>
          </cell>
          <cell r="AJ643">
            <v>40</v>
          </cell>
          <cell r="AK643">
            <v>0</v>
          </cell>
          <cell r="BA643">
            <v>387</v>
          </cell>
        </row>
        <row r="644">
          <cell r="H644">
            <v>1</v>
          </cell>
          <cell r="M644" t="str">
            <v>ALQUILADO</v>
          </cell>
          <cell r="P644" t="str">
            <v>2024</v>
          </cell>
          <cell r="S644">
            <v>0</v>
          </cell>
          <cell r="T644">
            <v>12615.89</v>
          </cell>
          <cell r="V644">
            <v>13499.0023</v>
          </cell>
          <cell r="W644">
            <v>158.01</v>
          </cell>
          <cell r="X644">
            <v>1038.31</v>
          </cell>
          <cell r="Z644">
            <v>24</v>
          </cell>
          <cell r="AA644">
            <v>49.846600000000002</v>
          </cell>
          <cell r="AB644">
            <v>1196.32</v>
          </cell>
          <cell r="AH644">
            <v>3</v>
          </cell>
          <cell r="AI644">
            <v>67.495000000000005</v>
          </cell>
          <cell r="AJ644">
            <v>40</v>
          </cell>
          <cell r="AK644">
            <v>0</v>
          </cell>
          <cell r="BA644">
            <v>387</v>
          </cell>
        </row>
        <row r="645">
          <cell r="H645">
            <v>1</v>
          </cell>
          <cell r="M645" t="str">
            <v>DISPONIBLE</v>
          </cell>
          <cell r="P645" t="str">
            <v>2024</v>
          </cell>
          <cell r="S645">
            <v>0</v>
          </cell>
          <cell r="T645">
            <v>12615.8874</v>
          </cell>
          <cell r="V645">
            <v>13498.9995</v>
          </cell>
          <cell r="W645">
            <v>342.06</v>
          </cell>
          <cell r="X645">
            <v>746.15</v>
          </cell>
          <cell r="Z645">
            <v>30</v>
          </cell>
          <cell r="AA645">
            <v>36.273600000000002</v>
          </cell>
          <cell r="AB645">
            <v>1088.21</v>
          </cell>
          <cell r="AH645">
            <v>116.4568</v>
          </cell>
          <cell r="AI645">
            <v>67.495000000000005</v>
          </cell>
          <cell r="AJ645">
            <v>40</v>
          </cell>
          <cell r="AK645">
            <v>0</v>
          </cell>
          <cell r="BA645">
            <v>387</v>
          </cell>
        </row>
        <row r="646">
          <cell r="H646">
            <v>1</v>
          </cell>
          <cell r="M646" t="str">
            <v>TALLER DE CHAPISTERIA</v>
          </cell>
          <cell r="P646" t="str">
            <v>2024</v>
          </cell>
          <cell r="S646">
            <v>0</v>
          </cell>
          <cell r="T646">
            <v>12615.89</v>
          </cell>
          <cell r="V646">
            <v>13499.0023</v>
          </cell>
          <cell r="W646">
            <v>550.14</v>
          </cell>
          <cell r="X646">
            <v>108.36</v>
          </cell>
          <cell r="Z646">
            <v>28</v>
          </cell>
          <cell r="AA646">
            <v>23.517800000000001</v>
          </cell>
          <cell r="AB646">
            <v>658.5</v>
          </cell>
          <cell r="AH646">
            <v>32.156799999999997</v>
          </cell>
          <cell r="AI646">
            <v>67.495000000000005</v>
          </cell>
          <cell r="AJ646">
            <v>40</v>
          </cell>
          <cell r="AK646">
            <v>0</v>
          </cell>
          <cell r="BA646">
            <v>387</v>
          </cell>
        </row>
        <row r="647">
          <cell r="H647">
            <v>1</v>
          </cell>
          <cell r="M647" t="str">
            <v>DISPONIBLE</v>
          </cell>
          <cell r="P647" t="str">
            <v>2024</v>
          </cell>
          <cell r="T647">
            <v>19439.25</v>
          </cell>
          <cell r="V647">
            <v>20799.997500000001</v>
          </cell>
          <cell r="W647">
            <v>548.16</v>
          </cell>
          <cell r="X647">
            <v>936.02</v>
          </cell>
          <cell r="Z647">
            <v>26</v>
          </cell>
          <cell r="AA647">
            <v>57.083799999999997</v>
          </cell>
          <cell r="AB647">
            <v>1484.18</v>
          </cell>
          <cell r="AH647">
            <v>7.15</v>
          </cell>
          <cell r="AI647">
            <v>104</v>
          </cell>
          <cell r="AJ647">
            <v>40</v>
          </cell>
          <cell r="AK647">
            <v>0</v>
          </cell>
          <cell r="BA647">
            <v>387</v>
          </cell>
        </row>
        <row r="648">
          <cell r="H648">
            <v>1</v>
          </cell>
          <cell r="M648" t="str">
            <v>DISPONIBLE</v>
          </cell>
          <cell r="P648" t="str">
            <v>2024</v>
          </cell>
          <cell r="S648">
            <v>1153</v>
          </cell>
          <cell r="T648">
            <v>19439.25</v>
          </cell>
          <cell r="V648">
            <v>20799.997500000001</v>
          </cell>
          <cell r="W648">
            <v>973</v>
          </cell>
          <cell r="X648">
            <v>218.64</v>
          </cell>
          <cell r="Z648">
            <v>31</v>
          </cell>
          <cell r="AA648">
            <v>38.44</v>
          </cell>
          <cell r="AB648">
            <v>1191.6400000000001</v>
          </cell>
          <cell r="AH648">
            <v>2.5</v>
          </cell>
          <cell r="AI648">
            <v>104</v>
          </cell>
          <cell r="AJ648">
            <v>40</v>
          </cell>
          <cell r="AK648">
            <v>0</v>
          </cell>
          <cell r="BA648">
            <v>387</v>
          </cell>
        </row>
        <row r="649">
          <cell r="H649">
            <v>1</v>
          </cell>
          <cell r="M649" t="str">
            <v>ALQUILADO</v>
          </cell>
          <cell r="N649" t="str">
            <v>CONSEJO DE SEGURIDAD PUBLICO</v>
          </cell>
          <cell r="P649" t="str">
            <v>2024</v>
          </cell>
          <cell r="S649">
            <v>4061</v>
          </cell>
          <cell r="T649">
            <v>19439.25</v>
          </cell>
          <cell r="V649">
            <v>20799.997500000001</v>
          </cell>
          <cell r="W649">
            <v>249.54</v>
          </cell>
          <cell r="X649">
            <v>215.75</v>
          </cell>
          <cell r="Z649">
            <v>6</v>
          </cell>
          <cell r="AA649">
            <v>77.548299999999998</v>
          </cell>
          <cell r="AB649">
            <v>465.29</v>
          </cell>
          <cell r="AH649">
            <v>294.20339999999999</v>
          </cell>
          <cell r="AI649">
            <v>104</v>
          </cell>
          <cell r="AJ649">
            <v>40</v>
          </cell>
          <cell r="AK649">
            <v>0</v>
          </cell>
          <cell r="BA649">
            <v>387</v>
          </cell>
        </row>
        <row r="650">
          <cell r="H650">
            <v>1</v>
          </cell>
          <cell r="M650" t="str">
            <v>ALQUILADO</v>
          </cell>
          <cell r="P650" t="str">
            <v>2024</v>
          </cell>
          <cell r="S650">
            <v>0</v>
          </cell>
          <cell r="T650">
            <v>12615.89</v>
          </cell>
          <cell r="V650">
            <v>13499.0023</v>
          </cell>
          <cell r="W650">
            <v>191.51</v>
          </cell>
          <cell r="X650">
            <v>508.17</v>
          </cell>
          <cell r="Z650">
            <v>23</v>
          </cell>
          <cell r="AA650">
            <v>30.4208</v>
          </cell>
          <cell r="AB650">
            <v>699.68</v>
          </cell>
          <cell r="AH650">
            <v>139.69999999999999</v>
          </cell>
          <cell r="AI650">
            <v>67.495000000000005</v>
          </cell>
          <cell r="AJ650">
            <v>40</v>
          </cell>
          <cell r="AK650">
            <v>0</v>
          </cell>
          <cell r="BA650">
            <v>387</v>
          </cell>
        </row>
        <row r="651">
          <cell r="F651" t="str">
            <v>SEMINUEVO</v>
          </cell>
          <cell r="H651">
            <v>13</v>
          </cell>
          <cell r="M651" t="str">
            <v>PARA LA VENTA</v>
          </cell>
          <cell r="P651" t="str">
            <v>2023</v>
          </cell>
          <cell r="S651">
            <v>27944</v>
          </cell>
          <cell r="T651">
            <v>14439.252399999999</v>
          </cell>
          <cell r="V651">
            <v>15450.000099999999</v>
          </cell>
          <cell r="W651">
            <v>2616.1999999999998</v>
          </cell>
          <cell r="X651">
            <v>7325.35</v>
          </cell>
          <cell r="Z651">
            <v>229</v>
          </cell>
          <cell r="AA651">
            <v>43.412799999999997</v>
          </cell>
          <cell r="AB651">
            <v>764.7346</v>
          </cell>
          <cell r="AH651">
            <v>4374.4920000000002</v>
          </cell>
          <cell r="AI651">
            <v>1004.25</v>
          </cell>
          <cell r="AJ651">
            <v>80</v>
          </cell>
          <cell r="AK651">
            <v>4813.0835999999999</v>
          </cell>
          <cell r="BA651">
            <v>5031</v>
          </cell>
        </row>
        <row r="652">
          <cell r="H652">
            <v>10</v>
          </cell>
          <cell r="M652" t="str">
            <v>ALQUILADO</v>
          </cell>
          <cell r="N652" t="str">
            <v>CONSORCIO SIGMA BILLING</v>
          </cell>
          <cell r="P652" t="str">
            <v>2024</v>
          </cell>
          <cell r="S652">
            <v>28701</v>
          </cell>
          <cell r="T652">
            <v>28392.52</v>
          </cell>
          <cell r="V652">
            <v>30379.9964</v>
          </cell>
          <cell r="W652">
            <v>8520</v>
          </cell>
          <cell r="X652">
            <v>2840</v>
          </cell>
          <cell r="Z652">
            <v>284</v>
          </cell>
          <cell r="AA652">
            <v>40</v>
          </cell>
          <cell r="AB652">
            <v>1136</v>
          </cell>
          <cell r="AH652">
            <v>1165.4355</v>
          </cell>
          <cell r="AI652">
            <v>1518.9998000000001</v>
          </cell>
          <cell r="AJ652">
            <v>80</v>
          </cell>
          <cell r="AK652">
            <v>7098.1298999999999</v>
          </cell>
          <cell r="BA652">
            <v>3870</v>
          </cell>
        </row>
        <row r="653">
          <cell r="F653" t="str">
            <v>GARANTIZADOS</v>
          </cell>
          <cell r="H653">
            <v>13</v>
          </cell>
          <cell r="M653" t="str">
            <v>PARA LA VENTA</v>
          </cell>
          <cell r="P653" t="str">
            <v>2023</v>
          </cell>
          <cell r="S653">
            <v>59192</v>
          </cell>
          <cell r="T653">
            <v>14439.252399999999</v>
          </cell>
          <cell r="V653">
            <v>15450.000099999999</v>
          </cell>
          <cell r="W653">
            <v>5002.4399999999996</v>
          </cell>
          <cell r="X653">
            <v>4353.8549000000003</v>
          </cell>
          <cell r="Z653">
            <v>328</v>
          </cell>
          <cell r="AA653">
            <v>28.525200000000002</v>
          </cell>
          <cell r="AB653">
            <v>719.71489999999994</v>
          </cell>
          <cell r="AH653">
            <v>2165.3051</v>
          </cell>
          <cell r="AI653">
            <v>1004.25</v>
          </cell>
          <cell r="AJ653">
            <v>80</v>
          </cell>
          <cell r="AK653">
            <v>4813.0835999999999</v>
          </cell>
          <cell r="BA653">
            <v>5031</v>
          </cell>
        </row>
        <row r="654">
          <cell r="F654" t="str">
            <v>USADO</v>
          </cell>
          <cell r="H654">
            <v>22</v>
          </cell>
          <cell r="M654" t="str">
            <v>ALQUILADO</v>
          </cell>
          <cell r="N654" t="str">
            <v>REALIZANDO METAS</v>
          </cell>
          <cell r="P654" t="str">
            <v>2022</v>
          </cell>
          <cell r="S654">
            <v>46359</v>
          </cell>
          <cell r="T654">
            <v>36536.6</v>
          </cell>
          <cell r="V654">
            <v>36536.6</v>
          </cell>
          <cell r="W654">
            <v>25616.720000000001</v>
          </cell>
          <cell r="X654">
            <v>4123.74</v>
          </cell>
          <cell r="Z654">
            <v>522</v>
          </cell>
          <cell r="AA654">
            <v>56.973999999999997</v>
          </cell>
          <cell r="AB654">
            <v>1351.8389999999999</v>
          </cell>
          <cell r="AH654">
            <v>4439.2993999999999</v>
          </cell>
          <cell r="AI654">
            <v>4019.0259999999998</v>
          </cell>
          <cell r="AJ654">
            <v>120</v>
          </cell>
          <cell r="AK654">
            <v>21313.017599999999</v>
          </cell>
          <cell r="BA654">
            <v>8514</v>
          </cell>
        </row>
        <row r="655">
          <cell r="H655">
            <v>22</v>
          </cell>
          <cell r="M655" t="str">
            <v>ALQUILADO</v>
          </cell>
          <cell r="N655" t="str">
            <v>MINERA PANAMA</v>
          </cell>
          <cell r="P655" t="str">
            <v>2022</v>
          </cell>
          <cell r="S655">
            <v>54932</v>
          </cell>
          <cell r="T655">
            <v>36536.6</v>
          </cell>
          <cell r="V655">
            <v>36536.6</v>
          </cell>
          <cell r="W655">
            <v>31343.21</v>
          </cell>
          <cell r="X655">
            <v>4494.5200000000004</v>
          </cell>
          <cell r="Z655">
            <v>628</v>
          </cell>
          <cell r="AA655">
            <v>57.066400000000002</v>
          </cell>
          <cell r="AB655">
            <v>1628.9876999999999</v>
          </cell>
          <cell r="AH655">
            <v>3782.9589999999998</v>
          </cell>
          <cell r="AI655">
            <v>4019.0259999999998</v>
          </cell>
          <cell r="AJ655">
            <v>120</v>
          </cell>
          <cell r="AK655">
            <v>21313.017599999999</v>
          </cell>
          <cell r="BA655">
            <v>8514</v>
          </cell>
        </row>
        <row r="656">
          <cell r="H656">
            <v>22</v>
          </cell>
          <cell r="M656" t="str">
            <v>ALQUILADO</v>
          </cell>
          <cell r="N656" t="str">
            <v>MINERA PANAMA</v>
          </cell>
          <cell r="P656" t="str">
            <v>2022</v>
          </cell>
          <cell r="S656">
            <v>43311</v>
          </cell>
          <cell r="T656">
            <v>46023.1</v>
          </cell>
          <cell r="V656">
            <v>46023.1</v>
          </cell>
          <cell r="W656">
            <v>25638.12</v>
          </cell>
          <cell r="X656">
            <v>4050.2543999999998</v>
          </cell>
          <cell r="Z656">
            <v>478</v>
          </cell>
          <cell r="AA656">
            <v>62.109499999999997</v>
          </cell>
          <cell r="AB656">
            <v>1349.4715000000001</v>
          </cell>
          <cell r="AH656">
            <v>4573.0446000000002</v>
          </cell>
          <cell r="AI656">
            <v>5062.5410000000002</v>
          </cell>
          <cell r="AJ656">
            <v>120</v>
          </cell>
          <cell r="AK656">
            <v>26846.807400000002</v>
          </cell>
          <cell r="BA656">
            <v>8514</v>
          </cell>
        </row>
        <row r="657">
          <cell r="H657">
            <v>20</v>
          </cell>
          <cell r="M657" t="str">
            <v>ALQUILADO</v>
          </cell>
          <cell r="N657" t="str">
            <v>NORCONTROL PANAMA SA</v>
          </cell>
          <cell r="P657" t="str">
            <v>2023</v>
          </cell>
          <cell r="S657">
            <v>35858</v>
          </cell>
          <cell r="T657">
            <v>17747.663</v>
          </cell>
          <cell r="V657">
            <v>18989.999400000001</v>
          </cell>
          <cell r="W657">
            <v>6223.06</v>
          </cell>
          <cell r="X657">
            <v>7730.33</v>
          </cell>
          <cell r="Z657">
            <v>398</v>
          </cell>
          <cell r="AA657">
            <v>35.058700000000002</v>
          </cell>
          <cell r="AB657">
            <v>697.66949999999997</v>
          </cell>
          <cell r="AH657">
            <v>1312.6262999999999</v>
          </cell>
          <cell r="AI657">
            <v>1898.9999</v>
          </cell>
          <cell r="AJ657">
            <v>120</v>
          </cell>
          <cell r="AK657">
            <v>9366.8214000000007</v>
          </cell>
          <cell r="BA657">
            <v>7740</v>
          </cell>
        </row>
        <row r="658">
          <cell r="H658">
            <v>20</v>
          </cell>
          <cell r="M658" t="str">
            <v>ALQUILADO</v>
          </cell>
          <cell r="N658" t="str">
            <v>EULEN PANAMA DE SERVICIOS</v>
          </cell>
          <cell r="P658" t="str">
            <v>2023</v>
          </cell>
          <cell r="S658">
            <v>75219</v>
          </cell>
          <cell r="T658">
            <v>13728.973</v>
          </cell>
          <cell r="V658">
            <v>14690.001099999999</v>
          </cell>
          <cell r="W658">
            <v>7830</v>
          </cell>
          <cell r="X658">
            <v>2859.5</v>
          </cell>
          <cell r="Z658">
            <v>540</v>
          </cell>
          <cell r="AA658">
            <v>19.795300000000001</v>
          </cell>
          <cell r="AB658">
            <v>534.47500000000002</v>
          </cell>
          <cell r="AH658">
            <v>891.91240000000005</v>
          </cell>
          <cell r="AI658">
            <v>1469.0001</v>
          </cell>
          <cell r="AJ658">
            <v>120</v>
          </cell>
          <cell r="AK658">
            <v>7245.8476000000001</v>
          </cell>
          <cell r="BA658">
            <v>7740</v>
          </cell>
        </row>
        <row r="659">
          <cell r="F659" t="str">
            <v>SEMINUEVO</v>
          </cell>
          <cell r="H659">
            <v>15</v>
          </cell>
          <cell r="M659" t="str">
            <v>PARA LA VENTA</v>
          </cell>
          <cell r="P659" t="str">
            <v>2023</v>
          </cell>
          <cell r="S659">
            <v>5928</v>
          </cell>
          <cell r="T659">
            <v>19859.812000000002</v>
          </cell>
          <cell r="V659">
            <v>21249.998800000001</v>
          </cell>
          <cell r="W659">
            <v>6353.83</v>
          </cell>
          <cell r="X659">
            <v>7693.31</v>
          </cell>
          <cell r="Z659">
            <v>277</v>
          </cell>
          <cell r="AA659">
            <v>50.711599999999997</v>
          </cell>
          <cell r="AB659">
            <v>936.476</v>
          </cell>
          <cell r="AH659">
            <v>1050.9459999999999</v>
          </cell>
          <cell r="AI659">
            <v>1593.7499</v>
          </cell>
          <cell r="AJ659">
            <v>80</v>
          </cell>
          <cell r="AK659">
            <v>7723.2596000000003</v>
          </cell>
          <cell r="BA659">
            <v>5805</v>
          </cell>
        </row>
        <row r="660">
          <cell r="H660">
            <v>2</v>
          </cell>
          <cell r="M660" t="str">
            <v>ALQUILADO</v>
          </cell>
          <cell r="N660" t="str">
            <v>SEGUROS SURAMERICANA</v>
          </cell>
          <cell r="P660" t="str">
            <v>2024</v>
          </cell>
          <cell r="T660">
            <v>12615.883</v>
          </cell>
          <cell r="V660">
            <v>13498.9948</v>
          </cell>
          <cell r="W660">
            <v>825.16</v>
          </cell>
          <cell r="X660">
            <v>809.44</v>
          </cell>
          <cell r="Z660">
            <v>93</v>
          </cell>
          <cell r="AA660">
            <v>17.5763</v>
          </cell>
          <cell r="AB660">
            <v>817.3</v>
          </cell>
          <cell r="AH660">
            <v>89.1</v>
          </cell>
          <cell r="AI660">
            <v>134.98990000000001</v>
          </cell>
          <cell r="AJ660">
            <v>40</v>
          </cell>
          <cell r="AK660">
            <v>350.44119999999998</v>
          </cell>
          <cell r="BA660">
            <v>774</v>
          </cell>
        </row>
        <row r="661">
          <cell r="H661">
            <v>3</v>
          </cell>
          <cell r="M661" t="str">
            <v>ALQUILADO</v>
          </cell>
          <cell r="N661" t="str">
            <v>ARCE PANAMA S.A.</v>
          </cell>
          <cell r="P661" t="str">
            <v>2024</v>
          </cell>
          <cell r="S661">
            <v>0</v>
          </cell>
          <cell r="T661">
            <v>13355.14</v>
          </cell>
          <cell r="V661">
            <v>14289.9998</v>
          </cell>
          <cell r="W661">
            <v>270</v>
          </cell>
          <cell r="X661">
            <v>309.07</v>
          </cell>
          <cell r="Z661">
            <v>60</v>
          </cell>
          <cell r="AA661">
            <v>9.6510999999999996</v>
          </cell>
          <cell r="AB661">
            <v>193.02330000000001</v>
          </cell>
          <cell r="AH661">
            <v>483.6</v>
          </cell>
          <cell r="AI661">
            <v>214.35</v>
          </cell>
          <cell r="AJ661">
            <v>40</v>
          </cell>
          <cell r="AK661">
            <v>741.95219999999995</v>
          </cell>
          <cell r="BA661">
            <v>1161</v>
          </cell>
        </row>
        <row r="662">
          <cell r="H662">
            <v>3</v>
          </cell>
          <cell r="M662" t="str">
            <v>ALQUILADO</v>
          </cell>
          <cell r="N662" t="str">
            <v>ARCE PANAMA S.A.</v>
          </cell>
          <cell r="P662" t="str">
            <v>2024</v>
          </cell>
          <cell r="S662">
            <v>0</v>
          </cell>
          <cell r="T662">
            <v>13355.14</v>
          </cell>
          <cell r="V662">
            <v>14289.9998</v>
          </cell>
          <cell r="W662">
            <v>270</v>
          </cell>
          <cell r="X662">
            <v>308.58</v>
          </cell>
          <cell r="Z662">
            <v>60</v>
          </cell>
          <cell r="AA662">
            <v>9.6430000000000007</v>
          </cell>
          <cell r="AB662">
            <v>192.86</v>
          </cell>
          <cell r="AH662">
            <v>488.3</v>
          </cell>
          <cell r="AI662">
            <v>214.35</v>
          </cell>
          <cell r="AJ662">
            <v>40</v>
          </cell>
          <cell r="AK662">
            <v>741.95219999999995</v>
          </cell>
          <cell r="BA662">
            <v>1161</v>
          </cell>
        </row>
        <row r="663">
          <cell r="H663">
            <v>35</v>
          </cell>
          <cell r="M663" t="str">
            <v>ESPERA PIEZAS MECANICA</v>
          </cell>
          <cell r="P663" t="str">
            <v>2021</v>
          </cell>
          <cell r="S663">
            <v>82501</v>
          </cell>
          <cell r="T663">
            <v>42383.178</v>
          </cell>
          <cell r="V663">
            <v>45350.000500000002</v>
          </cell>
          <cell r="W663">
            <v>31723.35</v>
          </cell>
          <cell r="X663">
            <v>21004.6</v>
          </cell>
          <cell r="Z663">
            <v>707</v>
          </cell>
          <cell r="AA663">
            <v>74.579800000000006</v>
          </cell>
          <cell r="AB663">
            <v>1506.5128</v>
          </cell>
          <cell r="AH663">
            <v>32987.243300000002</v>
          </cell>
          <cell r="AI663">
            <v>7936.2501000000002</v>
          </cell>
          <cell r="AJ663">
            <v>160</v>
          </cell>
          <cell r="AK663">
            <v>40028.557000000001</v>
          </cell>
          <cell r="BA663">
            <v>13545</v>
          </cell>
        </row>
        <row r="664">
          <cell r="H664">
            <v>35</v>
          </cell>
          <cell r="M664" t="str">
            <v>POR FOTO</v>
          </cell>
          <cell r="P664" t="str">
            <v>2021</v>
          </cell>
          <cell r="S664">
            <v>122265</v>
          </cell>
          <cell r="T664">
            <v>42383.178</v>
          </cell>
          <cell r="V664">
            <v>45350.000500000002</v>
          </cell>
          <cell r="W664">
            <v>37717.35</v>
          </cell>
          <cell r="X664">
            <v>15587.96</v>
          </cell>
          <cell r="Z664">
            <v>707</v>
          </cell>
          <cell r="AA664">
            <v>75.3964</v>
          </cell>
          <cell r="AB664">
            <v>1523.0088000000001</v>
          </cell>
          <cell r="AH664">
            <v>25314.248299999999</v>
          </cell>
          <cell r="AI664">
            <v>7936.2501000000002</v>
          </cell>
          <cell r="AJ664">
            <v>160</v>
          </cell>
          <cell r="AK664">
            <v>40028.557000000001</v>
          </cell>
          <cell r="BA664">
            <v>13545</v>
          </cell>
        </row>
        <row r="665">
          <cell r="H665">
            <v>11</v>
          </cell>
          <cell r="M665" t="str">
            <v>ALQUILADO</v>
          </cell>
          <cell r="N665" t="str">
            <v>PARTIDO CAMBIO DEMOCRATICO</v>
          </cell>
          <cell r="P665" t="str">
            <v>2023</v>
          </cell>
          <cell r="S665">
            <v>39997</v>
          </cell>
          <cell r="T665">
            <v>37350</v>
          </cell>
          <cell r="V665">
            <v>37350</v>
          </cell>
          <cell r="W665">
            <v>11575.02</v>
          </cell>
          <cell r="X665">
            <v>4201</v>
          </cell>
          <cell r="Z665">
            <v>251</v>
          </cell>
          <cell r="AA665">
            <v>62.852600000000002</v>
          </cell>
          <cell r="AB665">
            <v>1434.1836000000001</v>
          </cell>
          <cell r="AH665">
            <v>3377.1592000000001</v>
          </cell>
          <cell r="AI665">
            <v>2054.25</v>
          </cell>
          <cell r="AJ665">
            <v>80</v>
          </cell>
          <cell r="AK665">
            <v>10375</v>
          </cell>
          <cell r="BA665">
            <v>4257</v>
          </cell>
        </row>
        <row r="666">
          <cell r="H666">
            <v>2</v>
          </cell>
          <cell r="M666" t="str">
            <v>ALQUILADO</v>
          </cell>
          <cell r="N666" t="str">
            <v>ASEGURADORA ANCON</v>
          </cell>
          <cell r="P666" t="str">
            <v>2024</v>
          </cell>
          <cell r="S666">
            <v>0</v>
          </cell>
          <cell r="T666">
            <v>12615.8878</v>
          </cell>
          <cell r="V666">
            <v>13498.999900000001</v>
          </cell>
          <cell r="W666">
            <v>336.05</v>
          </cell>
          <cell r="X666">
            <v>2153.37</v>
          </cell>
          <cell r="Z666">
            <v>52</v>
          </cell>
          <cell r="AA666">
            <v>47.873399999999997</v>
          </cell>
          <cell r="AB666">
            <v>1244.71</v>
          </cell>
          <cell r="AH666">
            <v>96.025899999999993</v>
          </cell>
          <cell r="AI666">
            <v>134.99</v>
          </cell>
          <cell r="AJ666">
            <v>40</v>
          </cell>
          <cell r="AK666">
            <v>350.44130000000001</v>
          </cell>
          <cell r="BA666">
            <v>774</v>
          </cell>
        </row>
        <row r="667">
          <cell r="H667">
            <v>0</v>
          </cell>
          <cell r="M667" t="str">
            <v>ALQUILADO</v>
          </cell>
          <cell r="N667" t="str">
            <v>AUTO EUROPE</v>
          </cell>
          <cell r="P667" t="str">
            <v>2024</v>
          </cell>
          <cell r="S667">
            <v>0</v>
          </cell>
          <cell r="T667">
            <v>15700.93</v>
          </cell>
          <cell r="V667">
            <v>16799.9951</v>
          </cell>
          <cell r="W667">
            <v>32.94</v>
          </cell>
          <cell r="X667">
            <v>205.95</v>
          </cell>
          <cell r="Z667">
            <v>3</v>
          </cell>
          <cell r="AA667">
            <v>79.63</v>
          </cell>
          <cell r="AH667">
            <v>0</v>
          </cell>
          <cell r="AI667">
            <v>0</v>
          </cell>
          <cell r="AJ667">
            <v>40</v>
          </cell>
          <cell r="AK667">
            <v>0</v>
          </cell>
          <cell r="BA667">
            <v>0</v>
          </cell>
        </row>
        <row r="668">
          <cell r="H668">
            <v>0</v>
          </cell>
          <cell r="M668" t="str">
            <v>ALQUILADO</v>
          </cell>
          <cell r="P668" t="str">
            <v>2024</v>
          </cell>
          <cell r="T668">
            <v>15700.93</v>
          </cell>
          <cell r="V668">
            <v>16799.9951</v>
          </cell>
          <cell r="W668">
            <v>71.25</v>
          </cell>
          <cell r="X668">
            <v>257.66000000000003</v>
          </cell>
          <cell r="Z668">
            <v>5</v>
          </cell>
          <cell r="AA668">
            <v>65.781999999999996</v>
          </cell>
          <cell r="AI668">
            <v>0</v>
          </cell>
          <cell r="AJ668">
            <v>40</v>
          </cell>
          <cell r="AK668">
            <v>0</v>
          </cell>
          <cell r="BA668">
            <v>0</v>
          </cell>
        </row>
        <row r="669">
          <cell r="H669">
            <v>0</v>
          </cell>
          <cell r="M669" t="str">
            <v>ALQUILADO</v>
          </cell>
          <cell r="P669" t="str">
            <v>2024</v>
          </cell>
          <cell r="T669">
            <v>15700.93</v>
          </cell>
          <cell r="V669">
            <v>16799.9951</v>
          </cell>
          <cell r="W669">
            <v>15.5</v>
          </cell>
          <cell r="X669">
            <v>208.32</v>
          </cell>
          <cell r="Z669">
            <v>4</v>
          </cell>
          <cell r="AA669">
            <v>55.954999999999998</v>
          </cell>
          <cell r="AI669">
            <v>0</v>
          </cell>
          <cell r="AJ669">
            <v>40</v>
          </cell>
          <cell r="AK669">
            <v>0</v>
          </cell>
          <cell r="BA669">
            <v>0</v>
          </cell>
        </row>
        <row r="670">
          <cell r="H670">
            <v>12</v>
          </cell>
          <cell r="M670" t="str">
            <v>DISPONIBLE</v>
          </cell>
          <cell r="P670" t="str">
            <v>2023</v>
          </cell>
          <cell r="S670">
            <v>39257</v>
          </cell>
          <cell r="T670">
            <v>20046.73</v>
          </cell>
          <cell r="V670">
            <v>21450.001100000001</v>
          </cell>
          <cell r="W670">
            <v>7770.28</v>
          </cell>
          <cell r="X670">
            <v>3749.4331000000002</v>
          </cell>
          <cell r="Z670">
            <v>278</v>
          </cell>
          <cell r="AA670">
            <v>41.437800000000003</v>
          </cell>
          <cell r="AB670">
            <v>959.976</v>
          </cell>
          <cell r="AH670">
            <v>518.20330000000001</v>
          </cell>
          <cell r="AI670">
            <v>1287.0001</v>
          </cell>
          <cell r="AJ670">
            <v>80</v>
          </cell>
          <cell r="AK670">
            <v>6125.3896000000004</v>
          </cell>
          <cell r="BA670">
            <v>4644</v>
          </cell>
        </row>
        <row r="671">
          <cell r="H671">
            <v>12</v>
          </cell>
          <cell r="M671" t="str">
            <v>ALQUILADO</v>
          </cell>
          <cell r="N671" t="str">
            <v>Tout Panama</v>
          </cell>
          <cell r="P671" t="str">
            <v>2023</v>
          </cell>
          <cell r="S671">
            <v>11422</v>
          </cell>
          <cell r="T671">
            <v>20046.73</v>
          </cell>
          <cell r="V671">
            <v>21450.001100000001</v>
          </cell>
          <cell r="W671">
            <v>4537.24</v>
          </cell>
          <cell r="X671">
            <v>10149.9087</v>
          </cell>
          <cell r="Z671">
            <v>215</v>
          </cell>
          <cell r="AA671">
            <v>68.312299999999993</v>
          </cell>
          <cell r="AB671">
            <v>1223.9290000000001</v>
          </cell>
          <cell r="AH671">
            <v>350.38959999999997</v>
          </cell>
          <cell r="AI671">
            <v>1287.0001</v>
          </cell>
          <cell r="AJ671">
            <v>80</v>
          </cell>
          <cell r="AK671">
            <v>6125.3896000000004</v>
          </cell>
          <cell r="BA671">
            <v>4644</v>
          </cell>
        </row>
        <row r="672">
          <cell r="H672">
            <v>11</v>
          </cell>
          <cell r="M672" t="str">
            <v>ALQUILADO</v>
          </cell>
          <cell r="N672" t="str">
            <v>URBAN COMPANY S.A.</v>
          </cell>
          <cell r="P672" t="str">
            <v>2023</v>
          </cell>
          <cell r="S672">
            <v>10859</v>
          </cell>
          <cell r="T672">
            <v>47100</v>
          </cell>
          <cell r="V672">
            <v>47100</v>
          </cell>
          <cell r="W672">
            <v>12379.76</v>
          </cell>
          <cell r="X672">
            <v>2911.69</v>
          </cell>
          <cell r="Z672">
            <v>234</v>
          </cell>
          <cell r="AA672">
            <v>65.347999999999999</v>
          </cell>
          <cell r="AB672">
            <v>1390.1318000000001</v>
          </cell>
          <cell r="AH672">
            <v>2896.5729000000001</v>
          </cell>
          <cell r="AI672">
            <v>2590.5</v>
          </cell>
          <cell r="AJ672">
            <v>80</v>
          </cell>
          <cell r="AK672">
            <v>13083.333000000001</v>
          </cell>
          <cell r="BA672">
            <v>4257</v>
          </cell>
        </row>
        <row r="673">
          <cell r="H673">
            <v>11</v>
          </cell>
          <cell r="M673" t="str">
            <v>ALQUILADO</v>
          </cell>
          <cell r="N673" t="str">
            <v>MINERA PANAMA</v>
          </cell>
          <cell r="P673" t="str">
            <v>2023</v>
          </cell>
          <cell r="S673">
            <v>16942</v>
          </cell>
          <cell r="T673">
            <v>47100</v>
          </cell>
          <cell r="V673">
            <v>47100</v>
          </cell>
          <cell r="W673">
            <v>11734.12</v>
          </cell>
          <cell r="X673">
            <v>5325.49</v>
          </cell>
          <cell r="Z673">
            <v>248</v>
          </cell>
          <cell r="AA673">
            <v>68.788700000000006</v>
          </cell>
          <cell r="AB673">
            <v>1550.8735999999999</v>
          </cell>
          <cell r="AH673">
            <v>6690.1531000000004</v>
          </cell>
          <cell r="AI673">
            <v>2590.5</v>
          </cell>
          <cell r="AJ673">
            <v>80</v>
          </cell>
          <cell r="AK673">
            <v>13083.333000000001</v>
          </cell>
          <cell r="BA673">
            <v>4257</v>
          </cell>
        </row>
        <row r="674">
          <cell r="H674">
            <v>11</v>
          </cell>
          <cell r="M674" t="str">
            <v>ESPERA PIEZAS MECANICA</v>
          </cell>
          <cell r="P674" t="str">
            <v>2023</v>
          </cell>
          <cell r="S674">
            <v>25730</v>
          </cell>
          <cell r="T674">
            <v>47100</v>
          </cell>
          <cell r="V674">
            <v>47100</v>
          </cell>
          <cell r="W674">
            <v>11326.61</v>
          </cell>
          <cell r="X674">
            <v>3172.8530000000001</v>
          </cell>
          <cell r="Z674">
            <v>253</v>
          </cell>
          <cell r="AA674">
            <v>57.310099999999998</v>
          </cell>
          <cell r="AB674">
            <v>1318.133</v>
          </cell>
          <cell r="AH674">
            <v>3887.0538000000001</v>
          </cell>
          <cell r="AI674">
            <v>2590.5</v>
          </cell>
          <cell r="AJ674">
            <v>80</v>
          </cell>
          <cell r="AK674">
            <v>13083.333000000001</v>
          </cell>
          <cell r="BA674">
            <v>4257</v>
          </cell>
        </row>
        <row r="675">
          <cell r="H675">
            <v>11</v>
          </cell>
          <cell r="M675" t="str">
            <v>ALQUILADO</v>
          </cell>
          <cell r="N675" t="str">
            <v>MINERA PANAMA</v>
          </cell>
          <cell r="P675" t="str">
            <v>2023</v>
          </cell>
          <cell r="S675">
            <v>36695</v>
          </cell>
          <cell r="T675">
            <v>47100</v>
          </cell>
          <cell r="V675">
            <v>47100</v>
          </cell>
          <cell r="W675">
            <v>11646.78</v>
          </cell>
          <cell r="X675">
            <v>3713.8483000000001</v>
          </cell>
          <cell r="Z675">
            <v>226</v>
          </cell>
          <cell r="AA675">
            <v>67.967299999999994</v>
          </cell>
          <cell r="AB675">
            <v>1396.4206999999999</v>
          </cell>
          <cell r="AH675">
            <v>3548.5895999999998</v>
          </cell>
          <cell r="AI675">
            <v>2590.5</v>
          </cell>
          <cell r="AJ675">
            <v>80</v>
          </cell>
          <cell r="AK675">
            <v>13083.333000000001</v>
          </cell>
          <cell r="BA675">
            <v>4257</v>
          </cell>
        </row>
        <row r="676">
          <cell r="H676">
            <v>11</v>
          </cell>
          <cell r="M676" t="str">
            <v>ALQUILADO</v>
          </cell>
          <cell r="N676" t="str">
            <v>MINERA PANAMA</v>
          </cell>
          <cell r="P676" t="str">
            <v>2023</v>
          </cell>
          <cell r="S676">
            <v>13016</v>
          </cell>
          <cell r="T676">
            <v>47100</v>
          </cell>
          <cell r="V676">
            <v>47100</v>
          </cell>
          <cell r="W676">
            <v>11918.47</v>
          </cell>
          <cell r="X676">
            <v>2578.2399999999998</v>
          </cell>
          <cell r="Z676">
            <v>235</v>
          </cell>
          <cell r="AA676">
            <v>61.688099999999999</v>
          </cell>
          <cell r="AB676">
            <v>1317.8827000000001</v>
          </cell>
          <cell r="AH676">
            <v>2595.4665</v>
          </cell>
          <cell r="AI676">
            <v>2590.5</v>
          </cell>
          <cell r="AJ676">
            <v>80</v>
          </cell>
          <cell r="AK676">
            <v>13083.333000000001</v>
          </cell>
          <cell r="BA676">
            <v>4257</v>
          </cell>
        </row>
        <row r="677">
          <cell r="H677">
            <v>1</v>
          </cell>
          <cell r="M677" t="str">
            <v>ALQUILADO</v>
          </cell>
          <cell r="N677" t="str">
            <v>ROYAL SEVEN CORP.</v>
          </cell>
          <cell r="P677" t="str">
            <v>2024</v>
          </cell>
          <cell r="T677">
            <v>12615.89</v>
          </cell>
          <cell r="V677">
            <v>13499.0023</v>
          </cell>
          <cell r="W677">
            <v>135</v>
          </cell>
          <cell r="X677">
            <v>358.46</v>
          </cell>
          <cell r="Z677">
            <v>30</v>
          </cell>
          <cell r="AA677">
            <v>16.448599999999999</v>
          </cell>
          <cell r="AB677">
            <v>493.46</v>
          </cell>
          <cell r="AH677">
            <v>20.45</v>
          </cell>
          <cell r="AI677">
            <v>67.495000000000005</v>
          </cell>
          <cell r="AJ677">
            <v>40</v>
          </cell>
          <cell r="AK677">
            <v>0</v>
          </cell>
          <cell r="BA677">
            <v>387</v>
          </cell>
        </row>
        <row r="678">
          <cell r="F678" t="str">
            <v>USADO</v>
          </cell>
          <cell r="H678">
            <v>26</v>
          </cell>
          <cell r="M678" t="str">
            <v>ALQUILADO</v>
          </cell>
          <cell r="N678" t="str">
            <v>MINERA PANAMA</v>
          </cell>
          <cell r="P678" t="str">
            <v>2022</v>
          </cell>
          <cell r="S678">
            <v>43845</v>
          </cell>
          <cell r="T678">
            <v>45800</v>
          </cell>
          <cell r="V678">
            <v>45800</v>
          </cell>
          <cell r="W678">
            <v>32611.39</v>
          </cell>
          <cell r="X678">
            <v>5841.02</v>
          </cell>
          <cell r="Z678">
            <v>635</v>
          </cell>
          <cell r="AA678">
            <v>60.554900000000004</v>
          </cell>
          <cell r="AB678">
            <v>1478.9387999999999</v>
          </cell>
          <cell r="AH678">
            <v>6441.8856999999998</v>
          </cell>
          <cell r="AI678">
            <v>5954</v>
          </cell>
          <cell r="AJ678">
            <v>120</v>
          </cell>
          <cell r="AK678">
            <v>31805.555</v>
          </cell>
          <cell r="BA678">
            <v>10062</v>
          </cell>
        </row>
        <row r="679">
          <cell r="H679">
            <v>20</v>
          </cell>
          <cell r="M679" t="str">
            <v>DISPONIBLE</v>
          </cell>
          <cell r="P679" t="str">
            <v>2022</v>
          </cell>
          <cell r="S679">
            <v>30000</v>
          </cell>
          <cell r="T679">
            <v>28028.04</v>
          </cell>
          <cell r="V679">
            <v>29990.002799999998</v>
          </cell>
          <cell r="W679">
            <v>15086.3</v>
          </cell>
          <cell r="X679">
            <v>5804.17</v>
          </cell>
          <cell r="Z679">
            <v>589</v>
          </cell>
          <cell r="AA679">
            <v>35.467599999999997</v>
          </cell>
          <cell r="AB679">
            <v>1044.5235</v>
          </cell>
          <cell r="AH679">
            <v>2974.43</v>
          </cell>
          <cell r="AI679">
            <v>2999.0003000000002</v>
          </cell>
          <cell r="AJ679">
            <v>120</v>
          </cell>
          <cell r="AK679">
            <v>14792.577300000001</v>
          </cell>
          <cell r="BA679">
            <v>7740</v>
          </cell>
        </row>
        <row r="680">
          <cell r="H680">
            <v>30</v>
          </cell>
          <cell r="M680" t="str">
            <v>ALQUILADO</v>
          </cell>
          <cell r="N680" t="str">
            <v>EULEN PANAMA DE SERVICIOS</v>
          </cell>
          <cell r="P680" t="str">
            <v>2022</v>
          </cell>
          <cell r="S680">
            <v>107397</v>
          </cell>
          <cell r="T680">
            <v>10462.620000000001</v>
          </cell>
          <cell r="V680">
            <v>11195.0034</v>
          </cell>
          <cell r="W680">
            <v>11272</v>
          </cell>
          <cell r="X680">
            <v>4502.75</v>
          </cell>
          <cell r="Z680">
            <v>918</v>
          </cell>
          <cell r="AA680">
            <v>17.183800000000002</v>
          </cell>
          <cell r="AB680">
            <v>525.82500000000005</v>
          </cell>
          <cell r="AH680">
            <v>826.601</v>
          </cell>
          <cell r="AI680">
            <v>1679.2505000000001</v>
          </cell>
          <cell r="AJ680">
            <v>160</v>
          </cell>
          <cell r="AK680">
            <v>8428.2206999999999</v>
          </cell>
          <cell r="BA680">
            <v>11610</v>
          </cell>
        </row>
        <row r="681">
          <cell r="H681">
            <v>30</v>
          </cell>
          <cell r="M681" t="str">
            <v>ALQUILADO</v>
          </cell>
          <cell r="N681" t="str">
            <v>EULEN PANAMA DE SERVICIOS</v>
          </cell>
          <cell r="P681" t="str">
            <v>2022</v>
          </cell>
          <cell r="S681">
            <v>83337</v>
          </cell>
          <cell r="T681">
            <v>10462.620000000001</v>
          </cell>
          <cell r="V681">
            <v>11195.0034</v>
          </cell>
          <cell r="W681">
            <v>11272</v>
          </cell>
          <cell r="X681">
            <v>4502.75</v>
          </cell>
          <cell r="Z681">
            <v>917</v>
          </cell>
          <cell r="AA681">
            <v>17.202500000000001</v>
          </cell>
          <cell r="AB681">
            <v>525.82500000000005</v>
          </cell>
          <cell r="AH681">
            <v>711.76589999999999</v>
          </cell>
          <cell r="AI681">
            <v>1679.2505000000001</v>
          </cell>
          <cell r="AJ681">
            <v>160</v>
          </cell>
          <cell r="AK681">
            <v>8428.2206999999999</v>
          </cell>
          <cell r="BA681">
            <v>11610</v>
          </cell>
        </row>
        <row r="682">
          <cell r="H682">
            <v>1</v>
          </cell>
          <cell r="M682" t="str">
            <v>ALQUILADO</v>
          </cell>
          <cell r="N682" t="str">
            <v>CONSORCIO SIGMA BILLING</v>
          </cell>
          <cell r="P682" t="str">
            <v>2024</v>
          </cell>
          <cell r="T682">
            <v>30060.746999999999</v>
          </cell>
          <cell r="V682">
            <v>32164.999299999999</v>
          </cell>
          <cell r="W682">
            <v>180</v>
          </cell>
          <cell r="X682">
            <v>60</v>
          </cell>
          <cell r="Z682">
            <v>7</v>
          </cell>
          <cell r="AA682">
            <v>34.285699999999999</v>
          </cell>
          <cell r="AB682">
            <v>240</v>
          </cell>
          <cell r="AI682">
            <v>160.82499999999999</v>
          </cell>
          <cell r="AJ682">
            <v>40</v>
          </cell>
          <cell r="AK682">
            <v>0</v>
          </cell>
          <cell r="BA682">
            <v>387</v>
          </cell>
        </row>
        <row r="683">
          <cell r="H683">
            <v>1</v>
          </cell>
          <cell r="M683" t="str">
            <v>ALQUILADO</v>
          </cell>
          <cell r="N683" t="str">
            <v>TCP RAIL</v>
          </cell>
          <cell r="P683" t="str">
            <v>2024</v>
          </cell>
          <cell r="T683">
            <v>30060.746999999999</v>
          </cell>
          <cell r="V683">
            <v>32164.999299999999</v>
          </cell>
          <cell r="W683">
            <v>940</v>
          </cell>
          <cell r="X683">
            <v>240</v>
          </cell>
          <cell r="Z683">
            <v>30</v>
          </cell>
          <cell r="AA683">
            <v>39.333300000000001</v>
          </cell>
          <cell r="AB683">
            <v>1180</v>
          </cell>
          <cell r="AI683">
            <v>160.82499999999999</v>
          </cell>
          <cell r="AJ683">
            <v>40</v>
          </cell>
          <cell r="AK683">
            <v>0</v>
          </cell>
          <cell r="BA683">
            <v>387</v>
          </cell>
        </row>
        <row r="684">
          <cell r="F684" t="str">
            <v>USADO</v>
          </cell>
          <cell r="H684">
            <v>10</v>
          </cell>
          <cell r="M684" t="str">
            <v>DISPONIBLE</v>
          </cell>
          <cell r="P684" t="str">
            <v>2023</v>
          </cell>
          <cell r="S684">
            <v>37633</v>
          </cell>
          <cell r="T684">
            <v>40453.269999999997</v>
          </cell>
          <cell r="V684">
            <v>43284.998899999999</v>
          </cell>
          <cell r="W684">
            <v>16019.84</v>
          </cell>
          <cell r="X684">
            <v>1247.74</v>
          </cell>
          <cell r="Z684">
            <v>243</v>
          </cell>
          <cell r="AA684">
            <v>71.06</v>
          </cell>
          <cell r="AB684">
            <v>1726.758</v>
          </cell>
          <cell r="AH684">
            <v>2842.2156</v>
          </cell>
          <cell r="AI684">
            <v>2164.2498999999998</v>
          </cell>
          <cell r="AJ684">
            <v>80</v>
          </cell>
          <cell r="AK684">
            <v>10113.3171</v>
          </cell>
          <cell r="BA684">
            <v>3870</v>
          </cell>
        </row>
        <row r="685">
          <cell r="H685">
            <v>1</v>
          </cell>
          <cell r="M685" t="str">
            <v>ALQUILADO</v>
          </cell>
          <cell r="P685" t="str">
            <v>2024</v>
          </cell>
          <cell r="T685">
            <v>30060.746999999999</v>
          </cell>
          <cell r="V685">
            <v>32164.999299999999</v>
          </cell>
          <cell r="W685">
            <v>406</v>
          </cell>
          <cell r="X685">
            <v>167.5</v>
          </cell>
          <cell r="Z685">
            <v>5</v>
          </cell>
          <cell r="AA685">
            <v>114.7</v>
          </cell>
          <cell r="AB685">
            <v>573.5</v>
          </cell>
          <cell r="AI685">
            <v>160.82499999999999</v>
          </cell>
          <cell r="AJ685">
            <v>40</v>
          </cell>
          <cell r="AK685">
            <v>0</v>
          </cell>
          <cell r="BA685">
            <v>387</v>
          </cell>
        </row>
        <row r="686">
          <cell r="H686">
            <v>8</v>
          </cell>
          <cell r="M686" t="str">
            <v>ALQUILADO</v>
          </cell>
          <cell r="N686" t="str">
            <v>ELEDEPA S.A.</v>
          </cell>
          <cell r="P686" t="str">
            <v>2024</v>
          </cell>
          <cell r="S686">
            <v>12312</v>
          </cell>
          <cell r="T686">
            <v>19018.689999999999</v>
          </cell>
          <cell r="V686">
            <v>20349.998299999999</v>
          </cell>
          <cell r="W686">
            <v>3317.46</v>
          </cell>
          <cell r="X686">
            <v>3144.9126999999999</v>
          </cell>
          <cell r="Z686">
            <v>156</v>
          </cell>
          <cell r="AA686">
            <v>41.425400000000003</v>
          </cell>
          <cell r="AB686">
            <v>807.79650000000004</v>
          </cell>
          <cell r="AH686">
            <v>683.69100000000003</v>
          </cell>
          <cell r="AI686">
            <v>813.99990000000003</v>
          </cell>
          <cell r="AJ686">
            <v>80</v>
          </cell>
          <cell r="AK686">
            <v>3698.0783000000001</v>
          </cell>
          <cell r="BA686">
            <v>3096</v>
          </cell>
        </row>
        <row r="687">
          <cell r="H687">
            <v>35</v>
          </cell>
          <cell r="M687" t="str">
            <v>DISPONIBLE</v>
          </cell>
          <cell r="P687" t="str">
            <v>2022</v>
          </cell>
          <cell r="S687">
            <v>15714</v>
          </cell>
          <cell r="T687">
            <v>35981.31</v>
          </cell>
          <cell r="V687">
            <v>38500.001700000001</v>
          </cell>
          <cell r="W687">
            <v>35220.400000000001</v>
          </cell>
          <cell r="X687">
            <v>10895.03</v>
          </cell>
          <cell r="Z687">
            <v>1055</v>
          </cell>
          <cell r="AA687">
            <v>43.711300000000001</v>
          </cell>
          <cell r="AB687">
            <v>1317.5836999999999</v>
          </cell>
          <cell r="AH687">
            <v>415.3836</v>
          </cell>
          <cell r="AI687">
            <v>6737.5002999999997</v>
          </cell>
          <cell r="AJ687">
            <v>160</v>
          </cell>
          <cell r="AK687">
            <v>33982.347399999999</v>
          </cell>
          <cell r="BA687">
            <v>13545</v>
          </cell>
        </row>
        <row r="688">
          <cell r="H688">
            <v>8</v>
          </cell>
          <cell r="M688" t="str">
            <v>DISPONIBLE</v>
          </cell>
          <cell r="P688" t="str">
            <v>2024</v>
          </cell>
          <cell r="S688">
            <v>0</v>
          </cell>
          <cell r="T688">
            <v>19018.689999999999</v>
          </cell>
          <cell r="V688">
            <v>20349.998299999999</v>
          </cell>
          <cell r="W688">
            <v>2008.11</v>
          </cell>
          <cell r="X688">
            <v>5363.8561</v>
          </cell>
          <cell r="Z688">
            <v>114</v>
          </cell>
          <cell r="AA688">
            <v>64.666300000000007</v>
          </cell>
          <cell r="AB688">
            <v>921.49570000000006</v>
          </cell>
          <cell r="AH688">
            <v>667.44889999999998</v>
          </cell>
          <cell r="AI688">
            <v>813.99990000000003</v>
          </cell>
          <cell r="AJ688">
            <v>80</v>
          </cell>
          <cell r="AK688">
            <v>3698.0783000000001</v>
          </cell>
          <cell r="BA688">
            <v>3096</v>
          </cell>
        </row>
        <row r="689">
          <cell r="F689" t="str">
            <v>SEMINUEVO</v>
          </cell>
          <cell r="H689">
            <v>18</v>
          </cell>
          <cell r="M689" t="str">
            <v>SEPARADO - VENTA</v>
          </cell>
          <cell r="P689" t="str">
            <v>2023</v>
          </cell>
          <cell r="S689">
            <v>5393</v>
          </cell>
          <cell r="T689">
            <v>14392.523300000001</v>
          </cell>
          <cell r="V689">
            <v>15399.999900000001</v>
          </cell>
          <cell r="W689">
            <v>4917.18</v>
          </cell>
          <cell r="X689">
            <v>6323.3777</v>
          </cell>
          <cell r="Z689">
            <v>307</v>
          </cell>
          <cell r="AA689">
            <v>36.614100000000001</v>
          </cell>
          <cell r="AB689">
            <v>624.47540000000004</v>
          </cell>
          <cell r="AH689">
            <v>2528.2067999999999</v>
          </cell>
          <cell r="AI689">
            <v>1386</v>
          </cell>
          <cell r="AJ689">
            <v>120</v>
          </cell>
          <cell r="AK689">
            <v>6396.6768000000002</v>
          </cell>
          <cell r="BA689">
            <v>6966</v>
          </cell>
        </row>
        <row r="690">
          <cell r="H690">
            <v>11</v>
          </cell>
          <cell r="M690" t="str">
            <v>ALQUILADO</v>
          </cell>
          <cell r="N690" t="str">
            <v>MINERA PANAMA</v>
          </cell>
          <cell r="P690" t="str">
            <v>2023</v>
          </cell>
          <cell r="S690">
            <v>28221</v>
          </cell>
          <cell r="T690">
            <v>47100</v>
          </cell>
          <cell r="V690">
            <v>47100</v>
          </cell>
          <cell r="W690">
            <v>11921.75</v>
          </cell>
          <cell r="X690">
            <v>2428.69</v>
          </cell>
          <cell r="Z690">
            <v>231</v>
          </cell>
          <cell r="AA690">
            <v>62.123100000000001</v>
          </cell>
          <cell r="AB690">
            <v>1304.5853999999999</v>
          </cell>
          <cell r="AH690">
            <v>2777.2595000000001</v>
          </cell>
          <cell r="AI690">
            <v>2590.5</v>
          </cell>
          <cell r="AJ690">
            <v>80</v>
          </cell>
          <cell r="AK690">
            <v>13083.333000000001</v>
          </cell>
          <cell r="BA690">
            <v>4257</v>
          </cell>
        </row>
        <row r="691">
          <cell r="H691">
            <v>15</v>
          </cell>
          <cell r="M691" t="str">
            <v>ALQUILADO</v>
          </cell>
          <cell r="N691" t="str">
            <v>BAUER FUNDACIONES</v>
          </cell>
          <cell r="P691" t="str">
            <v>2023</v>
          </cell>
          <cell r="S691">
            <v>64448</v>
          </cell>
          <cell r="T691">
            <v>29205.58</v>
          </cell>
          <cell r="V691">
            <v>31249.970600000001</v>
          </cell>
          <cell r="W691">
            <v>13118.3</v>
          </cell>
          <cell r="X691">
            <v>6529.4</v>
          </cell>
          <cell r="Z691">
            <v>779</v>
          </cell>
          <cell r="AA691">
            <v>25.221599999999999</v>
          </cell>
          <cell r="AB691">
            <v>1309.8466000000001</v>
          </cell>
          <cell r="AH691">
            <v>2268.0120999999999</v>
          </cell>
          <cell r="AI691">
            <v>2343.7478000000001</v>
          </cell>
          <cell r="AJ691">
            <v>80</v>
          </cell>
          <cell r="AK691">
            <v>11357.725399999999</v>
          </cell>
          <cell r="BA691">
            <v>5805</v>
          </cell>
        </row>
        <row r="692">
          <cell r="H692">
            <v>15</v>
          </cell>
          <cell r="M692" t="str">
            <v>ALQUILADO</v>
          </cell>
          <cell r="N692" t="str">
            <v>SERVIESTIBA SA</v>
          </cell>
          <cell r="P692" t="str">
            <v>2023</v>
          </cell>
          <cell r="S692">
            <v>53408</v>
          </cell>
          <cell r="T692">
            <v>29205.58</v>
          </cell>
          <cell r="V692">
            <v>31249.970600000001</v>
          </cell>
          <cell r="W692">
            <v>13930</v>
          </cell>
          <cell r="X692">
            <v>4200</v>
          </cell>
          <cell r="Z692">
            <v>415</v>
          </cell>
          <cell r="AA692">
            <v>43.686700000000002</v>
          </cell>
          <cell r="AB692">
            <v>1208.6666</v>
          </cell>
          <cell r="AH692">
            <v>1355.4685999999999</v>
          </cell>
          <cell r="AI692">
            <v>2343.7478000000001</v>
          </cell>
          <cell r="AJ692">
            <v>80</v>
          </cell>
          <cell r="AK692">
            <v>11357.725399999999</v>
          </cell>
          <cell r="BA692">
            <v>5805</v>
          </cell>
        </row>
        <row r="693">
          <cell r="F693" t="str">
            <v>SEMINUEVO</v>
          </cell>
          <cell r="H693">
            <v>15</v>
          </cell>
          <cell r="M693" t="str">
            <v>PARA LA VENTA</v>
          </cell>
          <cell r="P693" t="str">
            <v>2023</v>
          </cell>
          <cell r="S693">
            <v>36965</v>
          </cell>
          <cell r="T693">
            <v>19859.812000000002</v>
          </cell>
          <cell r="V693">
            <v>21249.998800000001</v>
          </cell>
          <cell r="W693">
            <v>6798.62</v>
          </cell>
          <cell r="X693">
            <v>4001.48</v>
          </cell>
          <cell r="Z693">
            <v>401</v>
          </cell>
          <cell r="AA693">
            <v>26.9329</v>
          </cell>
          <cell r="AB693">
            <v>720.00660000000005</v>
          </cell>
          <cell r="AH693">
            <v>1129.5899999999999</v>
          </cell>
          <cell r="AI693">
            <v>1593.7499</v>
          </cell>
          <cell r="AJ693">
            <v>80</v>
          </cell>
          <cell r="AK693">
            <v>7723.2596000000003</v>
          </cell>
          <cell r="BA693">
            <v>5805</v>
          </cell>
        </row>
        <row r="694">
          <cell r="H694">
            <v>1</v>
          </cell>
          <cell r="M694" t="str">
            <v>ALQUILADO</v>
          </cell>
          <cell r="P694" t="str">
            <v>2024</v>
          </cell>
          <cell r="T694">
            <v>20275.7</v>
          </cell>
          <cell r="V694">
            <v>21694.999</v>
          </cell>
          <cell r="W694">
            <v>396.04</v>
          </cell>
          <cell r="X694">
            <v>1456.1358</v>
          </cell>
          <cell r="Z694">
            <v>28</v>
          </cell>
          <cell r="AA694">
            <v>66.149100000000004</v>
          </cell>
          <cell r="AB694">
            <v>1852.1758</v>
          </cell>
          <cell r="AH694">
            <v>10.050000000000001</v>
          </cell>
          <cell r="AI694">
            <v>108.47499999999999</v>
          </cell>
          <cell r="AJ694">
            <v>40</v>
          </cell>
          <cell r="AK694">
            <v>0</v>
          </cell>
          <cell r="BA694">
            <v>387</v>
          </cell>
        </row>
        <row r="695">
          <cell r="F695" t="str">
            <v>USADO</v>
          </cell>
          <cell r="H695">
            <v>16</v>
          </cell>
          <cell r="M695" t="str">
            <v>ALQUILADO</v>
          </cell>
          <cell r="N695" t="str">
            <v>QUANTAS ELECTRICAL SERVICES INC.</v>
          </cell>
          <cell r="P695" t="str">
            <v>2023</v>
          </cell>
          <cell r="S695">
            <v>16613</v>
          </cell>
          <cell r="T695">
            <v>29205.607400000001</v>
          </cell>
          <cell r="V695">
            <v>31249.999899999999</v>
          </cell>
          <cell r="W695">
            <v>15180</v>
          </cell>
          <cell r="X695">
            <v>3468.91</v>
          </cell>
          <cell r="Z695">
            <v>345</v>
          </cell>
          <cell r="AA695">
            <v>54.0548</v>
          </cell>
          <cell r="AB695">
            <v>1165.5568000000001</v>
          </cell>
          <cell r="AH695">
            <v>4068.2633000000001</v>
          </cell>
          <cell r="AI695">
            <v>2500</v>
          </cell>
          <cell r="AJ695">
            <v>120</v>
          </cell>
          <cell r="AK695">
            <v>12169.003500000001</v>
          </cell>
          <cell r="BA695">
            <v>6192</v>
          </cell>
        </row>
        <row r="696">
          <cell r="H696">
            <v>3</v>
          </cell>
          <cell r="M696" t="str">
            <v>ALQUILADO</v>
          </cell>
          <cell r="P696" t="str">
            <v>2024</v>
          </cell>
          <cell r="S696">
            <v>6234</v>
          </cell>
          <cell r="T696">
            <v>30060.747599999999</v>
          </cell>
          <cell r="V696">
            <v>32164.999899999999</v>
          </cell>
          <cell r="Z696">
            <v>0</v>
          </cell>
          <cell r="AH696">
            <v>299.2876</v>
          </cell>
          <cell r="AI696">
            <v>482.47500000000002</v>
          </cell>
          <cell r="AJ696">
            <v>40</v>
          </cell>
          <cell r="AK696">
            <v>1670.0416</v>
          </cell>
          <cell r="BA696">
            <v>1161</v>
          </cell>
        </row>
        <row r="697">
          <cell r="H697">
            <v>2</v>
          </cell>
          <cell r="M697" t="str">
            <v>ALQUILADO</v>
          </cell>
          <cell r="N697" t="str">
            <v>PARTIDO CAMBIO DEMOCRATICO</v>
          </cell>
          <cell r="P697" t="str">
            <v>2024</v>
          </cell>
          <cell r="T697">
            <v>30060.747599999999</v>
          </cell>
          <cell r="V697">
            <v>32164.999899999999</v>
          </cell>
          <cell r="W697">
            <v>3308.89</v>
          </cell>
          <cell r="X697">
            <v>792.54</v>
          </cell>
          <cell r="Z697">
            <v>85</v>
          </cell>
          <cell r="AA697">
            <v>48.252099999999999</v>
          </cell>
          <cell r="AB697">
            <v>2050.7150000000001</v>
          </cell>
          <cell r="AH697">
            <v>114.95</v>
          </cell>
          <cell r="AI697">
            <v>321.64999999999998</v>
          </cell>
          <cell r="AJ697">
            <v>40</v>
          </cell>
          <cell r="AK697">
            <v>835.02080000000001</v>
          </cell>
          <cell r="BA697">
            <v>774</v>
          </cell>
        </row>
        <row r="698">
          <cell r="H698">
            <v>6</v>
          </cell>
          <cell r="M698" t="str">
            <v>DISPONIBLE</v>
          </cell>
          <cell r="P698" t="str">
            <v>2024</v>
          </cell>
          <cell r="S698">
            <v>5733</v>
          </cell>
          <cell r="T698">
            <v>12897.2</v>
          </cell>
          <cell r="V698">
            <v>13800.004000000001</v>
          </cell>
          <cell r="W698">
            <v>1906.38</v>
          </cell>
          <cell r="X698">
            <v>933.20360000000005</v>
          </cell>
          <cell r="Z698">
            <v>109</v>
          </cell>
          <cell r="AA698">
            <v>26.051200000000001</v>
          </cell>
          <cell r="AB698">
            <v>473.26389999999998</v>
          </cell>
          <cell r="AH698">
            <v>53.345999999999997</v>
          </cell>
          <cell r="AI698">
            <v>414.00009999999997</v>
          </cell>
          <cell r="AJ698">
            <v>80</v>
          </cell>
          <cell r="AK698">
            <v>1791.278</v>
          </cell>
          <cell r="BA698">
            <v>2322</v>
          </cell>
        </row>
        <row r="699">
          <cell r="H699">
            <v>3</v>
          </cell>
          <cell r="M699" t="str">
            <v>ALQUILADO</v>
          </cell>
          <cell r="N699" t="str">
            <v>HUAWEI CENTROAMERICA Y EL CARI</v>
          </cell>
          <cell r="P699" t="str">
            <v>2024</v>
          </cell>
          <cell r="S699">
            <v>5065</v>
          </cell>
          <cell r="T699">
            <v>30060.747599999999</v>
          </cell>
          <cell r="V699">
            <v>32164.999899999999</v>
          </cell>
          <cell r="W699">
            <v>1800</v>
          </cell>
          <cell r="X699">
            <v>1233.24</v>
          </cell>
          <cell r="Z699">
            <v>121</v>
          </cell>
          <cell r="AA699">
            <v>25.068000000000001</v>
          </cell>
          <cell r="AB699">
            <v>1011.08</v>
          </cell>
          <cell r="AH699">
            <v>573.42939999999999</v>
          </cell>
          <cell r="AI699">
            <v>482.47500000000002</v>
          </cell>
          <cell r="AJ699">
            <v>40</v>
          </cell>
          <cell r="AK699">
            <v>1670.0416</v>
          </cell>
          <cell r="BA699">
            <v>1161</v>
          </cell>
        </row>
        <row r="700">
          <cell r="H700">
            <v>3</v>
          </cell>
          <cell r="M700" t="str">
            <v>ALQUILADO</v>
          </cell>
          <cell r="N700" t="str">
            <v>AGRUPACION SABANITAS PANAMA</v>
          </cell>
          <cell r="P700" t="str">
            <v>2024</v>
          </cell>
          <cell r="S700">
            <v>0</v>
          </cell>
          <cell r="T700">
            <v>30060.747599999999</v>
          </cell>
          <cell r="V700">
            <v>32164.999899999999</v>
          </cell>
          <cell r="W700">
            <v>1799.98</v>
          </cell>
          <cell r="X700">
            <v>540</v>
          </cell>
          <cell r="Z700">
            <v>54</v>
          </cell>
          <cell r="AA700">
            <v>43.332900000000002</v>
          </cell>
          <cell r="AB700">
            <v>779.99329999999998</v>
          </cell>
          <cell r="AH700">
            <v>332.45</v>
          </cell>
          <cell r="AI700">
            <v>482.47500000000002</v>
          </cell>
          <cell r="AJ700">
            <v>40</v>
          </cell>
          <cell r="AK700">
            <v>1670.0416</v>
          </cell>
          <cell r="BA700">
            <v>1161</v>
          </cell>
        </row>
        <row r="701">
          <cell r="H701">
            <v>19</v>
          </cell>
          <cell r="M701" t="str">
            <v>ALQUILADO</v>
          </cell>
          <cell r="N701" t="str">
            <v>WURTH CENTROAMERICA S.A.</v>
          </cell>
          <cell r="P701" t="str">
            <v>2023</v>
          </cell>
          <cell r="S701">
            <v>42213</v>
          </cell>
          <cell r="T701">
            <v>17373.831999999999</v>
          </cell>
          <cell r="V701">
            <v>18590.000199999999</v>
          </cell>
          <cell r="W701">
            <v>5609.15</v>
          </cell>
          <cell r="X701">
            <v>7047.2</v>
          </cell>
          <cell r="Z701">
            <v>409</v>
          </cell>
          <cell r="AA701">
            <v>30.944600000000001</v>
          </cell>
          <cell r="AB701">
            <v>666.12360000000001</v>
          </cell>
          <cell r="AH701">
            <v>566.81330000000003</v>
          </cell>
          <cell r="AI701">
            <v>1766.05</v>
          </cell>
          <cell r="AJ701">
            <v>120</v>
          </cell>
          <cell r="AK701">
            <v>8686.9151999999995</v>
          </cell>
          <cell r="BA701">
            <v>7353</v>
          </cell>
        </row>
        <row r="702">
          <cell r="H702">
            <v>20</v>
          </cell>
          <cell r="M702" t="str">
            <v>ALQUILADO</v>
          </cell>
          <cell r="N702" t="str">
            <v>M3 BUILDER S.A.</v>
          </cell>
          <cell r="P702" t="str">
            <v>2023</v>
          </cell>
          <cell r="S702">
            <v>53851</v>
          </cell>
          <cell r="T702">
            <v>11822.43</v>
          </cell>
          <cell r="V702">
            <v>12650.000099999999</v>
          </cell>
          <cell r="W702">
            <v>5485.88</v>
          </cell>
          <cell r="X702">
            <v>7405.6453000000001</v>
          </cell>
          <cell r="Z702">
            <v>531</v>
          </cell>
          <cell r="AA702">
            <v>24.277799999999999</v>
          </cell>
          <cell r="AB702">
            <v>644.57619999999997</v>
          </cell>
          <cell r="AH702">
            <v>592.45420000000001</v>
          </cell>
          <cell r="AI702">
            <v>1265</v>
          </cell>
          <cell r="AJ702">
            <v>120</v>
          </cell>
          <cell r="AK702">
            <v>6239.6152000000002</v>
          </cell>
          <cell r="BA702">
            <v>7740</v>
          </cell>
        </row>
        <row r="703">
          <cell r="H703">
            <v>20</v>
          </cell>
          <cell r="M703" t="str">
            <v>ALQUILADO</v>
          </cell>
          <cell r="N703" t="str">
            <v>H UJUETA PANAMA S.A.</v>
          </cell>
          <cell r="P703" t="str">
            <v>2023</v>
          </cell>
          <cell r="S703">
            <v>21516</v>
          </cell>
          <cell r="T703">
            <v>11822.43</v>
          </cell>
          <cell r="V703">
            <v>12650.000099999999</v>
          </cell>
          <cell r="W703">
            <v>3668.58</v>
          </cell>
          <cell r="X703">
            <v>6131.27</v>
          </cell>
          <cell r="Z703">
            <v>555</v>
          </cell>
          <cell r="AA703">
            <v>17.657299999999999</v>
          </cell>
          <cell r="AB703">
            <v>489.99250000000001</v>
          </cell>
          <cell r="AH703">
            <v>150.57239999999999</v>
          </cell>
          <cell r="AI703">
            <v>1265</v>
          </cell>
          <cell r="AJ703">
            <v>120</v>
          </cell>
          <cell r="AK703">
            <v>6239.6152000000002</v>
          </cell>
          <cell r="BA703">
            <v>7740</v>
          </cell>
        </row>
        <row r="704">
          <cell r="H704">
            <v>20</v>
          </cell>
          <cell r="M704" t="str">
            <v>ALQUILADO</v>
          </cell>
          <cell r="N704" t="str">
            <v>EULEN PANAMA DE SERVICIOS</v>
          </cell>
          <cell r="P704" t="str">
            <v>2023</v>
          </cell>
          <cell r="S704">
            <v>47091</v>
          </cell>
          <cell r="T704">
            <v>11822.43</v>
          </cell>
          <cell r="V704">
            <v>12650.000099999999</v>
          </cell>
          <cell r="W704">
            <v>6780</v>
          </cell>
          <cell r="X704">
            <v>2878.6</v>
          </cell>
          <cell r="Z704">
            <v>598</v>
          </cell>
          <cell r="AA704">
            <v>16.151499999999999</v>
          </cell>
          <cell r="AB704">
            <v>482.93</v>
          </cell>
          <cell r="AH704">
            <v>805.25609999999995</v>
          </cell>
          <cell r="AI704">
            <v>1265</v>
          </cell>
          <cell r="AJ704">
            <v>120</v>
          </cell>
          <cell r="AK704">
            <v>6239.6152000000002</v>
          </cell>
          <cell r="BA704">
            <v>7740</v>
          </cell>
        </row>
        <row r="705">
          <cell r="H705">
            <v>20</v>
          </cell>
          <cell r="M705" t="str">
            <v>ALQUILADO</v>
          </cell>
          <cell r="N705" t="str">
            <v>EULEN PANAMA DE SEGURIDAD-E</v>
          </cell>
          <cell r="P705" t="str">
            <v>2023</v>
          </cell>
          <cell r="S705">
            <v>26231</v>
          </cell>
          <cell r="T705">
            <v>11822.43</v>
          </cell>
          <cell r="V705">
            <v>12650.000099999999</v>
          </cell>
          <cell r="W705">
            <v>6457.7</v>
          </cell>
          <cell r="X705">
            <v>2730</v>
          </cell>
          <cell r="Z705">
            <v>546</v>
          </cell>
          <cell r="AA705">
            <v>16.827200000000001</v>
          </cell>
          <cell r="AB705">
            <v>459.38499999999999</v>
          </cell>
          <cell r="AH705">
            <v>500.85210000000001</v>
          </cell>
          <cell r="AI705">
            <v>1265</v>
          </cell>
          <cell r="AJ705">
            <v>120</v>
          </cell>
          <cell r="AK705">
            <v>6239.6152000000002</v>
          </cell>
          <cell r="BA705">
            <v>7740</v>
          </cell>
        </row>
        <row r="706">
          <cell r="H706">
            <v>20</v>
          </cell>
          <cell r="M706" t="str">
            <v>ALQUILADO</v>
          </cell>
          <cell r="N706" t="str">
            <v>EULEN PANAMA DE SEGURIDAD-E</v>
          </cell>
          <cell r="P706" t="str">
            <v>2023</v>
          </cell>
          <cell r="S706">
            <v>98659</v>
          </cell>
          <cell r="T706">
            <v>11822.43</v>
          </cell>
          <cell r="V706">
            <v>12650.000099999999</v>
          </cell>
          <cell r="W706">
            <v>6457.7</v>
          </cell>
          <cell r="X706">
            <v>2730</v>
          </cell>
          <cell r="Z706">
            <v>546</v>
          </cell>
          <cell r="AA706">
            <v>16.827200000000001</v>
          </cell>
          <cell r="AB706">
            <v>459.38499999999999</v>
          </cell>
          <cell r="AH706">
            <v>1852.8286000000001</v>
          </cell>
          <cell r="AI706">
            <v>1265</v>
          </cell>
          <cell r="AJ706">
            <v>120</v>
          </cell>
          <cell r="AK706">
            <v>6239.6152000000002</v>
          </cell>
          <cell r="BA706">
            <v>7740</v>
          </cell>
        </row>
        <row r="707">
          <cell r="H707">
            <v>2</v>
          </cell>
          <cell r="M707" t="str">
            <v>ALQUILADO</v>
          </cell>
          <cell r="N707" t="str">
            <v>BTD SA</v>
          </cell>
          <cell r="P707" t="str">
            <v>2024</v>
          </cell>
          <cell r="T707">
            <v>12615.8878</v>
          </cell>
          <cell r="V707">
            <v>13498.999900000001</v>
          </cell>
          <cell r="W707">
            <v>449.24</v>
          </cell>
          <cell r="X707">
            <v>762.08</v>
          </cell>
          <cell r="Z707">
            <v>83</v>
          </cell>
          <cell r="AA707">
            <v>14.594200000000001</v>
          </cell>
          <cell r="AB707">
            <v>605.66</v>
          </cell>
          <cell r="AH707">
            <v>14.6</v>
          </cell>
          <cell r="AI707">
            <v>134.99</v>
          </cell>
          <cell r="AJ707">
            <v>40</v>
          </cell>
          <cell r="AK707">
            <v>350.44130000000001</v>
          </cell>
          <cell r="BA707">
            <v>774</v>
          </cell>
        </row>
        <row r="708">
          <cell r="H708">
            <v>2</v>
          </cell>
          <cell r="M708" t="str">
            <v>ALQUILADO</v>
          </cell>
          <cell r="N708" t="str">
            <v>GRUPO ANGEL</v>
          </cell>
          <cell r="P708" t="str">
            <v>2024</v>
          </cell>
          <cell r="T708">
            <v>12615.8878</v>
          </cell>
          <cell r="V708">
            <v>13498.999900000001</v>
          </cell>
          <cell r="W708">
            <v>681.29</v>
          </cell>
          <cell r="X708">
            <v>874.73789999999997</v>
          </cell>
          <cell r="Z708">
            <v>64</v>
          </cell>
          <cell r="AA708">
            <v>24.312899999999999</v>
          </cell>
          <cell r="AB708">
            <v>778.01390000000004</v>
          </cell>
          <cell r="AH708">
            <v>57.95</v>
          </cell>
          <cell r="AI708">
            <v>134.99</v>
          </cell>
          <cell r="AJ708">
            <v>40</v>
          </cell>
          <cell r="AK708">
            <v>350.44130000000001</v>
          </cell>
          <cell r="BA708">
            <v>774</v>
          </cell>
        </row>
        <row r="709">
          <cell r="H709">
            <v>2</v>
          </cell>
          <cell r="M709" t="str">
            <v>ALQUILADO</v>
          </cell>
          <cell r="N709" t="str">
            <v>ALIADO SEGUROS SA</v>
          </cell>
          <cell r="P709" t="str">
            <v>2024</v>
          </cell>
          <cell r="T709">
            <v>12615.8878</v>
          </cell>
          <cell r="V709">
            <v>13498.999900000001</v>
          </cell>
          <cell r="W709">
            <v>733.56</v>
          </cell>
          <cell r="X709">
            <v>1182.2093</v>
          </cell>
          <cell r="Z709">
            <v>63</v>
          </cell>
          <cell r="AA709">
            <v>30.408999999999999</v>
          </cell>
          <cell r="AB709">
            <v>957.88459999999998</v>
          </cell>
          <cell r="AH709">
            <v>50.2</v>
          </cell>
          <cell r="AI709">
            <v>134.99</v>
          </cell>
          <cell r="AJ709">
            <v>40</v>
          </cell>
          <cell r="AK709">
            <v>350.44130000000001</v>
          </cell>
          <cell r="BA709">
            <v>774</v>
          </cell>
        </row>
        <row r="710">
          <cell r="H710">
            <v>12</v>
          </cell>
          <cell r="M710" t="str">
            <v>ALQUILADO</v>
          </cell>
          <cell r="N710" t="str">
            <v>CONSORCIO SIGMA BILLING</v>
          </cell>
          <cell r="P710" t="str">
            <v>2023</v>
          </cell>
          <cell r="S710">
            <v>20338</v>
          </cell>
          <cell r="T710">
            <v>13448.598</v>
          </cell>
          <cell r="V710">
            <v>14389.999900000001</v>
          </cell>
          <cell r="W710">
            <v>2816.66</v>
          </cell>
          <cell r="X710">
            <v>3380</v>
          </cell>
          <cell r="Z710">
            <v>338</v>
          </cell>
          <cell r="AA710">
            <v>18.333300000000001</v>
          </cell>
          <cell r="AB710">
            <v>516.38829999999996</v>
          </cell>
          <cell r="AH710">
            <v>181.03550000000001</v>
          </cell>
          <cell r="AI710">
            <v>863.4</v>
          </cell>
          <cell r="AJ710">
            <v>80</v>
          </cell>
          <cell r="AK710">
            <v>4109.2942000000003</v>
          </cell>
          <cell r="BA710">
            <v>4644</v>
          </cell>
        </row>
        <row r="711">
          <cell r="H711">
            <v>12</v>
          </cell>
          <cell r="M711" t="str">
            <v>ALQUILADO</v>
          </cell>
          <cell r="N711" t="str">
            <v>CONSORCIO SIGMA BILLING</v>
          </cell>
          <cell r="P711" t="str">
            <v>2023</v>
          </cell>
          <cell r="S711">
            <v>12808</v>
          </cell>
          <cell r="T711">
            <v>13448.598</v>
          </cell>
          <cell r="V711">
            <v>14389.999900000001</v>
          </cell>
          <cell r="W711">
            <v>2566.66</v>
          </cell>
          <cell r="X711">
            <v>3080</v>
          </cell>
          <cell r="Z711">
            <v>308</v>
          </cell>
          <cell r="AA711">
            <v>18.333300000000001</v>
          </cell>
          <cell r="AB711">
            <v>470.55500000000001</v>
          </cell>
          <cell r="AH711">
            <v>3098.5070999999998</v>
          </cell>
          <cell r="AI711">
            <v>863.4</v>
          </cell>
          <cell r="AJ711">
            <v>80</v>
          </cell>
          <cell r="AK711">
            <v>4109.2942000000003</v>
          </cell>
          <cell r="BA711">
            <v>4644</v>
          </cell>
        </row>
        <row r="712">
          <cell r="H712">
            <v>6</v>
          </cell>
          <cell r="M712" t="str">
            <v>DISPONIBLE</v>
          </cell>
          <cell r="P712" t="str">
            <v>2024</v>
          </cell>
          <cell r="S712">
            <v>2527</v>
          </cell>
          <cell r="T712">
            <v>19018.68</v>
          </cell>
          <cell r="V712">
            <v>20349.9876</v>
          </cell>
          <cell r="W712">
            <v>2215.13</v>
          </cell>
          <cell r="X712">
            <v>5109.41</v>
          </cell>
          <cell r="Z712">
            <v>121</v>
          </cell>
          <cell r="AA712">
            <v>60.533299999999997</v>
          </cell>
          <cell r="AB712">
            <v>1220.7565999999999</v>
          </cell>
          <cell r="AH712">
            <v>137.83029999999999</v>
          </cell>
          <cell r="AI712">
            <v>610.49959999999999</v>
          </cell>
          <cell r="AJ712">
            <v>80</v>
          </cell>
          <cell r="AK712">
            <v>2641.4834999999998</v>
          </cell>
          <cell r="BA712">
            <v>2322</v>
          </cell>
        </row>
        <row r="713">
          <cell r="H713">
            <v>12</v>
          </cell>
          <cell r="M713" t="str">
            <v>ALQUILADO</v>
          </cell>
          <cell r="N713" t="str">
            <v>CONSORCIO SIGMA BILLING</v>
          </cell>
          <cell r="P713" t="str">
            <v>2023</v>
          </cell>
          <cell r="S713">
            <v>34049</v>
          </cell>
          <cell r="T713">
            <v>13448.598</v>
          </cell>
          <cell r="V713">
            <v>14389.999900000001</v>
          </cell>
          <cell r="W713">
            <v>2816.66</v>
          </cell>
          <cell r="X713">
            <v>3380</v>
          </cell>
          <cell r="Z713">
            <v>338</v>
          </cell>
          <cell r="AA713">
            <v>18.333300000000001</v>
          </cell>
          <cell r="AB713">
            <v>516.38829999999996</v>
          </cell>
          <cell r="AH713">
            <v>150.75470000000001</v>
          </cell>
          <cell r="AI713">
            <v>863.4</v>
          </cell>
          <cell r="AJ713">
            <v>80</v>
          </cell>
          <cell r="AK713">
            <v>4109.2942000000003</v>
          </cell>
          <cell r="BA713">
            <v>4644</v>
          </cell>
        </row>
        <row r="714">
          <cell r="H714">
            <v>12</v>
          </cell>
          <cell r="M714" t="str">
            <v>ALQUILADO</v>
          </cell>
          <cell r="N714" t="str">
            <v>CONSORCIO SIGMA BILLING</v>
          </cell>
          <cell r="P714" t="str">
            <v>2023</v>
          </cell>
          <cell r="S714">
            <v>15985</v>
          </cell>
          <cell r="T714">
            <v>13448.598</v>
          </cell>
          <cell r="V714">
            <v>14389.999900000001</v>
          </cell>
          <cell r="W714">
            <v>2816.66</v>
          </cell>
          <cell r="X714">
            <v>3380</v>
          </cell>
          <cell r="Z714">
            <v>338</v>
          </cell>
          <cell r="AA714">
            <v>18.333300000000001</v>
          </cell>
          <cell r="AB714">
            <v>516.38829999999996</v>
          </cell>
          <cell r="AH714">
            <v>190.48349999999999</v>
          </cell>
          <cell r="AI714">
            <v>863.4</v>
          </cell>
          <cell r="AJ714">
            <v>80</v>
          </cell>
          <cell r="AK714">
            <v>4109.2942000000003</v>
          </cell>
          <cell r="BA714">
            <v>4644</v>
          </cell>
        </row>
        <row r="715">
          <cell r="H715">
            <v>6</v>
          </cell>
          <cell r="M715" t="str">
            <v>ALQUILADO</v>
          </cell>
          <cell r="N715" t="str">
            <v>SEGUROS SURAMERICANA</v>
          </cell>
          <cell r="P715" t="str">
            <v>2024</v>
          </cell>
          <cell r="S715">
            <v>0</v>
          </cell>
          <cell r="T715">
            <v>12897.2</v>
          </cell>
          <cell r="V715">
            <v>13800.004000000001</v>
          </cell>
          <cell r="W715">
            <v>1987.65</v>
          </cell>
          <cell r="X715">
            <v>1785.23</v>
          </cell>
          <cell r="Z715">
            <v>143</v>
          </cell>
          <cell r="AA715">
            <v>26.383700000000001</v>
          </cell>
          <cell r="AB715">
            <v>628.81330000000003</v>
          </cell>
          <cell r="AH715">
            <v>143.99959999999999</v>
          </cell>
          <cell r="AI715">
            <v>414.00009999999997</v>
          </cell>
          <cell r="AJ715">
            <v>80</v>
          </cell>
          <cell r="AK715">
            <v>1791.278</v>
          </cell>
          <cell r="BA715">
            <v>2322</v>
          </cell>
        </row>
        <row r="716">
          <cell r="H716">
            <v>1</v>
          </cell>
          <cell r="M716" t="str">
            <v>ALQUILADO</v>
          </cell>
          <cell r="P716" t="str">
            <v>2024</v>
          </cell>
          <cell r="S716">
            <v>1</v>
          </cell>
          <cell r="T716">
            <v>18495.330000000002</v>
          </cell>
          <cell r="V716">
            <v>19790.003100000002</v>
          </cell>
          <cell r="W716">
            <v>183.81</v>
          </cell>
          <cell r="X716">
            <v>294.64</v>
          </cell>
          <cell r="Z716">
            <v>10</v>
          </cell>
          <cell r="AA716">
            <v>47.844999999999999</v>
          </cell>
          <cell r="AB716">
            <v>478.45</v>
          </cell>
          <cell r="AH716">
            <v>205</v>
          </cell>
          <cell r="AI716">
            <v>98.95</v>
          </cell>
          <cell r="AJ716">
            <v>40</v>
          </cell>
          <cell r="AK716">
            <v>0</v>
          </cell>
          <cell r="BA716">
            <v>387</v>
          </cell>
        </row>
        <row r="717">
          <cell r="H717">
            <v>3</v>
          </cell>
          <cell r="M717" t="str">
            <v>ALQUILADO</v>
          </cell>
          <cell r="N717" t="str">
            <v>RENTAL CARS</v>
          </cell>
          <cell r="P717" t="str">
            <v>2024</v>
          </cell>
          <cell r="S717">
            <v>5313</v>
          </cell>
          <cell r="T717">
            <v>14018.69</v>
          </cell>
          <cell r="V717">
            <v>14999.998299999999</v>
          </cell>
          <cell r="W717">
            <v>777.34</v>
          </cell>
          <cell r="X717">
            <v>2086.3343</v>
          </cell>
          <cell r="Z717">
            <v>48</v>
          </cell>
          <cell r="AA717">
            <v>59.659799999999997</v>
          </cell>
          <cell r="AB717">
            <v>954.55809999999997</v>
          </cell>
          <cell r="AH717">
            <v>48.432000000000002</v>
          </cell>
          <cell r="AI717">
            <v>225</v>
          </cell>
          <cell r="AJ717">
            <v>40</v>
          </cell>
          <cell r="AK717">
            <v>778.81619999999998</v>
          </cell>
          <cell r="BA717">
            <v>1161</v>
          </cell>
        </row>
        <row r="718">
          <cell r="H718">
            <v>3</v>
          </cell>
          <cell r="M718" t="str">
            <v>DISPONIBLE</v>
          </cell>
          <cell r="P718" t="str">
            <v>2024</v>
          </cell>
          <cell r="S718">
            <v>0</v>
          </cell>
          <cell r="T718">
            <v>14018.69</v>
          </cell>
          <cell r="V718">
            <v>14999.998299999999</v>
          </cell>
          <cell r="W718">
            <v>1237.6099999999999</v>
          </cell>
          <cell r="X718">
            <v>2726.44</v>
          </cell>
          <cell r="Z718">
            <v>64</v>
          </cell>
          <cell r="AA718">
            <v>61.938200000000002</v>
          </cell>
          <cell r="AB718">
            <v>1321.35</v>
          </cell>
          <cell r="AH718">
            <v>46.756799999999998</v>
          </cell>
          <cell r="AI718">
            <v>225</v>
          </cell>
          <cell r="AJ718">
            <v>40</v>
          </cell>
          <cell r="AK718">
            <v>778.81619999999998</v>
          </cell>
          <cell r="BA718">
            <v>1161</v>
          </cell>
        </row>
        <row r="719">
          <cell r="H719">
            <v>3</v>
          </cell>
          <cell r="M719" t="str">
            <v>ALQUILADO</v>
          </cell>
          <cell r="N719" t="str">
            <v>COMPAÑIA ESPECIALIZADA S.A.</v>
          </cell>
          <cell r="P719" t="str">
            <v>2024</v>
          </cell>
          <cell r="S719">
            <v>0</v>
          </cell>
          <cell r="T719">
            <v>14018.69</v>
          </cell>
          <cell r="V719">
            <v>14999.998299999999</v>
          </cell>
          <cell r="W719">
            <v>803.52</v>
          </cell>
          <cell r="X719">
            <v>1544.12</v>
          </cell>
          <cell r="Z719">
            <v>57</v>
          </cell>
          <cell r="AA719">
            <v>41.186599999999999</v>
          </cell>
          <cell r="AB719">
            <v>782.54660000000001</v>
          </cell>
          <cell r="AH719">
            <v>27.096</v>
          </cell>
          <cell r="AI719">
            <v>225</v>
          </cell>
          <cell r="AJ719">
            <v>40</v>
          </cell>
          <cell r="AK719">
            <v>778.81619999999998</v>
          </cell>
          <cell r="BA719">
            <v>1161</v>
          </cell>
        </row>
        <row r="720">
          <cell r="H720">
            <v>3</v>
          </cell>
          <cell r="M720" t="str">
            <v>ALQUILADO</v>
          </cell>
          <cell r="N720" t="str">
            <v>SEGUROS SURAMERICANA</v>
          </cell>
          <cell r="P720" t="str">
            <v>2024</v>
          </cell>
          <cell r="S720">
            <v>0</v>
          </cell>
          <cell r="T720">
            <v>14018.69</v>
          </cell>
          <cell r="V720">
            <v>14999.998299999999</v>
          </cell>
          <cell r="W720">
            <v>883.99</v>
          </cell>
          <cell r="X720">
            <v>1873.99</v>
          </cell>
          <cell r="Z720">
            <v>56</v>
          </cell>
          <cell r="AA720">
            <v>49.249600000000001</v>
          </cell>
          <cell r="AB720">
            <v>919.32659999999998</v>
          </cell>
          <cell r="AH720">
            <v>20.673999999999999</v>
          </cell>
          <cell r="AI720">
            <v>225</v>
          </cell>
          <cell r="AJ720">
            <v>40</v>
          </cell>
          <cell r="AK720">
            <v>778.81619999999998</v>
          </cell>
          <cell r="BA720">
            <v>1161</v>
          </cell>
        </row>
        <row r="721">
          <cell r="F721" t="str">
            <v>USADO</v>
          </cell>
          <cell r="H721">
            <v>19</v>
          </cell>
          <cell r="M721" t="str">
            <v>ALQUILADO</v>
          </cell>
          <cell r="N721" t="str">
            <v>MINERA PANAMA</v>
          </cell>
          <cell r="P721" t="str">
            <v>2023</v>
          </cell>
          <cell r="S721">
            <v>38806</v>
          </cell>
          <cell r="T721">
            <v>37350</v>
          </cell>
          <cell r="V721">
            <v>37350</v>
          </cell>
          <cell r="W721">
            <v>24295.38</v>
          </cell>
          <cell r="X721">
            <v>3234.88</v>
          </cell>
          <cell r="Z721">
            <v>456</v>
          </cell>
          <cell r="AA721">
            <v>60.3733</v>
          </cell>
          <cell r="AB721">
            <v>1448.961</v>
          </cell>
          <cell r="AH721">
            <v>4551.6369000000004</v>
          </cell>
          <cell r="AI721">
            <v>3548.25</v>
          </cell>
          <cell r="AJ721">
            <v>120</v>
          </cell>
          <cell r="AK721">
            <v>18675</v>
          </cell>
          <cell r="BA721">
            <v>7353</v>
          </cell>
        </row>
        <row r="722">
          <cell r="F722" t="str">
            <v>USADO</v>
          </cell>
          <cell r="H722">
            <v>19</v>
          </cell>
          <cell r="M722" t="str">
            <v>ALQUILADO</v>
          </cell>
          <cell r="N722" t="str">
            <v>MINERA PANAMA</v>
          </cell>
          <cell r="P722" t="str">
            <v>2023</v>
          </cell>
          <cell r="S722">
            <v>33362</v>
          </cell>
          <cell r="T722">
            <v>37350</v>
          </cell>
          <cell r="V722">
            <v>37350</v>
          </cell>
          <cell r="W722">
            <v>25022.23</v>
          </cell>
          <cell r="X722">
            <v>2529.04</v>
          </cell>
          <cell r="Z722">
            <v>455</v>
          </cell>
          <cell r="AA722">
            <v>60.552199999999999</v>
          </cell>
          <cell r="AB722">
            <v>1450.0668000000001</v>
          </cell>
          <cell r="AH722">
            <v>4036.7222999999999</v>
          </cell>
          <cell r="AI722">
            <v>3548.25</v>
          </cell>
          <cell r="AJ722">
            <v>120</v>
          </cell>
          <cell r="AK722">
            <v>16600</v>
          </cell>
          <cell r="BA722">
            <v>7353</v>
          </cell>
        </row>
        <row r="723">
          <cell r="F723" t="str">
            <v>USADO</v>
          </cell>
          <cell r="H723">
            <v>19</v>
          </cell>
          <cell r="M723" t="str">
            <v>ESPERA PIEZAS MECANICA</v>
          </cell>
          <cell r="P723" t="str">
            <v>2023</v>
          </cell>
          <cell r="S723">
            <v>56232</v>
          </cell>
          <cell r="T723">
            <v>47100</v>
          </cell>
          <cell r="V723">
            <v>47100</v>
          </cell>
          <cell r="W723">
            <v>21976.26</v>
          </cell>
          <cell r="X723">
            <v>6840.9570999999996</v>
          </cell>
          <cell r="Z723">
            <v>469</v>
          </cell>
          <cell r="AA723">
            <v>61.443899999999999</v>
          </cell>
          <cell r="AB723">
            <v>1516.6956</v>
          </cell>
          <cell r="AH723">
            <v>9057.0370999999996</v>
          </cell>
          <cell r="AI723">
            <v>4474.5</v>
          </cell>
          <cell r="AJ723">
            <v>120</v>
          </cell>
          <cell r="AK723">
            <v>23549.999400000001</v>
          </cell>
          <cell r="BA723">
            <v>7353</v>
          </cell>
        </row>
        <row r="724">
          <cell r="H724">
            <v>2</v>
          </cell>
          <cell r="M724" t="str">
            <v>ALQUILADO</v>
          </cell>
          <cell r="N724" t="str">
            <v>ASEGURADORA ANCON</v>
          </cell>
          <cell r="P724" t="str">
            <v>2024</v>
          </cell>
          <cell r="S724">
            <v>0</v>
          </cell>
          <cell r="T724">
            <v>12615.8878</v>
          </cell>
          <cell r="V724">
            <v>13498.999900000001</v>
          </cell>
          <cell r="W724">
            <v>1053.4100000000001</v>
          </cell>
          <cell r="X724">
            <v>818</v>
          </cell>
          <cell r="Z724">
            <v>64</v>
          </cell>
          <cell r="AA724">
            <v>29.2407</v>
          </cell>
          <cell r="AB724">
            <v>935.70500000000004</v>
          </cell>
          <cell r="AH724">
            <v>20.1312</v>
          </cell>
          <cell r="AI724">
            <v>134.99</v>
          </cell>
          <cell r="AJ724">
            <v>40</v>
          </cell>
          <cell r="AK724">
            <v>350.44130000000001</v>
          </cell>
          <cell r="BA724">
            <v>774</v>
          </cell>
        </row>
        <row r="725">
          <cell r="H725">
            <v>2</v>
          </cell>
          <cell r="M725" t="str">
            <v>ALQUILADO</v>
          </cell>
          <cell r="N725" t="str">
            <v>SEGUROS SURAMERICANA</v>
          </cell>
          <cell r="P725" t="str">
            <v>2024</v>
          </cell>
          <cell r="S725">
            <v>0</v>
          </cell>
          <cell r="T725">
            <v>12615.8878</v>
          </cell>
          <cell r="V725">
            <v>13498.999900000001</v>
          </cell>
          <cell r="W725">
            <v>901.27</v>
          </cell>
          <cell r="X725">
            <v>745.41</v>
          </cell>
          <cell r="Z725">
            <v>58</v>
          </cell>
          <cell r="AA725">
            <v>28.390999999999998</v>
          </cell>
          <cell r="AB725">
            <v>823.34</v>
          </cell>
          <cell r="AH725">
            <v>47.656799999999997</v>
          </cell>
          <cell r="AI725">
            <v>134.99</v>
          </cell>
          <cell r="AJ725">
            <v>40</v>
          </cell>
          <cell r="AK725">
            <v>350.44130000000001</v>
          </cell>
          <cell r="BA725">
            <v>774</v>
          </cell>
        </row>
        <row r="726">
          <cell r="H726">
            <v>2</v>
          </cell>
          <cell r="M726" t="str">
            <v>ALQUILADO</v>
          </cell>
          <cell r="N726" t="str">
            <v>PNUD (ORG. DE LAS NAC. UNIDAS)</v>
          </cell>
          <cell r="P726" t="str">
            <v>2024</v>
          </cell>
          <cell r="S726">
            <v>5210</v>
          </cell>
          <cell r="T726">
            <v>12615.8878</v>
          </cell>
          <cell r="V726">
            <v>13498.999900000001</v>
          </cell>
          <cell r="W726">
            <v>596.4</v>
          </cell>
          <cell r="X726">
            <v>905.65</v>
          </cell>
          <cell r="Z726">
            <v>42</v>
          </cell>
          <cell r="AA726">
            <v>35.762999999999998</v>
          </cell>
          <cell r="AB726">
            <v>751.02499999999998</v>
          </cell>
          <cell r="AH726">
            <v>61.6068</v>
          </cell>
          <cell r="AI726">
            <v>134.99</v>
          </cell>
          <cell r="AJ726">
            <v>40</v>
          </cell>
          <cell r="AK726">
            <v>350.44130000000001</v>
          </cell>
          <cell r="BA726">
            <v>774</v>
          </cell>
        </row>
        <row r="727">
          <cell r="H727">
            <v>13</v>
          </cell>
          <cell r="M727" t="str">
            <v>ALQUILADO</v>
          </cell>
          <cell r="N727" t="str">
            <v>ALSTOM PANAMA TRANSPORTE</v>
          </cell>
          <cell r="P727" t="str">
            <v>2023</v>
          </cell>
          <cell r="S727">
            <v>18544</v>
          </cell>
          <cell r="T727">
            <v>14439.252399999999</v>
          </cell>
          <cell r="V727">
            <v>15450.000099999999</v>
          </cell>
          <cell r="W727">
            <v>1560</v>
          </cell>
          <cell r="X727">
            <v>4290</v>
          </cell>
          <cell r="Z727">
            <v>392</v>
          </cell>
          <cell r="AA727">
            <v>14.923400000000001</v>
          </cell>
          <cell r="AB727">
            <v>450</v>
          </cell>
          <cell r="AH727">
            <v>1140.9733000000001</v>
          </cell>
          <cell r="AI727">
            <v>1004.25</v>
          </cell>
          <cell r="AJ727">
            <v>80</v>
          </cell>
          <cell r="AK727">
            <v>4813.0835999999999</v>
          </cell>
          <cell r="BA727">
            <v>5031</v>
          </cell>
        </row>
        <row r="728">
          <cell r="H728">
            <v>14</v>
          </cell>
          <cell r="M728" t="str">
            <v>ALQUILADO</v>
          </cell>
          <cell r="N728" t="str">
            <v>CONSORCIO HPH JOINT VENTURE</v>
          </cell>
          <cell r="P728" t="str">
            <v>2023</v>
          </cell>
          <cell r="S728">
            <v>27196</v>
          </cell>
          <cell r="T728">
            <v>18593.46</v>
          </cell>
          <cell r="V728">
            <v>19895.002199999999</v>
          </cell>
          <cell r="W728">
            <v>5778.49</v>
          </cell>
          <cell r="X728">
            <v>5670.8671000000004</v>
          </cell>
          <cell r="Z728">
            <v>587</v>
          </cell>
          <cell r="AA728">
            <v>19.504799999999999</v>
          </cell>
          <cell r="AB728">
            <v>817.81119999999999</v>
          </cell>
          <cell r="AH728">
            <v>515.58389999999997</v>
          </cell>
          <cell r="AI728">
            <v>1392.6502</v>
          </cell>
          <cell r="AJ728">
            <v>80</v>
          </cell>
          <cell r="AK728">
            <v>6714.3050000000003</v>
          </cell>
          <cell r="BA728">
            <v>5418</v>
          </cell>
        </row>
        <row r="729">
          <cell r="H729">
            <v>13</v>
          </cell>
          <cell r="M729" t="str">
            <v>DISPONIBLE</v>
          </cell>
          <cell r="P729" t="str">
            <v>2023</v>
          </cell>
          <cell r="S729">
            <v>12462</v>
          </cell>
          <cell r="T729">
            <v>14439.252399999999</v>
          </cell>
          <cell r="V729">
            <v>15450.000099999999</v>
          </cell>
          <cell r="W729">
            <v>2363.1999999999998</v>
          </cell>
          <cell r="X729">
            <v>6121.49</v>
          </cell>
          <cell r="Z729">
            <v>395</v>
          </cell>
          <cell r="AA729">
            <v>21.4802</v>
          </cell>
          <cell r="AB729">
            <v>652.66840000000002</v>
          </cell>
          <cell r="AH729">
            <v>254.0675</v>
          </cell>
          <cell r="AI729">
            <v>1004.25</v>
          </cell>
          <cell r="AJ729">
            <v>80</v>
          </cell>
          <cell r="AK729">
            <v>4813.0835999999999</v>
          </cell>
          <cell r="BA729">
            <v>5031</v>
          </cell>
        </row>
        <row r="730">
          <cell r="H730">
            <v>14</v>
          </cell>
          <cell r="M730" t="str">
            <v>ALQUILADO</v>
          </cell>
          <cell r="N730" t="str">
            <v>GOETZE LOBATO ENGENHARIA S.A.</v>
          </cell>
          <cell r="P730" t="str">
            <v>2022</v>
          </cell>
          <cell r="S730">
            <v>26162</v>
          </cell>
          <cell r="T730">
            <v>16682.240000000002</v>
          </cell>
          <cell r="V730">
            <v>17849.996800000001</v>
          </cell>
          <cell r="W730">
            <v>5422.91</v>
          </cell>
          <cell r="X730">
            <v>5043.72</v>
          </cell>
          <cell r="Z730">
            <v>406</v>
          </cell>
          <cell r="AA730">
            <v>25.779800000000002</v>
          </cell>
          <cell r="AB730">
            <v>747.6164</v>
          </cell>
          <cell r="AH730">
            <v>843.73429999999996</v>
          </cell>
          <cell r="AI730">
            <v>1249.4998000000001</v>
          </cell>
          <cell r="AJ730">
            <v>80</v>
          </cell>
          <cell r="AK730">
            <v>6024.1427999999996</v>
          </cell>
          <cell r="BA730">
            <v>5418</v>
          </cell>
        </row>
        <row r="731">
          <cell r="H731">
            <v>14</v>
          </cell>
          <cell r="M731" t="str">
            <v>DISPONIBLE</v>
          </cell>
          <cell r="P731" t="str">
            <v>2022</v>
          </cell>
          <cell r="S731">
            <v>30361</v>
          </cell>
          <cell r="T731">
            <v>16682.240000000002</v>
          </cell>
          <cell r="V731">
            <v>17849.996800000001</v>
          </cell>
          <cell r="W731">
            <v>3737.33</v>
          </cell>
          <cell r="X731">
            <v>8745.2366999999995</v>
          </cell>
          <cell r="Z731">
            <v>300</v>
          </cell>
          <cell r="AA731">
            <v>41.608499999999999</v>
          </cell>
          <cell r="AB731">
            <v>891.61189999999999</v>
          </cell>
          <cell r="AH731">
            <v>88.633499999999998</v>
          </cell>
          <cell r="AI731">
            <v>1249.4998000000001</v>
          </cell>
          <cell r="AJ731">
            <v>80</v>
          </cell>
          <cell r="AK731">
            <v>6024.1427999999996</v>
          </cell>
          <cell r="BA731">
            <v>5418</v>
          </cell>
        </row>
        <row r="732">
          <cell r="H732">
            <v>39</v>
          </cell>
          <cell r="M732" t="str">
            <v>ALQUILADO</v>
          </cell>
          <cell r="N732" t="str">
            <v>EULEN PANAMA DE SERVICIOS</v>
          </cell>
          <cell r="P732" t="str">
            <v>2021</v>
          </cell>
          <cell r="S732">
            <v>134711</v>
          </cell>
          <cell r="T732">
            <v>13355.14</v>
          </cell>
          <cell r="V732">
            <v>14289.9998</v>
          </cell>
          <cell r="W732">
            <v>15974.45</v>
          </cell>
          <cell r="X732">
            <v>5495</v>
          </cell>
          <cell r="Z732">
            <v>1100</v>
          </cell>
          <cell r="AA732">
            <v>19.517600000000002</v>
          </cell>
          <cell r="AB732">
            <v>550.49869999999999</v>
          </cell>
          <cell r="AH732">
            <v>4770.0427</v>
          </cell>
          <cell r="AI732">
            <v>2786.55</v>
          </cell>
          <cell r="AJ732">
            <v>160</v>
          </cell>
          <cell r="AK732">
            <v>13355.1397</v>
          </cell>
          <cell r="BA732">
            <v>15093</v>
          </cell>
        </row>
        <row r="733">
          <cell r="H733">
            <v>39</v>
          </cell>
          <cell r="M733" t="str">
            <v>ALQUILADO</v>
          </cell>
          <cell r="N733" t="str">
            <v>EULEN PANAMA DE SERVICIOS</v>
          </cell>
          <cell r="P733" t="str">
            <v>2021</v>
          </cell>
          <cell r="S733">
            <v>139512</v>
          </cell>
          <cell r="T733">
            <v>13355.14</v>
          </cell>
          <cell r="V733">
            <v>14289.9998</v>
          </cell>
          <cell r="W733">
            <v>16409.45</v>
          </cell>
          <cell r="X733">
            <v>5645</v>
          </cell>
          <cell r="Z733">
            <v>1129</v>
          </cell>
          <cell r="AA733">
            <v>19.534400000000002</v>
          </cell>
          <cell r="AB733">
            <v>565.49869999999999</v>
          </cell>
          <cell r="AH733">
            <v>4349.6112000000003</v>
          </cell>
          <cell r="AI733">
            <v>2786.55</v>
          </cell>
          <cell r="AJ733">
            <v>160</v>
          </cell>
          <cell r="AK733">
            <v>13355.1397</v>
          </cell>
          <cell r="BA733">
            <v>15093</v>
          </cell>
        </row>
        <row r="734">
          <cell r="H734">
            <v>39</v>
          </cell>
          <cell r="M734" t="str">
            <v>ALQUILADO</v>
          </cell>
          <cell r="N734" t="str">
            <v>EULEN PANAMA DE SERVICIOS</v>
          </cell>
          <cell r="P734" t="str">
            <v>2021</v>
          </cell>
          <cell r="S734">
            <v>110264</v>
          </cell>
          <cell r="T734">
            <v>13355.14</v>
          </cell>
          <cell r="V734">
            <v>14289.9998</v>
          </cell>
          <cell r="W734">
            <v>16409.45</v>
          </cell>
          <cell r="X734">
            <v>5645</v>
          </cell>
          <cell r="Z734">
            <v>1130</v>
          </cell>
          <cell r="AA734">
            <v>19.517199999999999</v>
          </cell>
          <cell r="AB734">
            <v>565.49869999999999</v>
          </cell>
          <cell r="AH734">
            <v>4529.3978999999999</v>
          </cell>
          <cell r="AI734">
            <v>2786.55</v>
          </cell>
          <cell r="AJ734">
            <v>160</v>
          </cell>
          <cell r="AK734">
            <v>13355.1397</v>
          </cell>
          <cell r="BA734">
            <v>15093</v>
          </cell>
        </row>
        <row r="735">
          <cell r="H735">
            <v>34</v>
          </cell>
          <cell r="M735" t="str">
            <v>ALQUILADO</v>
          </cell>
          <cell r="N735" t="str">
            <v>EULEN PANAMA DE SERVICIOS</v>
          </cell>
          <cell r="P735" t="str">
            <v>2022</v>
          </cell>
          <cell r="S735">
            <v>104737</v>
          </cell>
          <cell r="T735">
            <v>12887.85</v>
          </cell>
          <cell r="V735">
            <v>13789.9995</v>
          </cell>
          <cell r="W735">
            <v>15549.6</v>
          </cell>
          <cell r="X735">
            <v>6653.13</v>
          </cell>
          <cell r="Z735">
            <v>1190</v>
          </cell>
          <cell r="AA735">
            <v>18.657699999999998</v>
          </cell>
          <cell r="AB735">
            <v>653.02139999999997</v>
          </cell>
          <cell r="AH735">
            <v>7036.2709000000004</v>
          </cell>
          <cell r="AI735">
            <v>2344.2999</v>
          </cell>
          <cell r="AJ735">
            <v>160</v>
          </cell>
          <cell r="AK735">
            <v>11813.8616</v>
          </cell>
          <cell r="BA735">
            <v>13158</v>
          </cell>
        </row>
        <row r="736">
          <cell r="F736" t="str">
            <v>USADO</v>
          </cell>
          <cell r="H736">
            <v>33</v>
          </cell>
          <cell r="M736" t="str">
            <v>PARA LA VENTA</v>
          </cell>
          <cell r="P736" t="str">
            <v>2022</v>
          </cell>
          <cell r="S736">
            <v>66392</v>
          </cell>
          <cell r="T736">
            <v>12907.4756</v>
          </cell>
          <cell r="V736">
            <v>13810.998900000001</v>
          </cell>
          <cell r="W736">
            <v>8573.81</v>
          </cell>
          <cell r="X736">
            <v>6446.74</v>
          </cell>
          <cell r="Z736">
            <v>839</v>
          </cell>
          <cell r="AA736">
            <v>17.902899999999999</v>
          </cell>
          <cell r="AB736">
            <v>455.16809999999998</v>
          </cell>
          <cell r="AH736">
            <v>2374.2298000000001</v>
          </cell>
          <cell r="AI736">
            <v>2278.8148000000001</v>
          </cell>
          <cell r="AJ736">
            <v>160</v>
          </cell>
          <cell r="AK736">
            <v>11473.312</v>
          </cell>
          <cell r="BA736">
            <v>12771</v>
          </cell>
        </row>
        <row r="737">
          <cell r="H737">
            <v>33</v>
          </cell>
          <cell r="M737" t="str">
            <v>ALQUILADO</v>
          </cell>
          <cell r="N737" t="str">
            <v>REENFRIO</v>
          </cell>
          <cell r="P737" t="str">
            <v>2022</v>
          </cell>
          <cell r="S737">
            <v>72159</v>
          </cell>
          <cell r="T737">
            <v>12907.4756</v>
          </cell>
          <cell r="V737">
            <v>13810.998900000001</v>
          </cell>
          <cell r="W737">
            <v>8471.11</v>
          </cell>
          <cell r="X737">
            <v>9590</v>
          </cell>
          <cell r="Z737">
            <v>959</v>
          </cell>
          <cell r="AA737">
            <v>18.833200000000001</v>
          </cell>
          <cell r="AB737">
            <v>547.30629999999996</v>
          </cell>
          <cell r="AH737">
            <v>670.3048</v>
          </cell>
          <cell r="AI737">
            <v>2278.8148000000001</v>
          </cell>
          <cell r="AJ737">
            <v>160</v>
          </cell>
          <cell r="AK737">
            <v>11473.312</v>
          </cell>
          <cell r="BA737">
            <v>12771</v>
          </cell>
        </row>
        <row r="738">
          <cell r="F738" t="str">
            <v>USADO</v>
          </cell>
          <cell r="H738">
            <v>32</v>
          </cell>
          <cell r="M738" t="str">
            <v>PARA LA VENTA</v>
          </cell>
          <cell r="P738" t="str">
            <v>2022</v>
          </cell>
          <cell r="S738">
            <v>34985</v>
          </cell>
          <cell r="T738">
            <v>12887.85</v>
          </cell>
          <cell r="V738">
            <v>13789.9995</v>
          </cell>
          <cell r="W738">
            <v>15707</v>
          </cell>
          <cell r="X738">
            <v>1122.17</v>
          </cell>
          <cell r="Z738">
            <v>841</v>
          </cell>
          <cell r="AA738">
            <v>20.010899999999999</v>
          </cell>
          <cell r="AB738">
            <v>525.91150000000005</v>
          </cell>
          <cell r="AH738">
            <v>2598.4052999999999</v>
          </cell>
          <cell r="AI738">
            <v>2206.3998999999999</v>
          </cell>
          <cell r="AJ738">
            <v>160</v>
          </cell>
          <cell r="AK738">
            <v>11097.87</v>
          </cell>
          <cell r="BA738">
            <v>12384</v>
          </cell>
        </row>
        <row r="739">
          <cell r="F739" t="str">
            <v>SEMINUEVO</v>
          </cell>
          <cell r="H739">
            <v>32</v>
          </cell>
          <cell r="M739" t="str">
            <v>ALQUILADO</v>
          </cell>
          <cell r="N739" t="str">
            <v>INGENIERIA ELECTRICA Y TELECOMUNICACIONES DELTEC</v>
          </cell>
          <cell r="P739" t="str">
            <v>2022</v>
          </cell>
          <cell r="S739">
            <v>41315</v>
          </cell>
          <cell r="T739">
            <v>12887.85</v>
          </cell>
          <cell r="V739">
            <v>13789.9995</v>
          </cell>
          <cell r="W739">
            <v>15047</v>
          </cell>
          <cell r="X739">
            <v>903.13</v>
          </cell>
          <cell r="Z739">
            <v>866</v>
          </cell>
          <cell r="AA739">
            <v>18.418099999999999</v>
          </cell>
          <cell r="AB739">
            <v>498.44150000000002</v>
          </cell>
          <cell r="AH739">
            <v>3127.5562</v>
          </cell>
          <cell r="AI739">
            <v>2206.3998999999999</v>
          </cell>
          <cell r="AJ739">
            <v>160</v>
          </cell>
          <cell r="AK739">
            <v>11097.87</v>
          </cell>
          <cell r="BA739">
            <v>12384</v>
          </cell>
        </row>
        <row r="740">
          <cell r="F740" t="str">
            <v>SEMINUEVO</v>
          </cell>
          <cell r="H740">
            <v>32</v>
          </cell>
          <cell r="M740" t="str">
            <v>ALQUILADO</v>
          </cell>
          <cell r="N740" t="str">
            <v>INGENIERIA ELECTRICA Y TELECOMUNICACIONES DELTEC</v>
          </cell>
          <cell r="P740" t="str">
            <v>2022</v>
          </cell>
          <cell r="S740">
            <v>43860</v>
          </cell>
          <cell r="T740">
            <v>12887.85</v>
          </cell>
          <cell r="V740">
            <v>13789.9995</v>
          </cell>
          <cell r="W740">
            <v>13869</v>
          </cell>
          <cell r="X740">
            <v>1081.7</v>
          </cell>
          <cell r="Z740">
            <v>804</v>
          </cell>
          <cell r="AA740">
            <v>18.595300000000002</v>
          </cell>
          <cell r="AB740">
            <v>467.20929999999998</v>
          </cell>
          <cell r="AH740">
            <v>2706.2597999999998</v>
          </cell>
          <cell r="AI740">
            <v>2206.3998999999999</v>
          </cell>
          <cell r="AJ740">
            <v>160</v>
          </cell>
          <cell r="AK740">
            <v>11097.87</v>
          </cell>
          <cell r="BA740">
            <v>12384</v>
          </cell>
        </row>
        <row r="741">
          <cell r="F741" t="str">
            <v>USADO</v>
          </cell>
          <cell r="H741">
            <v>33</v>
          </cell>
          <cell r="M741" t="str">
            <v>ESPERA PIEZAS MECANICA</v>
          </cell>
          <cell r="P741" t="str">
            <v>2022</v>
          </cell>
          <cell r="S741">
            <v>24443</v>
          </cell>
          <cell r="T741">
            <v>27710.28</v>
          </cell>
          <cell r="V741">
            <v>29649.999599999999</v>
          </cell>
          <cell r="W741">
            <v>47793.77</v>
          </cell>
          <cell r="X741">
            <v>6408.3</v>
          </cell>
          <cell r="Z741">
            <v>881</v>
          </cell>
          <cell r="AA741">
            <v>61.523299999999999</v>
          </cell>
          <cell r="AB741">
            <v>1642.4869000000001</v>
          </cell>
          <cell r="AH741">
            <v>6059.9146000000001</v>
          </cell>
          <cell r="AI741">
            <v>4892.2498999999998</v>
          </cell>
          <cell r="AJ741">
            <v>160</v>
          </cell>
          <cell r="AK741">
            <v>24631.360000000001</v>
          </cell>
          <cell r="BA741">
            <v>12771</v>
          </cell>
        </row>
        <row r="742">
          <cell r="H742">
            <v>32</v>
          </cell>
          <cell r="M742" t="str">
            <v>ALQUILADO</v>
          </cell>
          <cell r="N742" t="str">
            <v>JCP TRANSPORT</v>
          </cell>
          <cell r="P742" t="str">
            <v>2022</v>
          </cell>
          <cell r="S742">
            <v>134303</v>
          </cell>
          <cell r="T742">
            <v>27710.28</v>
          </cell>
          <cell r="V742">
            <v>29649.999599999999</v>
          </cell>
          <cell r="W742">
            <v>35040</v>
          </cell>
          <cell r="X742">
            <v>0</v>
          </cell>
          <cell r="Z742">
            <v>960</v>
          </cell>
          <cell r="AA742">
            <v>36.5</v>
          </cell>
          <cell r="AB742">
            <v>1095</v>
          </cell>
          <cell r="AH742">
            <v>3390.9738000000002</v>
          </cell>
          <cell r="AI742">
            <v>4743.9998999999998</v>
          </cell>
          <cell r="AJ742">
            <v>160</v>
          </cell>
          <cell r="AK742">
            <v>23861.63</v>
          </cell>
          <cell r="BA742">
            <v>12384</v>
          </cell>
        </row>
        <row r="743">
          <cell r="H743">
            <v>32</v>
          </cell>
          <cell r="M743" t="str">
            <v>ALQUILADO</v>
          </cell>
          <cell r="N743" t="str">
            <v>SERVIESTIBA SA</v>
          </cell>
          <cell r="P743" t="str">
            <v>2022</v>
          </cell>
          <cell r="S743">
            <v>101905</v>
          </cell>
          <cell r="T743">
            <v>27710.28</v>
          </cell>
          <cell r="V743">
            <v>29649.999599999999</v>
          </cell>
          <cell r="W743">
            <v>28855</v>
          </cell>
          <cell r="X743">
            <v>9018.61</v>
          </cell>
          <cell r="Z743">
            <v>1190</v>
          </cell>
          <cell r="AA743">
            <v>31.826499999999999</v>
          </cell>
          <cell r="AB743">
            <v>1183.5503000000001</v>
          </cell>
          <cell r="AH743">
            <v>9305.5635999999995</v>
          </cell>
          <cell r="AI743">
            <v>4743.9998999999998</v>
          </cell>
          <cell r="AJ743">
            <v>160</v>
          </cell>
          <cell r="AK743">
            <v>23861.63</v>
          </cell>
          <cell r="BA743">
            <v>12384</v>
          </cell>
        </row>
        <row r="744">
          <cell r="H744">
            <v>32</v>
          </cell>
          <cell r="M744" t="str">
            <v>ALQUILADO</v>
          </cell>
          <cell r="N744" t="str">
            <v>CONSTRUCTORA MECO SA</v>
          </cell>
          <cell r="P744" t="str">
            <v>2022</v>
          </cell>
          <cell r="S744">
            <v>105527</v>
          </cell>
          <cell r="T744">
            <v>27710.28</v>
          </cell>
          <cell r="V744">
            <v>29649.999599999999</v>
          </cell>
          <cell r="W744">
            <v>30652.82</v>
          </cell>
          <cell r="X744">
            <v>16213.28</v>
          </cell>
          <cell r="Z744">
            <v>1331</v>
          </cell>
          <cell r="AA744">
            <v>35.211100000000002</v>
          </cell>
          <cell r="AB744">
            <v>1464.5655999999999</v>
          </cell>
          <cell r="AH744">
            <v>8840.4617999999991</v>
          </cell>
          <cell r="AI744">
            <v>4743.9998999999998</v>
          </cell>
          <cell r="AJ744">
            <v>160</v>
          </cell>
          <cell r="AK744">
            <v>23861.63</v>
          </cell>
          <cell r="BA744">
            <v>12384</v>
          </cell>
        </row>
        <row r="745">
          <cell r="F745" t="str">
            <v>USADO</v>
          </cell>
          <cell r="H745">
            <v>32</v>
          </cell>
          <cell r="M745" t="str">
            <v>ALQUILADO</v>
          </cell>
          <cell r="N745" t="str">
            <v>MULTI SERVICIOS MODERNOS S.A.</v>
          </cell>
          <cell r="P745" t="str">
            <v>2022</v>
          </cell>
          <cell r="S745">
            <v>58951</v>
          </cell>
          <cell r="T745">
            <v>27710.28</v>
          </cell>
          <cell r="V745">
            <v>29649.999599999999</v>
          </cell>
          <cell r="W745">
            <v>28474.41</v>
          </cell>
          <cell r="X745">
            <v>10687.47</v>
          </cell>
          <cell r="Z745">
            <v>898</v>
          </cell>
          <cell r="AA745">
            <v>43.610100000000003</v>
          </cell>
          <cell r="AB745">
            <v>1223.8087</v>
          </cell>
          <cell r="AH745">
            <v>7835.3123999999998</v>
          </cell>
          <cell r="AI745">
            <v>4743.9998999999998</v>
          </cell>
          <cell r="AJ745">
            <v>160</v>
          </cell>
          <cell r="AK745">
            <v>23861.63</v>
          </cell>
          <cell r="BA745">
            <v>12384</v>
          </cell>
        </row>
        <row r="746">
          <cell r="F746" t="str">
            <v>USADO</v>
          </cell>
          <cell r="H746">
            <v>32</v>
          </cell>
          <cell r="M746" t="str">
            <v>PARA LA VENTA</v>
          </cell>
          <cell r="P746" t="str">
            <v>2022</v>
          </cell>
          <cell r="S746">
            <v>95318</v>
          </cell>
          <cell r="T746">
            <v>27710.28</v>
          </cell>
          <cell r="V746">
            <v>29649.999599999999</v>
          </cell>
          <cell r="W746">
            <v>24452.36</v>
          </cell>
          <cell r="X746">
            <v>11781.9</v>
          </cell>
          <cell r="Z746">
            <v>931</v>
          </cell>
          <cell r="AA746">
            <v>38.919699999999999</v>
          </cell>
          <cell r="AB746">
            <v>1132.3206</v>
          </cell>
          <cell r="AH746">
            <v>13243.921</v>
          </cell>
          <cell r="AI746">
            <v>4743.9998999999998</v>
          </cell>
          <cell r="AJ746">
            <v>160</v>
          </cell>
          <cell r="AK746">
            <v>23861.63</v>
          </cell>
          <cell r="BA746">
            <v>12384</v>
          </cell>
        </row>
        <row r="747">
          <cell r="H747">
            <v>32</v>
          </cell>
          <cell r="M747" t="str">
            <v>ALQUILADO</v>
          </cell>
          <cell r="N747" t="str">
            <v>AGRUPACION SABANITAS PANAMA</v>
          </cell>
          <cell r="P747" t="str">
            <v>2022</v>
          </cell>
          <cell r="S747">
            <v>98903</v>
          </cell>
          <cell r="T747">
            <v>27710.28</v>
          </cell>
          <cell r="V747">
            <v>29649.999599999999</v>
          </cell>
          <cell r="W747">
            <v>26536.86</v>
          </cell>
          <cell r="X747">
            <v>19288.681</v>
          </cell>
          <cell r="Z747">
            <v>853</v>
          </cell>
          <cell r="AA747">
            <v>53.722700000000003</v>
          </cell>
          <cell r="AB747">
            <v>1432.0481</v>
          </cell>
          <cell r="AH747">
            <v>8046.5698000000002</v>
          </cell>
          <cell r="AI747">
            <v>4743.9998999999998</v>
          </cell>
          <cell r="AJ747">
            <v>160</v>
          </cell>
          <cell r="AK747">
            <v>23861.63</v>
          </cell>
          <cell r="BA747">
            <v>12384</v>
          </cell>
        </row>
        <row r="748">
          <cell r="H748">
            <v>54</v>
          </cell>
          <cell r="M748" t="str">
            <v>ALQUILADO</v>
          </cell>
          <cell r="N748" t="str">
            <v>ENTRENAMIENTOS Y DESARROLLO PANAMA</v>
          </cell>
          <cell r="P748" t="str">
            <v>2019</v>
          </cell>
          <cell r="S748">
            <v>38971</v>
          </cell>
          <cell r="T748">
            <v>39719.629999999997</v>
          </cell>
          <cell r="V748">
            <v>42500.004099999998</v>
          </cell>
          <cell r="W748">
            <v>68547</v>
          </cell>
          <cell r="X748">
            <v>15109.36</v>
          </cell>
          <cell r="Z748">
            <v>1534</v>
          </cell>
          <cell r="AA748">
            <v>54.534700000000001</v>
          </cell>
          <cell r="AB748">
            <v>1549.1918000000001</v>
          </cell>
          <cell r="AH748">
            <v>2139.4216000000001</v>
          </cell>
          <cell r="AI748">
            <v>11475.001099999999</v>
          </cell>
          <cell r="AJ748">
            <v>240</v>
          </cell>
          <cell r="AK748">
            <v>39719.6296</v>
          </cell>
          <cell r="BA748">
            <v>20898</v>
          </cell>
        </row>
        <row r="749">
          <cell r="H749">
            <v>3</v>
          </cell>
          <cell r="M749" t="str">
            <v>ALQUILADO</v>
          </cell>
          <cell r="P749" t="str">
            <v>2024</v>
          </cell>
          <cell r="T749">
            <v>30060.747599999999</v>
          </cell>
          <cell r="V749">
            <v>32164.999899999999</v>
          </cell>
          <cell r="W749">
            <v>1039.05</v>
          </cell>
          <cell r="X749">
            <v>1717.1</v>
          </cell>
          <cell r="Z749">
            <v>50</v>
          </cell>
          <cell r="AA749">
            <v>55.122999999999998</v>
          </cell>
          <cell r="AB749">
            <v>918.71659999999997</v>
          </cell>
          <cell r="AH749">
            <v>49.85</v>
          </cell>
          <cell r="AI749">
            <v>482.47500000000002</v>
          </cell>
          <cell r="AJ749">
            <v>40</v>
          </cell>
          <cell r="AK749">
            <v>1670.0416</v>
          </cell>
          <cell r="BA749">
            <v>1161</v>
          </cell>
        </row>
        <row r="750">
          <cell r="H750">
            <v>14</v>
          </cell>
          <cell r="M750" t="str">
            <v>ALQUILADO</v>
          </cell>
          <cell r="N750" t="str">
            <v>CONSEJO DE SEGURIDAD PUBLICO</v>
          </cell>
          <cell r="P750" t="str">
            <v>2022</v>
          </cell>
          <cell r="S750">
            <v>24299</v>
          </cell>
          <cell r="T750">
            <v>16682.240000000002</v>
          </cell>
          <cell r="V750">
            <v>17849.996800000001</v>
          </cell>
          <cell r="W750">
            <v>5971.33</v>
          </cell>
          <cell r="X750">
            <v>4223.18</v>
          </cell>
          <cell r="Z750">
            <v>419</v>
          </cell>
          <cell r="AA750">
            <v>24.330500000000001</v>
          </cell>
          <cell r="AB750">
            <v>728.17920000000004</v>
          </cell>
          <cell r="AH750">
            <v>145.09889999999999</v>
          </cell>
          <cell r="AI750">
            <v>1249.4998000000001</v>
          </cell>
          <cell r="AJ750">
            <v>80</v>
          </cell>
          <cell r="AK750">
            <v>6024.1427999999996</v>
          </cell>
          <cell r="BA750">
            <v>5418</v>
          </cell>
        </row>
        <row r="751">
          <cell r="H751">
            <v>3</v>
          </cell>
          <cell r="M751" t="str">
            <v>ALQUILADO</v>
          </cell>
          <cell r="N751" t="str">
            <v>JUMBO CAPITAL S.A.</v>
          </cell>
          <cell r="P751" t="str">
            <v>2024</v>
          </cell>
          <cell r="S751">
            <v>2</v>
          </cell>
          <cell r="T751">
            <v>41163.589999999997</v>
          </cell>
          <cell r="V751">
            <v>44045.041299999997</v>
          </cell>
          <cell r="W751">
            <v>1370</v>
          </cell>
          <cell r="X751">
            <v>607.15</v>
          </cell>
          <cell r="Z751">
            <v>84</v>
          </cell>
          <cell r="AA751">
            <v>23.537500000000001</v>
          </cell>
          <cell r="AB751">
            <v>659.05</v>
          </cell>
          <cell r="AH751">
            <v>179</v>
          </cell>
          <cell r="AI751">
            <v>660.67560000000003</v>
          </cell>
          <cell r="AJ751">
            <v>40</v>
          </cell>
          <cell r="AK751">
            <v>2286.8661999999999</v>
          </cell>
          <cell r="BA751">
            <v>1161</v>
          </cell>
        </row>
        <row r="752">
          <cell r="H752">
            <v>3</v>
          </cell>
          <cell r="M752" t="str">
            <v>ALQUILADO</v>
          </cell>
          <cell r="N752" t="str">
            <v>JUMBO CAPITAL S.A.</v>
          </cell>
          <cell r="P752" t="str">
            <v>2024</v>
          </cell>
          <cell r="S752">
            <v>2</v>
          </cell>
          <cell r="T752">
            <v>41163.589999999997</v>
          </cell>
          <cell r="V752">
            <v>44045.041299999997</v>
          </cell>
          <cell r="W752">
            <v>1301.4100000000001</v>
          </cell>
          <cell r="X752">
            <v>570</v>
          </cell>
          <cell r="Z752">
            <v>58</v>
          </cell>
          <cell r="AA752">
            <v>32.265599999999999</v>
          </cell>
          <cell r="AB752">
            <v>623.80330000000004</v>
          </cell>
          <cell r="AH752">
            <v>172.5</v>
          </cell>
          <cell r="AI752">
            <v>660.67560000000003</v>
          </cell>
          <cell r="AJ752">
            <v>40</v>
          </cell>
          <cell r="AK752">
            <v>2286.8661999999999</v>
          </cell>
          <cell r="BA752">
            <v>1161</v>
          </cell>
        </row>
        <row r="753">
          <cell r="H753">
            <v>3</v>
          </cell>
          <cell r="M753" t="str">
            <v>ALQUILADO</v>
          </cell>
          <cell r="P753" t="str">
            <v>2024</v>
          </cell>
          <cell r="S753">
            <v>0</v>
          </cell>
          <cell r="T753">
            <v>14018.69</v>
          </cell>
          <cell r="V753">
            <v>14999.998299999999</v>
          </cell>
          <cell r="W753">
            <v>1084.78</v>
          </cell>
          <cell r="X753">
            <v>2136.66</v>
          </cell>
          <cell r="Z753">
            <v>72</v>
          </cell>
          <cell r="AA753">
            <v>44.742199999999997</v>
          </cell>
          <cell r="AB753">
            <v>1073.8133</v>
          </cell>
          <cell r="AH753">
            <v>70.5</v>
          </cell>
          <cell r="AI753">
            <v>225</v>
          </cell>
          <cell r="AJ753">
            <v>40</v>
          </cell>
          <cell r="AK753">
            <v>778.81619999999998</v>
          </cell>
          <cell r="BA753">
            <v>1161</v>
          </cell>
        </row>
        <row r="754">
          <cell r="H754">
            <v>3</v>
          </cell>
          <cell r="M754" t="str">
            <v>ALQUILADO</v>
          </cell>
          <cell r="P754" t="str">
            <v>2024</v>
          </cell>
          <cell r="S754">
            <v>0</v>
          </cell>
          <cell r="T754">
            <v>14018.69</v>
          </cell>
          <cell r="V754">
            <v>14999.998299999999</v>
          </cell>
          <cell r="W754">
            <v>1213.8699999999999</v>
          </cell>
          <cell r="X754">
            <v>1178.7953</v>
          </cell>
          <cell r="Z754">
            <v>66</v>
          </cell>
          <cell r="AA754">
            <v>36.252499999999998</v>
          </cell>
          <cell r="AB754">
            <v>797.55510000000004</v>
          </cell>
          <cell r="AH754">
            <v>148.30359999999999</v>
          </cell>
          <cell r="AI754">
            <v>225</v>
          </cell>
          <cell r="AJ754">
            <v>40</v>
          </cell>
          <cell r="AK754">
            <v>778.81619999999998</v>
          </cell>
          <cell r="BA754">
            <v>1161</v>
          </cell>
        </row>
        <row r="755">
          <cell r="H755">
            <v>7</v>
          </cell>
          <cell r="M755" t="str">
            <v>DISPONIBLE</v>
          </cell>
          <cell r="P755" t="str">
            <v>2024</v>
          </cell>
          <cell r="S755">
            <v>12346</v>
          </cell>
          <cell r="T755">
            <v>19018.68</v>
          </cell>
          <cell r="V755">
            <v>20349.9876</v>
          </cell>
          <cell r="W755">
            <v>1665.78</v>
          </cell>
          <cell r="X755">
            <v>4621.78</v>
          </cell>
          <cell r="Z755">
            <v>106</v>
          </cell>
          <cell r="AA755">
            <v>59.316600000000001</v>
          </cell>
          <cell r="AB755">
            <v>898.22280000000001</v>
          </cell>
          <cell r="AH755">
            <v>1042.2379000000001</v>
          </cell>
          <cell r="AI755">
            <v>712.24959999999999</v>
          </cell>
          <cell r="AJ755">
            <v>80</v>
          </cell>
          <cell r="AK755">
            <v>3169.7802000000001</v>
          </cell>
          <cell r="BA755">
            <v>2709</v>
          </cell>
        </row>
        <row r="756">
          <cell r="H756">
            <v>13</v>
          </cell>
          <cell r="M756" t="str">
            <v>SUCIO</v>
          </cell>
          <cell r="P756" t="str">
            <v>2023</v>
          </cell>
          <cell r="S756">
            <v>12000</v>
          </cell>
          <cell r="T756">
            <v>14439.252399999999</v>
          </cell>
          <cell r="V756">
            <v>15450.000099999999</v>
          </cell>
          <cell r="W756">
            <v>3982.94</v>
          </cell>
          <cell r="X756">
            <v>5576.6178</v>
          </cell>
          <cell r="Z756">
            <v>331</v>
          </cell>
          <cell r="AA756">
            <v>28.880800000000001</v>
          </cell>
          <cell r="AB756">
            <v>735.35059999999999</v>
          </cell>
          <cell r="AH756">
            <v>532.93970000000002</v>
          </cell>
          <cell r="AI756">
            <v>1004.25</v>
          </cell>
          <cell r="AJ756">
            <v>80</v>
          </cell>
          <cell r="AK756">
            <v>4813.0835999999999</v>
          </cell>
          <cell r="BA756">
            <v>5031</v>
          </cell>
        </row>
        <row r="757">
          <cell r="H757">
            <v>13</v>
          </cell>
          <cell r="M757" t="str">
            <v>TALLER DE CHAPISTERIA</v>
          </cell>
          <cell r="P757" t="str">
            <v>2023</v>
          </cell>
          <cell r="S757">
            <v>0</v>
          </cell>
          <cell r="T757">
            <v>14439.252399999999</v>
          </cell>
          <cell r="V757">
            <v>15450.000099999999</v>
          </cell>
          <cell r="W757">
            <v>3771.98</v>
          </cell>
          <cell r="X757">
            <v>8482.152</v>
          </cell>
          <cell r="Z757">
            <v>276</v>
          </cell>
          <cell r="AA757">
            <v>44.399000000000001</v>
          </cell>
          <cell r="AB757">
            <v>942.62549999999999</v>
          </cell>
          <cell r="AH757">
            <v>1509.2458999999999</v>
          </cell>
          <cell r="AI757">
            <v>1004.25</v>
          </cell>
          <cell r="AJ757">
            <v>80</v>
          </cell>
          <cell r="AK757">
            <v>4813.0835999999999</v>
          </cell>
          <cell r="BA757">
            <v>5031</v>
          </cell>
        </row>
        <row r="758">
          <cell r="H758">
            <v>8</v>
          </cell>
          <cell r="M758" t="str">
            <v>ALQUILADO</v>
          </cell>
          <cell r="N758" t="str">
            <v>SERVIESTIBA SA</v>
          </cell>
          <cell r="P758" t="str">
            <v>2023</v>
          </cell>
          <cell r="S758">
            <v>16687</v>
          </cell>
          <cell r="T758">
            <v>30060.746999999999</v>
          </cell>
          <cell r="V758">
            <v>32164.999299999999</v>
          </cell>
          <cell r="W758">
            <v>6965</v>
          </cell>
          <cell r="X758">
            <v>2279.27</v>
          </cell>
          <cell r="Z758">
            <v>208</v>
          </cell>
          <cell r="AA758">
            <v>44.443600000000004</v>
          </cell>
          <cell r="AB758">
            <v>1155.5337</v>
          </cell>
          <cell r="AH758">
            <v>761.38099999999997</v>
          </cell>
          <cell r="AI758">
            <v>1286.5999999999999</v>
          </cell>
          <cell r="AJ758">
            <v>80</v>
          </cell>
          <cell r="AK758">
            <v>5845.1449000000002</v>
          </cell>
          <cell r="BA758">
            <v>3096</v>
          </cell>
        </row>
        <row r="759">
          <cell r="H759">
            <v>14</v>
          </cell>
          <cell r="M759" t="str">
            <v>ALQUILADO</v>
          </cell>
          <cell r="P759" t="str">
            <v>2022</v>
          </cell>
          <cell r="S759">
            <v>26718</v>
          </cell>
          <cell r="T759">
            <v>16682.240000000002</v>
          </cell>
          <cell r="V759">
            <v>17849.996800000001</v>
          </cell>
          <cell r="W759">
            <v>2751.25</v>
          </cell>
          <cell r="X759">
            <v>9936.1594000000005</v>
          </cell>
          <cell r="Z759">
            <v>233</v>
          </cell>
          <cell r="AA759">
            <v>54.452399999999997</v>
          </cell>
          <cell r="AB759">
            <v>906.24350000000004</v>
          </cell>
          <cell r="AH759">
            <v>856.84079999999994</v>
          </cell>
          <cell r="AI759">
            <v>1249.4998000000001</v>
          </cell>
          <cell r="AJ759">
            <v>80</v>
          </cell>
          <cell r="AK759">
            <v>6024.1427999999996</v>
          </cell>
          <cell r="BA759">
            <v>5418</v>
          </cell>
        </row>
        <row r="760">
          <cell r="H760">
            <v>11</v>
          </cell>
          <cell r="M760" t="str">
            <v>ALQUILADO</v>
          </cell>
          <cell r="N760" t="str">
            <v>CABLE PHONE SERVICES INC</v>
          </cell>
          <cell r="P760" t="str">
            <v>2023</v>
          </cell>
          <cell r="T760">
            <v>13448.598</v>
          </cell>
          <cell r="V760">
            <v>14389.999900000001</v>
          </cell>
          <cell r="W760">
            <v>5186.45</v>
          </cell>
          <cell r="X760">
            <v>156.51</v>
          </cell>
          <cell r="Z760">
            <v>229</v>
          </cell>
          <cell r="AA760">
            <v>23.331700000000001</v>
          </cell>
          <cell r="AB760">
            <v>485.72359999999998</v>
          </cell>
          <cell r="AH760">
            <v>428.4</v>
          </cell>
          <cell r="AI760">
            <v>791.45</v>
          </cell>
          <cell r="AJ760">
            <v>80</v>
          </cell>
          <cell r="AK760">
            <v>3735.7220000000002</v>
          </cell>
          <cell r="BA760">
            <v>4257</v>
          </cell>
        </row>
        <row r="761">
          <cell r="F761" t="str">
            <v>USADO</v>
          </cell>
          <cell r="H761">
            <v>16</v>
          </cell>
          <cell r="M761" t="str">
            <v>RESERVADO</v>
          </cell>
          <cell r="P761" t="str">
            <v>2023</v>
          </cell>
          <cell r="S761">
            <v>13157</v>
          </cell>
          <cell r="T761">
            <v>29205.607400000001</v>
          </cell>
          <cell r="V761">
            <v>31249.999899999999</v>
          </cell>
          <cell r="W761">
            <v>17465.03</v>
          </cell>
          <cell r="X761">
            <v>5638.02</v>
          </cell>
          <cell r="Z761">
            <v>397</v>
          </cell>
          <cell r="AA761">
            <v>58.194000000000003</v>
          </cell>
          <cell r="AB761">
            <v>1443.9405999999999</v>
          </cell>
          <cell r="AH761">
            <v>2472.4198999999999</v>
          </cell>
          <cell r="AI761">
            <v>2500</v>
          </cell>
          <cell r="AJ761">
            <v>120</v>
          </cell>
          <cell r="AK761">
            <v>12169.003500000001</v>
          </cell>
          <cell r="BA761">
            <v>6192</v>
          </cell>
        </row>
        <row r="762">
          <cell r="H762">
            <v>2</v>
          </cell>
          <cell r="M762" t="str">
            <v>ALQUILADO</v>
          </cell>
          <cell r="N762" t="str">
            <v>CAR TRAWLER</v>
          </cell>
          <cell r="P762" t="str">
            <v>2024</v>
          </cell>
          <cell r="S762">
            <v>0</v>
          </cell>
          <cell r="T762">
            <v>12615.8878</v>
          </cell>
          <cell r="V762">
            <v>13498.999900000001</v>
          </cell>
          <cell r="W762">
            <v>999.55</v>
          </cell>
          <cell r="X762">
            <v>695.74940000000004</v>
          </cell>
          <cell r="Z762">
            <v>54</v>
          </cell>
          <cell r="AA762">
            <v>31.394400000000001</v>
          </cell>
          <cell r="AB762">
            <v>847.64970000000005</v>
          </cell>
          <cell r="AH762">
            <v>45.6068</v>
          </cell>
          <cell r="AI762">
            <v>134.99</v>
          </cell>
          <cell r="AJ762">
            <v>40</v>
          </cell>
          <cell r="AK762">
            <v>350.44130000000001</v>
          </cell>
          <cell r="BA762">
            <v>774</v>
          </cell>
        </row>
        <row r="763">
          <cell r="F763" t="str">
            <v>USADO</v>
          </cell>
          <cell r="H763">
            <v>22</v>
          </cell>
          <cell r="M763" t="str">
            <v>SEPARADO - VENTA</v>
          </cell>
          <cell r="P763" t="str">
            <v>2022</v>
          </cell>
          <cell r="S763">
            <v>23294</v>
          </cell>
          <cell r="T763">
            <v>45844.45</v>
          </cell>
          <cell r="V763">
            <v>45844.45</v>
          </cell>
          <cell r="W763">
            <v>27457.599999999999</v>
          </cell>
          <cell r="X763">
            <v>6703.6819999999998</v>
          </cell>
          <cell r="Z763">
            <v>511</v>
          </cell>
          <cell r="AA763">
            <v>66.851799999999997</v>
          </cell>
          <cell r="AB763">
            <v>1552.7855</v>
          </cell>
          <cell r="AH763">
            <v>3500.7606999999998</v>
          </cell>
          <cell r="AI763">
            <v>5042.8895000000002</v>
          </cell>
          <cell r="AJ763">
            <v>120</v>
          </cell>
          <cell r="AK763">
            <v>25469.137999999999</v>
          </cell>
          <cell r="BA763">
            <v>8514</v>
          </cell>
        </row>
        <row r="764">
          <cell r="H764">
            <v>3</v>
          </cell>
          <cell r="M764" t="str">
            <v>ALQUILADO</v>
          </cell>
          <cell r="N764" t="str">
            <v>AGRUPACION SABANITAS PANAMA</v>
          </cell>
          <cell r="P764" t="str">
            <v>2024</v>
          </cell>
          <cell r="S764">
            <v>0</v>
          </cell>
          <cell r="T764">
            <v>30060.747599999999</v>
          </cell>
          <cell r="V764">
            <v>32164.999899999999</v>
          </cell>
          <cell r="W764">
            <v>1799.98</v>
          </cell>
          <cell r="X764">
            <v>540</v>
          </cell>
          <cell r="Z764">
            <v>54</v>
          </cell>
          <cell r="AA764">
            <v>43.332900000000002</v>
          </cell>
          <cell r="AB764">
            <v>779.99329999999998</v>
          </cell>
          <cell r="AH764">
            <v>433</v>
          </cell>
          <cell r="AI764">
            <v>482.47500000000002</v>
          </cell>
          <cell r="AJ764">
            <v>40</v>
          </cell>
          <cell r="AK764">
            <v>1670.0416</v>
          </cell>
          <cell r="BA764">
            <v>1161</v>
          </cell>
        </row>
        <row r="765">
          <cell r="H765">
            <v>13</v>
          </cell>
          <cell r="M765" t="str">
            <v>ALQUILADO</v>
          </cell>
          <cell r="N765" t="str">
            <v>ALSTOM PANAMA TRANSPORTE</v>
          </cell>
          <cell r="P765" t="str">
            <v>2023</v>
          </cell>
          <cell r="S765">
            <v>26399</v>
          </cell>
          <cell r="T765">
            <v>14439.252399999999</v>
          </cell>
          <cell r="V765">
            <v>15450.000099999999</v>
          </cell>
          <cell r="W765">
            <v>1440</v>
          </cell>
          <cell r="X765">
            <v>3960</v>
          </cell>
          <cell r="Z765">
            <v>354</v>
          </cell>
          <cell r="AA765">
            <v>15.254200000000001</v>
          </cell>
          <cell r="AB765">
            <v>415.38459999999998</v>
          </cell>
          <cell r="AH765">
            <v>1128.6904999999999</v>
          </cell>
          <cell r="AI765">
            <v>1004.25</v>
          </cell>
          <cell r="AJ765">
            <v>80</v>
          </cell>
          <cell r="AK765">
            <v>4813.0835999999999</v>
          </cell>
          <cell r="BA765">
            <v>5031</v>
          </cell>
        </row>
        <row r="766">
          <cell r="H766">
            <v>10</v>
          </cell>
          <cell r="M766" t="str">
            <v>ALQUILADO</v>
          </cell>
          <cell r="N766" t="str">
            <v>CONSORCIO SIGMA BILLING</v>
          </cell>
          <cell r="P766" t="str">
            <v>2024</v>
          </cell>
          <cell r="S766">
            <v>26951</v>
          </cell>
          <cell r="T766">
            <v>28392.523000000001</v>
          </cell>
          <cell r="V766">
            <v>30379.999599999999</v>
          </cell>
          <cell r="W766">
            <v>8520</v>
          </cell>
          <cell r="X766">
            <v>2840</v>
          </cell>
          <cell r="Z766">
            <v>284</v>
          </cell>
          <cell r="AA766">
            <v>40</v>
          </cell>
          <cell r="AB766">
            <v>1136</v>
          </cell>
          <cell r="AH766">
            <v>749.69200000000001</v>
          </cell>
          <cell r="AI766">
            <v>1519</v>
          </cell>
          <cell r="AJ766">
            <v>80</v>
          </cell>
          <cell r="AK766">
            <v>7098.1307999999999</v>
          </cell>
          <cell r="BA766">
            <v>3870</v>
          </cell>
        </row>
        <row r="767">
          <cell r="H767">
            <v>22</v>
          </cell>
          <cell r="M767" t="str">
            <v>ALQUILADO</v>
          </cell>
          <cell r="N767" t="str">
            <v>MINERA PANAMA</v>
          </cell>
          <cell r="P767" t="str">
            <v>2022</v>
          </cell>
          <cell r="S767">
            <v>70351</v>
          </cell>
          <cell r="T767">
            <v>45844.45</v>
          </cell>
          <cell r="V767">
            <v>45844.45</v>
          </cell>
          <cell r="W767">
            <v>28486.84</v>
          </cell>
          <cell r="X767">
            <v>10859.254000000001</v>
          </cell>
          <cell r="Z767">
            <v>544</v>
          </cell>
          <cell r="AA767">
            <v>72.327299999999994</v>
          </cell>
          <cell r="AB767">
            <v>1788.4588000000001</v>
          </cell>
          <cell r="AH767">
            <v>16873.757900000001</v>
          </cell>
          <cell r="AI767">
            <v>5042.8895000000002</v>
          </cell>
          <cell r="AJ767">
            <v>120</v>
          </cell>
          <cell r="AK767">
            <v>26742.5949</v>
          </cell>
          <cell r="BA767">
            <v>8514</v>
          </cell>
        </row>
        <row r="768">
          <cell r="H768">
            <v>0</v>
          </cell>
          <cell r="M768" t="str">
            <v>ALQUILADO</v>
          </cell>
          <cell r="N768" t="str">
            <v>ARCE PANAMA S.A.</v>
          </cell>
          <cell r="P768" t="str">
            <v>2024</v>
          </cell>
          <cell r="T768">
            <v>13355.14</v>
          </cell>
          <cell r="V768">
            <v>14289.9998</v>
          </cell>
          <cell r="X768">
            <v>0</v>
          </cell>
          <cell r="Z768">
            <v>0</v>
          </cell>
          <cell r="AI768">
            <v>0</v>
          </cell>
          <cell r="AJ768">
            <v>40</v>
          </cell>
          <cell r="AK768">
            <v>0</v>
          </cell>
          <cell r="BA768">
            <v>0</v>
          </cell>
        </row>
        <row r="769">
          <cell r="H769">
            <v>0</v>
          </cell>
          <cell r="M769" t="str">
            <v>ALQUILADO</v>
          </cell>
          <cell r="N769" t="str">
            <v>ARCE PANAMA S.A.</v>
          </cell>
          <cell r="P769" t="str">
            <v>2024</v>
          </cell>
          <cell r="T769">
            <v>13355.14</v>
          </cell>
          <cell r="V769">
            <v>14289.9998</v>
          </cell>
          <cell r="X769">
            <v>0</v>
          </cell>
          <cell r="Z769">
            <v>0</v>
          </cell>
          <cell r="AI769">
            <v>0</v>
          </cell>
          <cell r="AJ769">
            <v>40</v>
          </cell>
          <cell r="AK769">
            <v>0</v>
          </cell>
          <cell r="BA769">
            <v>0</v>
          </cell>
        </row>
        <row r="770">
          <cell r="H770">
            <v>21</v>
          </cell>
          <cell r="M770" t="str">
            <v>ALQUILADO</v>
          </cell>
          <cell r="N770" t="str">
            <v>ENEL FORTUNA S.A.</v>
          </cell>
          <cell r="P770" t="str">
            <v>2022</v>
          </cell>
          <cell r="S770">
            <v>41885</v>
          </cell>
          <cell r="T770">
            <v>48593.46</v>
          </cell>
          <cell r="V770">
            <v>51995.002200000003</v>
          </cell>
          <cell r="W770">
            <v>19950</v>
          </cell>
          <cell r="X770">
            <v>6809.45</v>
          </cell>
          <cell r="Z770">
            <v>450</v>
          </cell>
          <cell r="AA770">
            <v>59.465400000000002</v>
          </cell>
          <cell r="AB770">
            <v>1274.2594999999999</v>
          </cell>
          <cell r="AH770">
            <v>8966.2934999999998</v>
          </cell>
          <cell r="AI770">
            <v>5459.4751999999999</v>
          </cell>
          <cell r="AJ770">
            <v>120</v>
          </cell>
          <cell r="AK770">
            <v>26996.366000000002</v>
          </cell>
          <cell r="BA770">
            <v>8127</v>
          </cell>
        </row>
        <row r="771">
          <cell r="F771" t="str">
            <v>GARANTIZADOS</v>
          </cell>
          <cell r="H771">
            <v>22</v>
          </cell>
          <cell r="M771" t="str">
            <v>PARA LA VENTA</v>
          </cell>
          <cell r="P771" t="str">
            <v>2022</v>
          </cell>
          <cell r="S771">
            <v>46885</v>
          </cell>
          <cell r="T771">
            <v>45844.45</v>
          </cell>
          <cell r="V771">
            <v>45844.45</v>
          </cell>
          <cell r="W771">
            <v>27457.599999999999</v>
          </cell>
          <cell r="X771">
            <v>6763.4979999999996</v>
          </cell>
          <cell r="Z771">
            <v>511</v>
          </cell>
          <cell r="AA771">
            <v>66.968800000000002</v>
          </cell>
          <cell r="AB771">
            <v>1555.5044</v>
          </cell>
          <cell r="AH771">
            <v>9296.7515999999996</v>
          </cell>
          <cell r="AI771">
            <v>5042.8895000000002</v>
          </cell>
          <cell r="AJ771">
            <v>120</v>
          </cell>
          <cell r="AK771">
            <v>26742.5949</v>
          </cell>
          <cell r="BA771">
            <v>8514</v>
          </cell>
        </row>
        <row r="772">
          <cell r="H772">
            <v>22</v>
          </cell>
          <cell r="M772" t="str">
            <v>CDO</v>
          </cell>
          <cell r="P772" t="str">
            <v>2022</v>
          </cell>
          <cell r="S772">
            <v>29643</v>
          </cell>
          <cell r="T772">
            <v>45844.45</v>
          </cell>
          <cell r="V772">
            <v>45844.45</v>
          </cell>
          <cell r="W772">
            <v>25253.9</v>
          </cell>
          <cell r="X772">
            <v>2861.18</v>
          </cell>
          <cell r="Z772">
            <v>470</v>
          </cell>
          <cell r="AA772">
            <v>59.819299999999998</v>
          </cell>
          <cell r="AB772">
            <v>1277.9581000000001</v>
          </cell>
          <cell r="AH772">
            <v>8501.6031999999996</v>
          </cell>
          <cell r="AI772">
            <v>5042.8895000000002</v>
          </cell>
          <cell r="AJ772">
            <v>120</v>
          </cell>
          <cell r="AK772">
            <v>26742.5949</v>
          </cell>
          <cell r="BA772">
            <v>8514</v>
          </cell>
        </row>
        <row r="773">
          <cell r="H773">
            <v>19</v>
          </cell>
          <cell r="M773" t="str">
            <v>ALQUILADO</v>
          </cell>
          <cell r="N773" t="str">
            <v>CONSORCIO SIGMA BILLING</v>
          </cell>
          <cell r="P773" t="str">
            <v>2023</v>
          </cell>
          <cell r="S773">
            <v>70531</v>
          </cell>
          <cell r="T773">
            <v>29205.607400000001</v>
          </cell>
          <cell r="V773">
            <v>31249.999899999999</v>
          </cell>
          <cell r="W773">
            <v>14150.93</v>
          </cell>
          <cell r="X773">
            <v>9104.86</v>
          </cell>
          <cell r="Z773">
            <v>392</v>
          </cell>
          <cell r="AA773">
            <v>59.325899999999997</v>
          </cell>
          <cell r="AB773">
            <v>1223.9889000000001</v>
          </cell>
          <cell r="AH773">
            <v>6957.0718999999999</v>
          </cell>
          <cell r="AI773">
            <v>2968.75</v>
          </cell>
          <cell r="AJ773">
            <v>120</v>
          </cell>
          <cell r="AK773">
            <v>14602.8042</v>
          </cell>
          <cell r="BA773">
            <v>7353</v>
          </cell>
        </row>
        <row r="774">
          <cell r="H774">
            <v>19</v>
          </cell>
          <cell r="M774" t="str">
            <v>ALQUILADO</v>
          </cell>
          <cell r="N774" t="str">
            <v>PARTIDO CAMBIO DEMOCRATICO</v>
          </cell>
          <cell r="P774" t="str">
            <v>2023</v>
          </cell>
          <cell r="S774">
            <v>100371</v>
          </cell>
          <cell r="T774">
            <v>29205.607400000001</v>
          </cell>
          <cell r="V774">
            <v>31249.999899999999</v>
          </cell>
          <cell r="W774">
            <v>23611.38</v>
          </cell>
          <cell r="X774">
            <v>8016.8450000000003</v>
          </cell>
          <cell r="Z774">
            <v>492</v>
          </cell>
          <cell r="AA774">
            <v>64.284999999999997</v>
          </cell>
          <cell r="AB774">
            <v>1664.6433999999999</v>
          </cell>
          <cell r="AH774">
            <v>2103.8782000000001</v>
          </cell>
          <cell r="AI774">
            <v>2968.75</v>
          </cell>
          <cell r="AJ774">
            <v>120</v>
          </cell>
          <cell r="AK774">
            <v>14602.8042</v>
          </cell>
          <cell r="BA774">
            <v>7353</v>
          </cell>
        </row>
        <row r="775">
          <cell r="H775">
            <v>19</v>
          </cell>
          <cell r="M775" t="str">
            <v>ALQUILADO</v>
          </cell>
          <cell r="N775" t="str">
            <v>CONSTRUCCIONES Y DESARROLLOS ELECTRICOS S.A</v>
          </cell>
          <cell r="P775" t="str">
            <v>2023</v>
          </cell>
          <cell r="S775">
            <v>53726</v>
          </cell>
          <cell r="T775">
            <v>29205.607400000001</v>
          </cell>
          <cell r="V775">
            <v>31249.999899999999</v>
          </cell>
          <cell r="W775">
            <v>11869.57</v>
          </cell>
          <cell r="X775">
            <v>11212.465</v>
          </cell>
          <cell r="Z775">
            <v>466</v>
          </cell>
          <cell r="AA775">
            <v>49.532200000000003</v>
          </cell>
          <cell r="AB775">
            <v>1214.8439000000001</v>
          </cell>
          <cell r="AH775">
            <v>8024.5123999999996</v>
          </cell>
          <cell r="AI775">
            <v>2968.75</v>
          </cell>
          <cell r="AJ775">
            <v>120</v>
          </cell>
          <cell r="AK775">
            <v>14602.8042</v>
          </cell>
          <cell r="BA775">
            <v>7353</v>
          </cell>
        </row>
        <row r="776">
          <cell r="H776">
            <v>19</v>
          </cell>
          <cell r="M776" t="str">
            <v>ALQUILADO</v>
          </cell>
          <cell r="N776" t="str">
            <v>AGENCIAS FEDURO S.A.</v>
          </cell>
          <cell r="P776" t="str">
            <v>2023</v>
          </cell>
          <cell r="S776">
            <v>44701</v>
          </cell>
          <cell r="T776">
            <v>29205.607400000001</v>
          </cell>
          <cell r="V776">
            <v>31249.999899999999</v>
          </cell>
          <cell r="W776">
            <v>15580</v>
          </cell>
          <cell r="X776">
            <v>8082.4859999999999</v>
          </cell>
          <cell r="Z776">
            <v>1166</v>
          </cell>
          <cell r="AA776">
            <v>20.293700000000001</v>
          </cell>
          <cell r="AB776">
            <v>1245.394</v>
          </cell>
          <cell r="AH776">
            <v>2734.58</v>
          </cell>
          <cell r="AI776">
            <v>2968.75</v>
          </cell>
          <cell r="AJ776">
            <v>120</v>
          </cell>
          <cell r="AK776">
            <v>14602.8042</v>
          </cell>
          <cell r="BA776">
            <v>7353</v>
          </cell>
        </row>
        <row r="777">
          <cell r="H777">
            <v>19</v>
          </cell>
          <cell r="M777" t="str">
            <v>ALQUILADO</v>
          </cell>
          <cell r="N777" t="str">
            <v>TCP RAIL</v>
          </cell>
          <cell r="P777" t="str">
            <v>2023</v>
          </cell>
          <cell r="S777">
            <v>18344</v>
          </cell>
          <cell r="T777">
            <v>29205.607400000001</v>
          </cell>
          <cell r="V777">
            <v>31249.999899999999</v>
          </cell>
          <cell r="W777">
            <v>17860</v>
          </cell>
          <cell r="X777">
            <v>4560</v>
          </cell>
          <cell r="Z777">
            <v>564</v>
          </cell>
          <cell r="AA777">
            <v>39.7517</v>
          </cell>
          <cell r="AB777">
            <v>1180</v>
          </cell>
          <cell r="AH777">
            <v>925.45320000000004</v>
          </cell>
          <cell r="AI777">
            <v>2968.75</v>
          </cell>
          <cell r="AJ777">
            <v>120</v>
          </cell>
          <cell r="AK777">
            <v>14602.8042</v>
          </cell>
          <cell r="BA777">
            <v>7353</v>
          </cell>
        </row>
        <row r="778">
          <cell r="F778" t="str">
            <v>USADO</v>
          </cell>
          <cell r="H778">
            <v>19</v>
          </cell>
          <cell r="M778" t="str">
            <v>PARA LA VENTA</v>
          </cell>
          <cell r="P778" t="str">
            <v>2023</v>
          </cell>
          <cell r="S778">
            <v>124148</v>
          </cell>
          <cell r="T778">
            <v>29205.607400000001</v>
          </cell>
          <cell r="V778">
            <v>31249.999899999999</v>
          </cell>
          <cell r="W778">
            <v>20060.79</v>
          </cell>
          <cell r="X778">
            <v>8009.23</v>
          </cell>
          <cell r="Z778">
            <v>527</v>
          </cell>
          <cell r="AA778">
            <v>53.2637</v>
          </cell>
          <cell r="AB778">
            <v>1477.3694</v>
          </cell>
          <cell r="AH778">
            <v>7856.8526000000002</v>
          </cell>
          <cell r="AI778">
            <v>2968.75</v>
          </cell>
          <cell r="AJ778">
            <v>120</v>
          </cell>
          <cell r="AK778">
            <v>14602.8042</v>
          </cell>
          <cell r="BA778">
            <v>7353</v>
          </cell>
        </row>
        <row r="779">
          <cell r="H779">
            <v>8</v>
          </cell>
          <cell r="M779" t="str">
            <v>ALQUILADO</v>
          </cell>
          <cell r="P779" t="str">
            <v>2024</v>
          </cell>
          <cell r="S779">
            <v>0</v>
          </cell>
          <cell r="T779">
            <v>24691.59</v>
          </cell>
          <cell r="V779">
            <v>26420.0013</v>
          </cell>
          <cell r="W779">
            <v>2434.5700000000002</v>
          </cell>
          <cell r="X779">
            <v>2973.4</v>
          </cell>
          <cell r="Z779">
            <v>51</v>
          </cell>
          <cell r="AA779">
            <v>106.0386</v>
          </cell>
          <cell r="AB779">
            <v>675.99620000000004</v>
          </cell>
          <cell r="AH779">
            <v>147.86340000000001</v>
          </cell>
          <cell r="AI779">
            <v>1056.8000999999999</v>
          </cell>
          <cell r="AJ779">
            <v>80</v>
          </cell>
          <cell r="AK779">
            <v>4801.1424999999999</v>
          </cell>
          <cell r="BA779">
            <v>3096</v>
          </cell>
        </row>
        <row r="780">
          <cell r="H780">
            <v>8</v>
          </cell>
          <cell r="M780" t="str">
            <v>DISPONIBLE</v>
          </cell>
          <cell r="P780" t="str">
            <v>2024</v>
          </cell>
          <cell r="S780">
            <v>13245</v>
          </cell>
          <cell r="T780">
            <v>19018.689999999999</v>
          </cell>
          <cell r="V780">
            <v>20349.998299999999</v>
          </cell>
          <cell r="W780">
            <v>2051.2199999999998</v>
          </cell>
          <cell r="X780">
            <v>4926.51</v>
          </cell>
          <cell r="Z780">
            <v>134</v>
          </cell>
          <cell r="AA780">
            <v>52.072600000000001</v>
          </cell>
          <cell r="AB780">
            <v>872.21619999999996</v>
          </cell>
          <cell r="AH780">
            <v>113.0532</v>
          </cell>
          <cell r="AI780">
            <v>813.99990000000003</v>
          </cell>
          <cell r="AJ780">
            <v>80</v>
          </cell>
          <cell r="AK780">
            <v>3698.0783000000001</v>
          </cell>
          <cell r="BA780">
            <v>3096</v>
          </cell>
        </row>
        <row r="781">
          <cell r="H781">
            <v>10</v>
          </cell>
          <cell r="M781" t="str">
            <v>ALQUILADO</v>
          </cell>
          <cell r="N781" t="str">
            <v>CONSORCIO SIGMA BILLING</v>
          </cell>
          <cell r="P781" t="str">
            <v>2024</v>
          </cell>
          <cell r="S781">
            <v>29500</v>
          </cell>
          <cell r="T781">
            <v>28392.523000000001</v>
          </cell>
          <cell r="V781">
            <v>30379.999599999999</v>
          </cell>
          <cell r="W781">
            <v>8550</v>
          </cell>
          <cell r="X781">
            <v>2850</v>
          </cell>
          <cell r="Z781">
            <v>285</v>
          </cell>
          <cell r="AA781">
            <v>40</v>
          </cell>
          <cell r="AB781">
            <v>1140</v>
          </cell>
          <cell r="AH781">
            <v>634.06290000000001</v>
          </cell>
          <cell r="AI781">
            <v>1519</v>
          </cell>
          <cell r="AJ781">
            <v>80</v>
          </cell>
          <cell r="AK781">
            <v>7098.1307999999999</v>
          </cell>
          <cell r="BA781">
            <v>3870</v>
          </cell>
        </row>
        <row r="782">
          <cell r="H782">
            <v>8</v>
          </cell>
          <cell r="M782" t="str">
            <v>O/S REPARACION</v>
          </cell>
          <cell r="P782" t="str">
            <v>2024</v>
          </cell>
          <cell r="S782">
            <v>12350</v>
          </cell>
          <cell r="T782">
            <v>19018.689999999999</v>
          </cell>
          <cell r="V782">
            <v>20349.998299999999</v>
          </cell>
          <cell r="W782">
            <v>3618.12</v>
          </cell>
          <cell r="X782">
            <v>5883.4688999999998</v>
          </cell>
          <cell r="Z782">
            <v>198</v>
          </cell>
          <cell r="AA782">
            <v>47.9878</v>
          </cell>
          <cell r="AB782">
            <v>1187.6985999999999</v>
          </cell>
          <cell r="AH782">
            <v>393.68329999999997</v>
          </cell>
          <cell r="AI782">
            <v>813.99990000000003</v>
          </cell>
          <cell r="AJ782">
            <v>80</v>
          </cell>
          <cell r="AK782">
            <v>3698.0783000000001</v>
          </cell>
          <cell r="BA782">
            <v>3096</v>
          </cell>
        </row>
        <row r="783">
          <cell r="H783">
            <v>6</v>
          </cell>
          <cell r="M783" t="str">
            <v>ALQUILADO</v>
          </cell>
          <cell r="N783" t="str">
            <v>GRUPO VISION DE PANAMA</v>
          </cell>
          <cell r="P783" t="str">
            <v>2024</v>
          </cell>
          <cell r="S783">
            <v>0</v>
          </cell>
          <cell r="T783">
            <v>12897.2</v>
          </cell>
          <cell r="V783">
            <v>13800.004000000001</v>
          </cell>
          <cell r="W783">
            <v>1791.71</v>
          </cell>
          <cell r="X783">
            <v>1355.01</v>
          </cell>
          <cell r="Z783">
            <v>139</v>
          </cell>
          <cell r="AA783">
            <v>22.638200000000001</v>
          </cell>
          <cell r="AB783">
            <v>524.45330000000001</v>
          </cell>
          <cell r="AH783">
            <v>98.8964</v>
          </cell>
          <cell r="AI783">
            <v>414.00009999999997</v>
          </cell>
          <cell r="AJ783">
            <v>80</v>
          </cell>
          <cell r="AK783">
            <v>1791.278</v>
          </cell>
          <cell r="BA783">
            <v>2322</v>
          </cell>
        </row>
        <row r="784">
          <cell r="H784">
            <v>6</v>
          </cell>
          <cell r="M784" t="str">
            <v>ALQUILADO</v>
          </cell>
          <cell r="N784" t="str">
            <v>ASEGURADORA ANCON</v>
          </cell>
          <cell r="P784" t="str">
            <v>2024</v>
          </cell>
          <cell r="S784">
            <v>0</v>
          </cell>
          <cell r="T784">
            <v>12897.2</v>
          </cell>
          <cell r="V784">
            <v>13800.004000000001</v>
          </cell>
          <cell r="W784">
            <v>1148.31</v>
          </cell>
          <cell r="X784">
            <v>3312.5</v>
          </cell>
          <cell r="Z784">
            <v>107</v>
          </cell>
          <cell r="AA784">
            <v>41.689799999999998</v>
          </cell>
          <cell r="AB784">
            <v>743.4683</v>
          </cell>
          <cell r="AH784">
            <v>639.99959999999999</v>
          </cell>
          <cell r="AI784">
            <v>414.00009999999997</v>
          </cell>
          <cell r="AJ784">
            <v>80</v>
          </cell>
          <cell r="AK784">
            <v>1791.278</v>
          </cell>
          <cell r="BA784">
            <v>2322</v>
          </cell>
        </row>
        <row r="785">
          <cell r="H785">
            <v>6</v>
          </cell>
          <cell r="M785" t="str">
            <v>MOV NO PRODUCTIVO</v>
          </cell>
          <cell r="P785" t="str">
            <v>2024</v>
          </cell>
          <cell r="S785">
            <v>0</v>
          </cell>
          <cell r="T785">
            <v>12897.2</v>
          </cell>
          <cell r="V785">
            <v>13800.004000000001</v>
          </cell>
          <cell r="W785">
            <v>1585.43</v>
          </cell>
          <cell r="X785">
            <v>1480</v>
          </cell>
          <cell r="Z785">
            <v>122</v>
          </cell>
          <cell r="AA785">
            <v>25.1264</v>
          </cell>
          <cell r="AB785">
            <v>510.90499999999997</v>
          </cell>
          <cell r="AH785">
            <v>126.9496</v>
          </cell>
          <cell r="AI785">
            <v>414.00009999999997</v>
          </cell>
          <cell r="AJ785">
            <v>80</v>
          </cell>
          <cell r="AK785">
            <v>1791.278</v>
          </cell>
          <cell r="BA785">
            <v>2322</v>
          </cell>
        </row>
        <row r="786">
          <cell r="H786">
            <v>6</v>
          </cell>
          <cell r="M786" t="str">
            <v>ESPERA PIEZAS CHAPISTERIA</v>
          </cell>
          <cell r="P786" t="str">
            <v>2024</v>
          </cell>
          <cell r="S786">
            <v>12234</v>
          </cell>
          <cell r="T786">
            <v>12897.2</v>
          </cell>
          <cell r="V786">
            <v>13800.004000000001</v>
          </cell>
          <cell r="W786">
            <v>2447.21</v>
          </cell>
          <cell r="X786">
            <v>1059.94</v>
          </cell>
          <cell r="Z786">
            <v>158</v>
          </cell>
          <cell r="AA786">
            <v>22.197099999999999</v>
          </cell>
          <cell r="AB786">
            <v>584.52499999999998</v>
          </cell>
          <cell r="AH786">
            <v>230.8064</v>
          </cell>
          <cell r="AI786">
            <v>414.00009999999997</v>
          </cell>
          <cell r="AJ786">
            <v>80</v>
          </cell>
          <cell r="AK786">
            <v>1791.278</v>
          </cell>
          <cell r="BA786">
            <v>2322</v>
          </cell>
        </row>
        <row r="787">
          <cell r="H787">
            <v>8</v>
          </cell>
          <cell r="M787" t="str">
            <v>ALQUILADO</v>
          </cell>
          <cell r="N787" t="str">
            <v>COCHEZ Y CIA.</v>
          </cell>
          <cell r="P787" t="str">
            <v>2024</v>
          </cell>
          <cell r="S787">
            <v>27413</v>
          </cell>
          <cell r="T787">
            <v>19018.689999999999</v>
          </cell>
          <cell r="V787">
            <v>20349.998299999999</v>
          </cell>
          <cell r="W787">
            <v>4759.7299999999996</v>
          </cell>
          <cell r="X787">
            <v>4983.4557999999997</v>
          </cell>
          <cell r="Z787">
            <v>197</v>
          </cell>
          <cell r="AA787">
            <v>49.457700000000003</v>
          </cell>
          <cell r="AB787">
            <v>1217.8982000000001</v>
          </cell>
          <cell r="AH787">
            <v>556.93330000000003</v>
          </cell>
          <cell r="AI787">
            <v>813.99990000000003</v>
          </cell>
          <cell r="AJ787">
            <v>80</v>
          </cell>
          <cell r="AK787">
            <v>3698.0783000000001</v>
          </cell>
          <cell r="BA787">
            <v>3096</v>
          </cell>
        </row>
        <row r="788">
          <cell r="H788">
            <v>6</v>
          </cell>
          <cell r="M788" t="str">
            <v>ALQUILADO</v>
          </cell>
          <cell r="N788" t="str">
            <v>SEGUROS SURAMERICANA</v>
          </cell>
          <cell r="P788" t="str">
            <v>2024</v>
          </cell>
          <cell r="S788">
            <v>0</v>
          </cell>
          <cell r="T788">
            <v>12897.2</v>
          </cell>
          <cell r="V788">
            <v>13800.004000000001</v>
          </cell>
          <cell r="W788">
            <v>1886.86</v>
          </cell>
          <cell r="X788">
            <v>1638.318</v>
          </cell>
          <cell r="Z788">
            <v>135</v>
          </cell>
          <cell r="AA788">
            <v>26.112400000000001</v>
          </cell>
          <cell r="AB788">
            <v>587.52959999999996</v>
          </cell>
          <cell r="AH788">
            <v>150.34960000000001</v>
          </cell>
          <cell r="AI788">
            <v>414.00009999999997</v>
          </cell>
          <cell r="AJ788">
            <v>80</v>
          </cell>
          <cell r="AK788">
            <v>1791.278</v>
          </cell>
          <cell r="BA788">
            <v>2322</v>
          </cell>
        </row>
        <row r="789">
          <cell r="H789">
            <v>7</v>
          </cell>
          <cell r="M789" t="str">
            <v>DISPONIBLE</v>
          </cell>
          <cell r="P789" t="str">
            <v>2024</v>
          </cell>
          <cell r="S789">
            <v>0</v>
          </cell>
          <cell r="T789">
            <v>14765.42</v>
          </cell>
          <cell r="V789">
            <v>15798.999400000001</v>
          </cell>
          <cell r="W789">
            <v>1845.23</v>
          </cell>
          <cell r="X789">
            <v>5252.35</v>
          </cell>
          <cell r="Z789">
            <v>157</v>
          </cell>
          <cell r="AA789">
            <v>45.207500000000003</v>
          </cell>
          <cell r="AB789">
            <v>1013.94</v>
          </cell>
          <cell r="AH789">
            <v>270.52719999999999</v>
          </cell>
          <cell r="AI789">
            <v>552.96500000000003</v>
          </cell>
          <cell r="AJ789">
            <v>80</v>
          </cell>
          <cell r="AK789">
            <v>2460.9036000000001</v>
          </cell>
          <cell r="BA789">
            <v>2709</v>
          </cell>
        </row>
        <row r="790">
          <cell r="H790">
            <v>3</v>
          </cell>
          <cell r="M790" t="str">
            <v>ALQUILADO</v>
          </cell>
          <cell r="N790" t="str">
            <v>MAPFRE PANAMA</v>
          </cell>
          <cell r="P790" t="str">
            <v>2024</v>
          </cell>
          <cell r="S790">
            <v>0</v>
          </cell>
          <cell r="T790">
            <v>14018.69</v>
          </cell>
          <cell r="V790">
            <v>14999.998299999999</v>
          </cell>
          <cell r="W790">
            <v>735.29</v>
          </cell>
          <cell r="X790">
            <v>718.6</v>
          </cell>
          <cell r="Z790">
            <v>40</v>
          </cell>
          <cell r="AA790">
            <v>36.347200000000001</v>
          </cell>
          <cell r="AB790">
            <v>484.63</v>
          </cell>
          <cell r="AH790">
            <v>120.15</v>
          </cell>
          <cell r="AI790">
            <v>225</v>
          </cell>
          <cell r="AJ790">
            <v>40</v>
          </cell>
          <cell r="AK790">
            <v>778.81619999999998</v>
          </cell>
          <cell r="BA790">
            <v>1161</v>
          </cell>
        </row>
        <row r="791">
          <cell r="H791">
            <v>3</v>
          </cell>
          <cell r="M791" t="str">
            <v>ALQUILADO</v>
          </cell>
          <cell r="N791" t="str">
            <v>ALIADO SEGUROS SA</v>
          </cell>
          <cell r="P791" t="str">
            <v>2024</v>
          </cell>
          <cell r="S791">
            <v>0</v>
          </cell>
          <cell r="T791">
            <v>14018.69</v>
          </cell>
          <cell r="V791">
            <v>14999.998299999999</v>
          </cell>
          <cell r="W791">
            <v>914.18</v>
          </cell>
          <cell r="X791">
            <v>2777.48</v>
          </cell>
          <cell r="Z791">
            <v>60</v>
          </cell>
          <cell r="AA791">
            <v>61.5276</v>
          </cell>
          <cell r="AB791">
            <v>1230.5533</v>
          </cell>
          <cell r="AH791">
            <v>380.70839999999998</v>
          </cell>
          <cell r="AI791">
            <v>225</v>
          </cell>
          <cell r="AJ791">
            <v>40</v>
          </cell>
          <cell r="AK791">
            <v>778.81619999999998</v>
          </cell>
          <cell r="BA791">
            <v>1161</v>
          </cell>
        </row>
        <row r="792">
          <cell r="H792">
            <v>3</v>
          </cell>
          <cell r="M792" t="str">
            <v>ALQUILADO</v>
          </cell>
          <cell r="P792" t="str">
            <v>2024</v>
          </cell>
          <cell r="S792">
            <v>5430</v>
          </cell>
          <cell r="T792">
            <v>14018.69</v>
          </cell>
          <cell r="V792">
            <v>14999.998299999999</v>
          </cell>
          <cell r="W792">
            <v>425.35</v>
          </cell>
          <cell r="X792">
            <v>1566.4739</v>
          </cell>
          <cell r="Z792">
            <v>31</v>
          </cell>
          <cell r="AA792">
            <v>64.252300000000005</v>
          </cell>
          <cell r="AB792">
            <v>663.94129999999996</v>
          </cell>
          <cell r="AH792">
            <v>66.445999999999998</v>
          </cell>
          <cell r="AI792">
            <v>225</v>
          </cell>
          <cell r="AJ792">
            <v>40</v>
          </cell>
          <cell r="AK792">
            <v>778.81619999999998</v>
          </cell>
          <cell r="BA792">
            <v>1161</v>
          </cell>
        </row>
        <row r="793">
          <cell r="H793">
            <v>3</v>
          </cell>
          <cell r="M793" t="str">
            <v>ALQUILADO</v>
          </cell>
          <cell r="N793" t="str">
            <v>INMOBILIARIA DON ANTONIO S.A.</v>
          </cell>
          <cell r="P793" t="str">
            <v>2024</v>
          </cell>
          <cell r="S793">
            <v>0</v>
          </cell>
          <cell r="T793">
            <v>14018.69</v>
          </cell>
          <cell r="V793">
            <v>14999.998299999999</v>
          </cell>
          <cell r="W793">
            <v>1087.27</v>
          </cell>
          <cell r="X793">
            <v>2143.5300000000002</v>
          </cell>
          <cell r="Z793">
            <v>69</v>
          </cell>
          <cell r="AA793">
            <v>46.823099999999997</v>
          </cell>
          <cell r="AB793">
            <v>1076.9332999999999</v>
          </cell>
          <cell r="AH793">
            <v>121.64830000000001</v>
          </cell>
          <cell r="AI793">
            <v>225</v>
          </cell>
          <cell r="AJ793">
            <v>40</v>
          </cell>
          <cell r="AK793">
            <v>778.81619999999998</v>
          </cell>
          <cell r="BA793">
            <v>1161</v>
          </cell>
        </row>
        <row r="794">
          <cell r="H794">
            <v>3</v>
          </cell>
          <cell r="M794" t="str">
            <v>ALQUILADO</v>
          </cell>
          <cell r="P794" t="str">
            <v>2024</v>
          </cell>
          <cell r="S794">
            <v>0</v>
          </cell>
          <cell r="T794">
            <v>14018.69</v>
          </cell>
          <cell r="V794">
            <v>14999.998299999999</v>
          </cell>
          <cell r="W794">
            <v>1236.7</v>
          </cell>
          <cell r="X794">
            <v>744.09</v>
          </cell>
          <cell r="Z794">
            <v>80</v>
          </cell>
          <cell r="AA794">
            <v>24.759799999999998</v>
          </cell>
          <cell r="AB794">
            <v>660.26329999999996</v>
          </cell>
          <cell r="AH794">
            <v>68.797300000000007</v>
          </cell>
          <cell r="AI794">
            <v>225</v>
          </cell>
          <cell r="AJ794">
            <v>40</v>
          </cell>
          <cell r="AK794">
            <v>778.81619999999998</v>
          </cell>
          <cell r="BA794">
            <v>1161</v>
          </cell>
        </row>
        <row r="795">
          <cell r="H795">
            <v>3</v>
          </cell>
          <cell r="M795" t="str">
            <v>ALQUILADO</v>
          </cell>
          <cell r="N795" t="str">
            <v>RENTAL CARS</v>
          </cell>
          <cell r="P795" t="str">
            <v>2024</v>
          </cell>
          <cell r="S795">
            <v>0</v>
          </cell>
          <cell r="T795">
            <v>14018.69</v>
          </cell>
          <cell r="V795">
            <v>14999.998299999999</v>
          </cell>
          <cell r="W795">
            <v>873.14</v>
          </cell>
          <cell r="X795">
            <v>1706.43</v>
          </cell>
          <cell r="Z795">
            <v>49</v>
          </cell>
          <cell r="AA795">
            <v>52.644199999999998</v>
          </cell>
          <cell r="AB795">
            <v>859.85659999999996</v>
          </cell>
          <cell r="AH795">
            <v>29.045999999999999</v>
          </cell>
          <cell r="AI795">
            <v>225</v>
          </cell>
          <cell r="AJ795">
            <v>40</v>
          </cell>
          <cell r="AK795">
            <v>778.81619999999998</v>
          </cell>
          <cell r="BA795">
            <v>1161</v>
          </cell>
        </row>
        <row r="796">
          <cell r="H796">
            <v>3</v>
          </cell>
          <cell r="M796" t="str">
            <v>ALQUILADO</v>
          </cell>
          <cell r="N796" t="str">
            <v>SEGUROS SURAMERICANA</v>
          </cell>
          <cell r="P796" t="str">
            <v>2024</v>
          </cell>
          <cell r="S796">
            <v>0</v>
          </cell>
          <cell r="T796">
            <v>14018.69</v>
          </cell>
          <cell r="V796">
            <v>14999.998299999999</v>
          </cell>
          <cell r="W796">
            <v>1027.43</v>
          </cell>
          <cell r="X796">
            <v>1702.14</v>
          </cell>
          <cell r="Z796">
            <v>65</v>
          </cell>
          <cell r="AA796">
            <v>41.993299999999998</v>
          </cell>
          <cell r="AB796">
            <v>909.85659999999996</v>
          </cell>
          <cell r="AH796">
            <v>77.053600000000003</v>
          </cell>
          <cell r="AI796">
            <v>225</v>
          </cell>
          <cell r="AJ796">
            <v>40</v>
          </cell>
          <cell r="AK796">
            <v>778.81619999999998</v>
          </cell>
          <cell r="BA796">
            <v>1161</v>
          </cell>
        </row>
        <row r="797">
          <cell r="H797">
            <v>1</v>
          </cell>
          <cell r="M797" t="str">
            <v>DISPONIBLE</v>
          </cell>
          <cell r="P797" t="str">
            <v>2024</v>
          </cell>
          <cell r="T797">
            <v>12615.89</v>
          </cell>
          <cell r="V797">
            <v>13499.0023</v>
          </cell>
          <cell r="W797">
            <v>160.5</v>
          </cell>
          <cell r="X797">
            <v>1192.2036000000001</v>
          </cell>
          <cell r="Z797">
            <v>25</v>
          </cell>
          <cell r="AA797">
            <v>54.1081</v>
          </cell>
          <cell r="AB797">
            <v>1352.7036000000001</v>
          </cell>
          <cell r="AH797">
            <v>13.1</v>
          </cell>
          <cell r="AI797">
            <v>67.495000000000005</v>
          </cell>
          <cell r="AJ797">
            <v>40</v>
          </cell>
          <cell r="AK797">
            <v>0</v>
          </cell>
          <cell r="BA797">
            <v>387</v>
          </cell>
        </row>
        <row r="798">
          <cell r="H798">
            <v>8</v>
          </cell>
          <cell r="M798" t="str">
            <v>ALQUILADO</v>
          </cell>
          <cell r="N798" t="str">
            <v>CONSORCIO HPH JOINT VENTURE</v>
          </cell>
          <cell r="P798" t="str">
            <v>2024</v>
          </cell>
          <cell r="S798">
            <v>12043</v>
          </cell>
          <cell r="T798">
            <v>19018.689999999999</v>
          </cell>
          <cell r="V798">
            <v>20349.998299999999</v>
          </cell>
          <cell r="W798">
            <v>2785.14</v>
          </cell>
          <cell r="X798">
            <v>2281.27</v>
          </cell>
          <cell r="Z798">
            <v>450</v>
          </cell>
          <cell r="AA798">
            <v>11.258599999999999</v>
          </cell>
          <cell r="AB798">
            <v>633.30119999999999</v>
          </cell>
          <cell r="AH798">
            <v>125.3045</v>
          </cell>
          <cell r="AI798">
            <v>813.99990000000003</v>
          </cell>
          <cell r="AJ798">
            <v>80</v>
          </cell>
          <cell r="AK798">
            <v>3698.0783000000001</v>
          </cell>
          <cell r="BA798">
            <v>3096</v>
          </cell>
        </row>
        <row r="799">
          <cell r="H799">
            <v>1</v>
          </cell>
          <cell r="M799" t="str">
            <v>DISPONIBLE</v>
          </cell>
          <cell r="P799" t="str">
            <v>2024</v>
          </cell>
          <cell r="T799">
            <v>12615.89</v>
          </cell>
          <cell r="V799">
            <v>13499.0023</v>
          </cell>
          <cell r="W799">
            <v>366.03</v>
          </cell>
          <cell r="X799">
            <v>251.76</v>
          </cell>
          <cell r="Z799">
            <v>20</v>
          </cell>
          <cell r="AA799">
            <v>30.889500000000002</v>
          </cell>
          <cell r="AB799">
            <v>617.79</v>
          </cell>
          <cell r="AH799">
            <v>17.649999999999999</v>
          </cell>
          <cell r="AI799">
            <v>67.495000000000005</v>
          </cell>
          <cell r="AJ799">
            <v>40</v>
          </cell>
          <cell r="AK799">
            <v>0</v>
          </cell>
          <cell r="BA799">
            <v>387</v>
          </cell>
        </row>
        <row r="800">
          <cell r="H800">
            <v>8</v>
          </cell>
          <cell r="M800" t="str">
            <v>ALQUILADO</v>
          </cell>
          <cell r="P800" t="str">
            <v>2024</v>
          </cell>
          <cell r="S800">
            <v>1935</v>
          </cell>
          <cell r="T800">
            <v>19018.689999999999</v>
          </cell>
          <cell r="V800">
            <v>20349.998299999999</v>
          </cell>
          <cell r="W800">
            <v>3676.38</v>
          </cell>
          <cell r="X800">
            <v>7657.8483999999999</v>
          </cell>
          <cell r="Z800">
            <v>165</v>
          </cell>
          <cell r="AA800">
            <v>68.6922</v>
          </cell>
          <cell r="AB800">
            <v>1416.7784999999999</v>
          </cell>
          <cell r="AH800">
            <v>2633.5436</v>
          </cell>
          <cell r="AI800">
            <v>813.99990000000003</v>
          </cell>
          <cell r="AJ800">
            <v>80</v>
          </cell>
          <cell r="AK800">
            <v>3698.0783000000001</v>
          </cell>
          <cell r="BA800">
            <v>3096</v>
          </cell>
        </row>
        <row r="801">
          <cell r="H801">
            <v>8</v>
          </cell>
          <cell r="M801" t="str">
            <v>GERENCIA</v>
          </cell>
          <cell r="P801" t="str">
            <v>2024</v>
          </cell>
          <cell r="S801">
            <v>0</v>
          </cell>
          <cell r="T801">
            <v>19018.689999999999</v>
          </cell>
          <cell r="V801">
            <v>20349.998299999999</v>
          </cell>
          <cell r="W801">
            <v>3598.88</v>
          </cell>
          <cell r="X801">
            <v>4144.7299999999996</v>
          </cell>
          <cell r="Z801">
            <v>180</v>
          </cell>
          <cell r="AA801">
            <v>43.02</v>
          </cell>
          <cell r="AB801">
            <v>967.95119999999997</v>
          </cell>
          <cell r="AH801">
            <v>799.9271</v>
          </cell>
          <cell r="AI801">
            <v>813.99990000000003</v>
          </cell>
          <cell r="AJ801">
            <v>80</v>
          </cell>
          <cell r="AK801">
            <v>3698.0783000000001</v>
          </cell>
          <cell r="BA801">
            <v>3096</v>
          </cell>
        </row>
        <row r="802">
          <cell r="H802">
            <v>1</v>
          </cell>
          <cell r="M802" t="str">
            <v>ALQUILADO</v>
          </cell>
          <cell r="N802" t="str">
            <v>SEGUROS SURAMERICANA</v>
          </cell>
          <cell r="P802" t="str">
            <v>2024</v>
          </cell>
          <cell r="T802">
            <v>12615.89</v>
          </cell>
          <cell r="V802">
            <v>13499.0023</v>
          </cell>
          <cell r="W802">
            <v>92.73</v>
          </cell>
          <cell r="X802">
            <v>473.46</v>
          </cell>
          <cell r="Z802">
            <v>8</v>
          </cell>
          <cell r="AA802">
            <v>70.773700000000005</v>
          </cell>
          <cell r="AB802">
            <v>566.19000000000005</v>
          </cell>
          <cell r="AI802">
            <v>67.495000000000005</v>
          </cell>
          <cell r="AJ802">
            <v>40</v>
          </cell>
          <cell r="AK802">
            <v>0</v>
          </cell>
          <cell r="BA802">
            <v>387</v>
          </cell>
        </row>
        <row r="803">
          <cell r="H803">
            <v>12</v>
          </cell>
          <cell r="M803" t="str">
            <v>SUCIO</v>
          </cell>
          <cell r="P803" t="str">
            <v>2023</v>
          </cell>
          <cell r="S803">
            <v>19049</v>
          </cell>
          <cell r="T803">
            <v>20046.73</v>
          </cell>
          <cell r="V803">
            <v>21450.001100000001</v>
          </cell>
          <cell r="W803">
            <v>4786.88</v>
          </cell>
          <cell r="X803">
            <v>4579.53</v>
          </cell>
          <cell r="Z803">
            <v>299</v>
          </cell>
          <cell r="AA803">
            <v>31.325700000000001</v>
          </cell>
          <cell r="AB803">
            <v>780.53409999999997</v>
          </cell>
          <cell r="AH803">
            <v>896.96529999999996</v>
          </cell>
          <cell r="AI803">
            <v>1287.0001</v>
          </cell>
          <cell r="AJ803">
            <v>80</v>
          </cell>
          <cell r="AK803">
            <v>6125.3896000000004</v>
          </cell>
          <cell r="BA803">
            <v>4644</v>
          </cell>
        </row>
        <row r="804">
          <cell r="H804">
            <v>12</v>
          </cell>
          <cell r="M804" t="str">
            <v>ALQUILADO</v>
          </cell>
          <cell r="N804" t="str">
            <v>PSA PANAMA INTERNACIONAL TERMI</v>
          </cell>
          <cell r="P804" t="str">
            <v>2023</v>
          </cell>
          <cell r="T804">
            <v>20046.73</v>
          </cell>
          <cell r="V804">
            <v>21450.001100000001</v>
          </cell>
          <cell r="W804">
            <v>6215</v>
          </cell>
          <cell r="X804">
            <v>3372.65</v>
          </cell>
          <cell r="Z804">
            <v>430</v>
          </cell>
          <cell r="AA804">
            <v>22.296800000000001</v>
          </cell>
          <cell r="AB804">
            <v>798.97080000000005</v>
          </cell>
          <cell r="AH804">
            <v>37.65</v>
          </cell>
          <cell r="AI804">
            <v>1287.0001</v>
          </cell>
          <cell r="AJ804">
            <v>80</v>
          </cell>
          <cell r="AK804">
            <v>6125.3896000000004</v>
          </cell>
          <cell r="BA804">
            <v>4644</v>
          </cell>
        </row>
        <row r="805">
          <cell r="H805">
            <v>12</v>
          </cell>
          <cell r="M805" t="str">
            <v>CASOS LEGAL</v>
          </cell>
          <cell r="P805" t="str">
            <v>2023</v>
          </cell>
          <cell r="S805">
            <v>14668</v>
          </cell>
          <cell r="T805">
            <v>20046.73</v>
          </cell>
          <cell r="V805">
            <v>21450.001100000001</v>
          </cell>
          <cell r="W805">
            <v>1974.16</v>
          </cell>
          <cell r="X805">
            <v>4256.1715999999997</v>
          </cell>
          <cell r="Z805">
            <v>133</v>
          </cell>
          <cell r="AA805">
            <v>46.844499999999996</v>
          </cell>
          <cell r="AB805">
            <v>519.1943</v>
          </cell>
          <cell r="AH805">
            <v>245.88630000000001</v>
          </cell>
          <cell r="AI805">
            <v>1287.0001</v>
          </cell>
          <cell r="AJ805">
            <v>80</v>
          </cell>
          <cell r="AK805">
            <v>6125.3896000000004</v>
          </cell>
          <cell r="BA805">
            <v>4644</v>
          </cell>
        </row>
        <row r="806">
          <cell r="H806">
            <v>6</v>
          </cell>
          <cell r="M806" t="str">
            <v>ALQUILADO</v>
          </cell>
          <cell r="N806" t="str">
            <v>INTERNACIONAL DE SEGUROS</v>
          </cell>
          <cell r="P806" t="str">
            <v>2024</v>
          </cell>
          <cell r="S806">
            <v>1</v>
          </cell>
          <cell r="T806">
            <v>14765.42</v>
          </cell>
          <cell r="V806">
            <v>15798.999400000001</v>
          </cell>
          <cell r="W806">
            <v>1916.5</v>
          </cell>
          <cell r="X806">
            <v>3142.65</v>
          </cell>
          <cell r="Z806">
            <v>129</v>
          </cell>
          <cell r="AA806">
            <v>39.218200000000003</v>
          </cell>
          <cell r="AB806">
            <v>843.19159999999999</v>
          </cell>
          <cell r="AH806">
            <v>137.3878</v>
          </cell>
          <cell r="AI806">
            <v>473.97</v>
          </cell>
          <cell r="AJ806">
            <v>80</v>
          </cell>
          <cell r="AK806">
            <v>2050.7530000000002</v>
          </cell>
          <cell r="BA806">
            <v>2322</v>
          </cell>
        </row>
        <row r="807">
          <cell r="F807" t="str">
            <v>USADO</v>
          </cell>
          <cell r="H807">
            <v>27</v>
          </cell>
          <cell r="M807" t="str">
            <v>ALQUILADO</v>
          </cell>
          <cell r="N807" t="str">
            <v>PARTIDO CAMBIO DEMOCRATICO</v>
          </cell>
          <cell r="P807" t="str">
            <v>2022</v>
          </cell>
          <cell r="S807">
            <v>86372</v>
          </cell>
          <cell r="T807">
            <v>36350</v>
          </cell>
          <cell r="V807">
            <v>36350</v>
          </cell>
          <cell r="W807">
            <v>30022.62</v>
          </cell>
          <cell r="X807">
            <v>11982.81</v>
          </cell>
          <cell r="Z807">
            <v>664</v>
          </cell>
          <cell r="AA807">
            <v>63.261099999999999</v>
          </cell>
          <cell r="AB807">
            <v>1555.7565999999999</v>
          </cell>
          <cell r="AH807">
            <v>20978.6443</v>
          </cell>
          <cell r="AI807">
            <v>4907.25</v>
          </cell>
          <cell r="AJ807">
            <v>120</v>
          </cell>
          <cell r="AK807">
            <v>26252.7772</v>
          </cell>
          <cell r="BA807">
            <v>10449</v>
          </cell>
        </row>
        <row r="808">
          <cell r="F808" t="str">
            <v>USADO</v>
          </cell>
          <cell r="H808">
            <v>27</v>
          </cell>
          <cell r="M808" t="str">
            <v>PARA LA VENTA</v>
          </cell>
          <cell r="P808" t="str">
            <v>2022</v>
          </cell>
          <cell r="S808">
            <v>99804</v>
          </cell>
          <cell r="T808">
            <v>36350</v>
          </cell>
          <cell r="V808">
            <v>36350</v>
          </cell>
          <cell r="W808">
            <v>32962.959999999999</v>
          </cell>
          <cell r="X808">
            <v>16727.079900000001</v>
          </cell>
          <cell r="Z808">
            <v>673</v>
          </cell>
          <cell r="AA808">
            <v>73.833600000000004</v>
          </cell>
          <cell r="AB808">
            <v>1840.3717999999999</v>
          </cell>
          <cell r="AH808">
            <v>17345.7497</v>
          </cell>
          <cell r="AI808">
            <v>4907.25</v>
          </cell>
          <cell r="AJ808">
            <v>120</v>
          </cell>
          <cell r="AK808">
            <v>26252.7772</v>
          </cell>
          <cell r="BA808">
            <v>10449</v>
          </cell>
        </row>
        <row r="809">
          <cell r="H809">
            <v>9</v>
          </cell>
          <cell r="M809" t="str">
            <v>ALQUILADO</v>
          </cell>
          <cell r="N809" t="str">
            <v>SERVIESTIBA SA</v>
          </cell>
          <cell r="P809" t="str">
            <v>2023</v>
          </cell>
          <cell r="S809">
            <v>22612</v>
          </cell>
          <cell r="T809">
            <v>30060.744999999999</v>
          </cell>
          <cell r="V809">
            <v>32164.997200000002</v>
          </cell>
          <cell r="W809">
            <v>7150.85</v>
          </cell>
          <cell r="X809">
            <v>2239.4499999999998</v>
          </cell>
          <cell r="Z809">
            <v>212</v>
          </cell>
          <cell r="AA809">
            <v>44.293799999999997</v>
          </cell>
          <cell r="AB809">
            <v>1043.3666000000001</v>
          </cell>
          <cell r="AH809">
            <v>1366.85</v>
          </cell>
          <cell r="AI809">
            <v>1447.4249</v>
          </cell>
          <cell r="AJ809">
            <v>80</v>
          </cell>
          <cell r="AK809">
            <v>6680.1656000000003</v>
          </cell>
          <cell r="BA809">
            <v>3483</v>
          </cell>
        </row>
        <row r="810">
          <cell r="H810">
            <v>22</v>
          </cell>
          <cell r="M810" t="str">
            <v>ALQUILADO</v>
          </cell>
          <cell r="N810" t="str">
            <v>MINERA PANAMA</v>
          </cell>
          <cell r="P810" t="str">
            <v>2022</v>
          </cell>
          <cell r="S810">
            <v>46631</v>
          </cell>
          <cell r="T810">
            <v>45844.45</v>
          </cell>
          <cell r="V810">
            <v>45844.45</v>
          </cell>
          <cell r="W810">
            <v>28272.25</v>
          </cell>
          <cell r="X810">
            <v>3956.3645000000001</v>
          </cell>
          <cell r="Z810">
            <v>541</v>
          </cell>
          <cell r="AA810">
            <v>59.572299999999998</v>
          </cell>
          <cell r="AB810">
            <v>1464.9369999999999</v>
          </cell>
          <cell r="AH810">
            <v>4814.2002000000002</v>
          </cell>
          <cell r="AI810">
            <v>5042.8895000000002</v>
          </cell>
          <cell r="AJ810">
            <v>120</v>
          </cell>
          <cell r="AK810">
            <v>26742.5949</v>
          </cell>
          <cell r="BA810">
            <v>8514</v>
          </cell>
        </row>
        <row r="811">
          <cell r="H811">
            <v>22</v>
          </cell>
          <cell r="M811" t="str">
            <v>O/S REPARACION</v>
          </cell>
          <cell r="P811" t="str">
            <v>2022</v>
          </cell>
          <cell r="S811">
            <v>40347</v>
          </cell>
          <cell r="T811">
            <v>45844.45</v>
          </cell>
          <cell r="V811">
            <v>45844.45</v>
          </cell>
          <cell r="W811">
            <v>25845.14</v>
          </cell>
          <cell r="X811">
            <v>5129.3900000000003</v>
          </cell>
          <cell r="Z811">
            <v>481</v>
          </cell>
          <cell r="AA811">
            <v>64.396100000000004</v>
          </cell>
          <cell r="AB811">
            <v>1407.9331</v>
          </cell>
          <cell r="AH811">
            <v>10829.703600000001</v>
          </cell>
          <cell r="AI811">
            <v>5042.8895000000002</v>
          </cell>
          <cell r="AJ811">
            <v>120</v>
          </cell>
          <cell r="AK811">
            <v>26742.5949</v>
          </cell>
          <cell r="BA811">
            <v>8514</v>
          </cell>
        </row>
        <row r="812">
          <cell r="H812">
            <v>3</v>
          </cell>
          <cell r="M812" t="str">
            <v>ALQUILADO</v>
          </cell>
          <cell r="N812" t="str">
            <v>ELEKTRON SA</v>
          </cell>
          <cell r="P812" t="str">
            <v>2024</v>
          </cell>
          <cell r="S812">
            <v>1</v>
          </cell>
          <cell r="T812">
            <v>15350.467000000001</v>
          </cell>
          <cell r="V812">
            <v>16424.9997</v>
          </cell>
          <cell r="W812">
            <v>1275</v>
          </cell>
          <cell r="X812">
            <v>900</v>
          </cell>
          <cell r="Z812">
            <v>90</v>
          </cell>
          <cell r="AA812">
            <v>24.166599999999999</v>
          </cell>
          <cell r="AB812">
            <v>725</v>
          </cell>
          <cell r="AH812">
            <v>460.9</v>
          </cell>
          <cell r="AI812">
            <v>246.375</v>
          </cell>
          <cell r="AJ812">
            <v>40</v>
          </cell>
          <cell r="AK812">
            <v>852.80380000000002</v>
          </cell>
          <cell r="BA812">
            <v>1161</v>
          </cell>
        </row>
        <row r="813">
          <cell r="H813">
            <v>9</v>
          </cell>
          <cell r="M813" t="str">
            <v>ALQUILADO</v>
          </cell>
          <cell r="N813" t="str">
            <v>GRUPO TLA PANAMA SA</v>
          </cell>
          <cell r="P813" t="str">
            <v>2024</v>
          </cell>
          <cell r="S813">
            <v>13306</v>
          </cell>
          <cell r="T813">
            <v>14766.36</v>
          </cell>
          <cell r="V813">
            <v>15800.0052</v>
          </cell>
          <cell r="W813">
            <v>2305.02</v>
          </cell>
          <cell r="X813">
            <v>6309.66</v>
          </cell>
          <cell r="Z813">
            <v>221</v>
          </cell>
          <cell r="AA813">
            <v>38.980400000000003</v>
          </cell>
          <cell r="AB813">
            <v>957.1866</v>
          </cell>
          <cell r="AH813">
            <v>592.14639999999997</v>
          </cell>
          <cell r="AI813">
            <v>711.00019999999995</v>
          </cell>
          <cell r="AJ813">
            <v>80</v>
          </cell>
          <cell r="AK813">
            <v>3281.4135999999999</v>
          </cell>
          <cell r="BA813">
            <v>3483</v>
          </cell>
        </row>
        <row r="814">
          <cell r="H814">
            <v>27</v>
          </cell>
          <cell r="M814" t="str">
            <v>ALQUILADO</v>
          </cell>
          <cell r="N814" t="str">
            <v>MINERA PANAMA</v>
          </cell>
          <cell r="P814" t="str">
            <v>2022</v>
          </cell>
          <cell r="S814">
            <v>62169</v>
          </cell>
          <cell r="T814">
            <v>45800</v>
          </cell>
          <cell r="V814">
            <v>45800</v>
          </cell>
          <cell r="W814">
            <v>36529.870000000003</v>
          </cell>
          <cell r="X814">
            <v>9209.0499999999993</v>
          </cell>
          <cell r="Z814">
            <v>702</v>
          </cell>
          <cell r="AA814">
            <v>65.155100000000004</v>
          </cell>
          <cell r="AB814">
            <v>1694.0340000000001</v>
          </cell>
          <cell r="AH814">
            <v>11527.296899999999</v>
          </cell>
          <cell r="AI814">
            <v>6183</v>
          </cell>
          <cell r="AJ814">
            <v>120</v>
          </cell>
          <cell r="AK814">
            <v>33077.777199999997</v>
          </cell>
          <cell r="BA814">
            <v>10449</v>
          </cell>
        </row>
        <row r="815">
          <cell r="H815">
            <v>50</v>
          </cell>
          <cell r="M815" t="str">
            <v>ROBADO</v>
          </cell>
          <cell r="P815" t="str">
            <v>2020</v>
          </cell>
          <cell r="S815">
            <v>26717</v>
          </cell>
          <cell r="T815">
            <v>10279.4391</v>
          </cell>
          <cell r="V815">
            <v>10998.9998</v>
          </cell>
          <cell r="W815">
            <v>5024.24</v>
          </cell>
          <cell r="X815">
            <v>10719.74</v>
          </cell>
          <cell r="Z815">
            <v>1438</v>
          </cell>
          <cell r="AA815">
            <v>10.948499999999999</v>
          </cell>
          <cell r="AB815">
            <v>314.87959999999998</v>
          </cell>
          <cell r="AH815">
            <v>661.48310000000004</v>
          </cell>
          <cell r="AI815">
            <v>2749.7498999999998</v>
          </cell>
          <cell r="AJ815">
            <v>200</v>
          </cell>
          <cell r="AK815">
            <v>10279.438200000001</v>
          </cell>
          <cell r="BA815">
            <v>19350</v>
          </cell>
        </row>
        <row r="816">
          <cell r="H816">
            <v>8</v>
          </cell>
          <cell r="M816" t="str">
            <v>ALQUILADO</v>
          </cell>
          <cell r="N816" t="str">
            <v>ELEKTRON SA</v>
          </cell>
          <cell r="P816" t="str">
            <v>2023</v>
          </cell>
          <cell r="S816">
            <v>55099</v>
          </cell>
          <cell r="T816">
            <v>15350.47</v>
          </cell>
          <cell r="V816">
            <v>16425.002899999999</v>
          </cell>
          <cell r="W816">
            <v>3145.04</v>
          </cell>
          <cell r="X816">
            <v>2310.9699999999998</v>
          </cell>
          <cell r="Z816">
            <v>374</v>
          </cell>
          <cell r="AA816">
            <v>14.588200000000001</v>
          </cell>
          <cell r="AB816">
            <v>682.00120000000004</v>
          </cell>
          <cell r="AH816">
            <v>887.02470000000005</v>
          </cell>
          <cell r="AI816">
            <v>657.00009999999997</v>
          </cell>
          <cell r="AJ816">
            <v>80</v>
          </cell>
          <cell r="AK816">
            <v>2984.8132999999998</v>
          </cell>
          <cell r="BA816">
            <v>3096</v>
          </cell>
        </row>
        <row r="817">
          <cell r="H817">
            <v>8</v>
          </cell>
          <cell r="M817" t="str">
            <v>ALQUILADO</v>
          </cell>
          <cell r="N817" t="str">
            <v>ELEKTRON SA</v>
          </cell>
          <cell r="P817" t="str">
            <v>2024</v>
          </cell>
          <cell r="S817">
            <v>13000</v>
          </cell>
          <cell r="T817">
            <v>15350.47</v>
          </cell>
          <cell r="V817">
            <v>16425.002899999999</v>
          </cell>
          <cell r="W817">
            <v>3074.19</v>
          </cell>
          <cell r="X817">
            <v>2177.04</v>
          </cell>
          <cell r="Z817">
            <v>274</v>
          </cell>
          <cell r="AA817">
            <v>19.164999999999999</v>
          </cell>
          <cell r="AB817">
            <v>656.40369999999996</v>
          </cell>
          <cell r="AH817">
            <v>599.30949999999996</v>
          </cell>
          <cell r="AI817">
            <v>657.00009999999997</v>
          </cell>
          <cell r="AJ817">
            <v>80</v>
          </cell>
          <cell r="AK817">
            <v>2984.8132999999998</v>
          </cell>
          <cell r="BA817">
            <v>3096</v>
          </cell>
        </row>
        <row r="818">
          <cell r="H818">
            <v>12</v>
          </cell>
          <cell r="M818" t="str">
            <v>ALQUILADO</v>
          </cell>
          <cell r="N818" t="str">
            <v>CONSORCIO SIGMA BILLING</v>
          </cell>
          <cell r="P818" t="str">
            <v>2023</v>
          </cell>
          <cell r="S818">
            <v>23237</v>
          </cell>
          <cell r="T818">
            <v>13448.598</v>
          </cell>
          <cell r="V818">
            <v>14389.999900000001</v>
          </cell>
          <cell r="W818">
            <v>2807.95</v>
          </cell>
          <cell r="X818">
            <v>3310</v>
          </cell>
          <cell r="Z818">
            <v>331</v>
          </cell>
          <cell r="AA818">
            <v>18.4832</v>
          </cell>
          <cell r="AB818">
            <v>509.82909999999998</v>
          </cell>
          <cell r="AH818">
            <v>290.99</v>
          </cell>
          <cell r="AI818">
            <v>863.4</v>
          </cell>
          <cell r="AJ818">
            <v>80</v>
          </cell>
          <cell r="AK818">
            <v>4109.2942000000003</v>
          </cell>
          <cell r="BA818">
            <v>4644</v>
          </cell>
        </row>
        <row r="819">
          <cell r="F819" t="str">
            <v>SEMINUEVO</v>
          </cell>
          <cell r="H819">
            <v>14</v>
          </cell>
          <cell r="P819" t="str">
            <v>2023</v>
          </cell>
          <cell r="S819">
            <v>7857</v>
          </cell>
          <cell r="T819">
            <v>19149.5327</v>
          </cell>
          <cell r="V819">
            <v>20490</v>
          </cell>
          <cell r="W819">
            <v>8799.66</v>
          </cell>
          <cell r="X819">
            <v>1206.81</v>
          </cell>
          <cell r="Z819">
            <v>315</v>
          </cell>
          <cell r="AA819">
            <v>31.766500000000001</v>
          </cell>
          <cell r="AB819">
            <v>714.74779999999998</v>
          </cell>
          <cell r="AH819">
            <v>1144.6196</v>
          </cell>
          <cell r="AI819">
            <v>1434.3</v>
          </cell>
          <cell r="AJ819">
            <v>80</v>
          </cell>
          <cell r="AK819">
            <v>6915.1094999999996</v>
          </cell>
          <cell r="BA819">
            <v>5418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BK74"/>
  <sheetViews>
    <sheetView workbookViewId="0">
      <selection activeCell="D36" sqref="D36"/>
    </sheetView>
  </sheetViews>
  <sheetFormatPr baseColWidth="10" defaultColWidth="11.5703125" defaultRowHeight="18.75"/>
  <cols>
    <col width="3.7109375" customWidth="1" style="135" min="1" max="1"/>
    <col width="12.28515625" customWidth="1" style="135" min="2" max="2"/>
    <col width="53.28515625" customWidth="1" style="2" min="3" max="3"/>
    <col width="15.7109375" bestFit="1" customWidth="1" style="137" min="4" max="4"/>
    <col width="13" bestFit="1" customWidth="1" style="135" min="5" max="5"/>
    <col width="53.28515625" customWidth="1" style="135" min="6" max="6"/>
    <col width="18.7109375" customWidth="1" style="135" min="7" max="7"/>
    <col width="12" customWidth="1" style="135" min="8" max="8"/>
    <col width="53.28515625" customWidth="1" style="135" min="9" max="9"/>
    <col width="15.7109375" bestFit="1" customWidth="1" style="135" min="10" max="10"/>
    <col width="12" customWidth="1" style="135" min="11" max="11"/>
    <col width="17.28515625" bestFit="1" customWidth="1" style="135" min="12" max="12"/>
    <col width="12" customWidth="1" style="135" min="13" max="14"/>
    <col width="15.28515625" customWidth="1" style="135" min="15" max="15"/>
    <col width="14.42578125" bestFit="1" customWidth="1" style="135" min="16" max="16"/>
    <col width="11.140625" customWidth="1" style="135" min="17" max="17"/>
    <col width="9" customWidth="1" style="135" min="18" max="18"/>
    <col width="8.85546875" customWidth="1" style="135" min="19" max="19"/>
    <col width="11.5703125" customWidth="1" style="135" min="20" max="16384"/>
  </cols>
  <sheetData>
    <row r="1" ht="18" customHeight="1"/>
    <row r="2" ht="24.75" customHeight="1">
      <c r="C2" s="4" t="inlineStr">
        <is>
          <t>Simulaciónes: MRM / Ingresos por Alquiler / Estimación</t>
        </is>
      </c>
      <c r="D2" s="135" t="n"/>
    </row>
    <row r="3">
      <c r="L3" s="5" t="n"/>
      <c r="M3" s="134" t="n"/>
      <c r="O3" s="6" t="n"/>
    </row>
    <row r="4" ht="18" customHeight="1">
      <c r="B4" s="7" t="inlineStr">
        <is>
          <t>Unidad:</t>
        </is>
      </c>
      <c r="C4" s="136" t="inlineStr">
        <is>
          <t>ACAX-180</t>
        </is>
      </c>
      <c r="E4" s="7" t="inlineStr">
        <is>
          <t>Estado:</t>
        </is>
      </c>
      <c r="F4" s="138">
        <f>VLOOKUP($C$4,'[1]BD Ficha'!$E$2:$M$3522,9,0)</f>
        <v/>
      </c>
      <c r="H4" s="7" t="inlineStr">
        <is>
          <t>Cliente:</t>
        </is>
      </c>
      <c r="I4" s="138">
        <f>VLOOKUP($C$4,'[1]BD Ficha'!$E$2:$N$3522,10,0)</f>
        <v/>
      </c>
      <c r="L4" s="137" t="n"/>
      <c r="M4" s="139" t="n"/>
      <c r="O4" s="8" t="n"/>
      <c r="Q4" s="9" t="n"/>
    </row>
    <row r="5" ht="18" customHeight="1">
      <c r="I5" s="10" t="n"/>
      <c r="J5" s="10" t="n"/>
      <c r="L5" s="11" t="n"/>
    </row>
    <row r="6" ht="18" customHeight="1">
      <c r="B6" s="12" t="n"/>
      <c r="C6" s="13" t="n"/>
      <c r="D6" s="13" t="n"/>
      <c r="O6" s="14" t="n"/>
    </row>
    <row r="7" ht="18" customFormat="1" customHeight="1" s="15">
      <c r="C7" s="140" t="inlineStr">
        <is>
          <t>Simulación BI Ficha</t>
        </is>
      </c>
      <c r="D7" s="141" t="n"/>
      <c r="E7" s="16" t="n"/>
      <c r="F7" s="142" t="inlineStr">
        <is>
          <t>Simulación Ingreso por Alquiler</t>
        </is>
      </c>
      <c r="G7" s="141" t="n"/>
      <c r="H7" s="16" t="n"/>
      <c r="I7" s="140" t="inlineStr">
        <is>
          <t>Simulación Múltiple</t>
        </is>
      </c>
      <c r="J7" s="141" t="n"/>
      <c r="K7" s="17" t="n"/>
      <c r="L7" s="18" t="n"/>
      <c r="M7" s="19" t="inlineStr">
        <is>
          <t>Modificable</t>
        </is>
      </c>
      <c r="N7" s="17" t="n"/>
      <c r="O7" s="20" t="n"/>
      <c r="P7" s="21" t="n"/>
      <c r="Q7" s="22" t="n"/>
      <c r="R7" s="23" t="n"/>
      <c r="S7" s="23" t="n"/>
      <c r="T7" s="24" t="n"/>
      <c r="U7" s="23" t="n"/>
      <c r="V7" s="23" t="n"/>
      <c r="W7" s="23" t="n"/>
      <c r="X7" s="23" t="n"/>
      <c r="Y7" s="23" t="n"/>
      <c r="Z7" s="23" t="n"/>
      <c r="AA7" s="25" t="n"/>
      <c r="AB7" s="23" t="n"/>
      <c r="AC7" s="23" t="n"/>
      <c r="AD7" s="23" t="n"/>
      <c r="AE7" s="23" t="n"/>
      <c r="AF7" s="26" t="n"/>
      <c r="AG7" s="23" t="n"/>
      <c r="AH7" s="23" t="n"/>
      <c r="AI7" s="23" t="n"/>
      <c r="AJ7" s="23" t="n"/>
      <c r="AK7" s="23" t="n"/>
      <c r="AL7" s="25" t="n"/>
      <c r="AM7" s="23" t="n"/>
      <c r="AN7" s="23" t="n"/>
      <c r="AO7" s="23" t="n"/>
      <c r="AP7" s="25" t="n"/>
      <c r="AQ7" s="27" t="n"/>
      <c r="AR7" s="25" t="n"/>
      <c r="AS7" s="25" t="n"/>
      <c r="AT7" s="25" t="n"/>
      <c r="AU7" s="25" t="n"/>
      <c r="AV7" s="28" t="n"/>
      <c r="AW7" s="28" t="n"/>
      <c r="AX7" s="28" t="n"/>
      <c r="AY7" s="28" t="n"/>
      <c r="AZ7" s="28" t="n"/>
      <c r="BA7" s="26" t="n"/>
      <c r="BB7" s="26" t="n"/>
      <c r="BC7" s="26" t="n"/>
      <c r="BD7" s="26" t="n"/>
      <c r="BE7" s="25" t="n"/>
      <c r="BF7" s="25" t="n"/>
      <c r="BG7" s="25" t="n"/>
      <c r="BH7" s="29" t="n"/>
      <c r="BI7" s="29" t="n"/>
      <c r="BJ7" s="29" t="n"/>
      <c r="BK7" s="29" t="n"/>
    </row>
    <row r="8" ht="18" customFormat="1" customHeight="1" s="15">
      <c r="C8" s="30" t="n"/>
      <c r="D8" s="30" t="n"/>
      <c r="E8" s="30" t="n"/>
      <c r="F8" s="31" t="n"/>
      <c r="G8" s="31" t="n"/>
      <c r="H8" s="30" t="n"/>
      <c r="I8" s="30" t="n"/>
      <c r="J8" s="30" t="n"/>
      <c r="K8" s="17" t="n"/>
      <c r="L8" s="17" t="n"/>
      <c r="M8" s="17" t="n"/>
      <c r="N8" s="17" t="n"/>
      <c r="O8" s="23" t="n"/>
      <c r="P8" s="23" t="n"/>
      <c r="Q8" s="32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5" t="n"/>
      <c r="AB8" s="23" t="n"/>
      <c r="AC8" s="23" t="n"/>
      <c r="AD8" s="23" t="n"/>
      <c r="AE8" s="23" t="n"/>
      <c r="AF8" s="26" t="n"/>
      <c r="AG8" s="23" t="n"/>
      <c r="AH8" s="23" t="n"/>
      <c r="AI8" s="23" t="n"/>
      <c r="AJ8" s="23" t="n"/>
      <c r="AK8" s="23" t="n"/>
      <c r="AL8" s="25" t="n"/>
      <c r="AM8" s="23" t="n"/>
      <c r="AN8" s="23" t="n"/>
      <c r="AO8" s="23" t="n"/>
      <c r="AP8" s="25" t="n"/>
      <c r="AQ8" s="25" t="n"/>
      <c r="AR8" s="25" t="n"/>
      <c r="AS8" s="25" t="n"/>
      <c r="AT8" s="25" t="n"/>
      <c r="AU8" s="25" t="n"/>
      <c r="AV8" s="28" t="n"/>
      <c r="AW8" s="28" t="n"/>
      <c r="AX8" s="28" t="n"/>
      <c r="AY8" s="28" t="n"/>
      <c r="AZ8" s="28" t="n"/>
      <c r="BA8" s="26" t="n"/>
      <c r="BB8" s="26" t="n"/>
      <c r="BC8" s="26" t="n"/>
      <c r="BD8" s="26" t="n"/>
      <c r="BE8" s="25" t="n"/>
      <c r="BF8" s="25" t="n"/>
      <c r="BG8" s="25" t="n"/>
      <c r="BH8" s="29" t="n"/>
      <c r="BI8" s="29" t="n"/>
      <c r="BJ8" s="29" t="n"/>
      <c r="BK8" s="29" t="n"/>
    </row>
    <row r="9" ht="18" customHeight="1">
      <c r="C9" s="33" t="inlineStr">
        <is>
          <t>Meses Flota</t>
        </is>
      </c>
      <c r="D9" s="34">
        <f>VLOOKUP(C4,'[1]BD Ficha'!$E$2:$H$1048576,4,0)</f>
        <v/>
      </c>
      <c r="E9" s="35" t="n"/>
      <c r="F9" s="33" t="inlineStr">
        <is>
          <t>Meses Flota</t>
        </is>
      </c>
      <c r="G9" s="35">
        <f>D9</f>
        <v/>
      </c>
      <c r="H9" s="35" t="n"/>
      <c r="I9" s="33" t="inlineStr">
        <is>
          <t>Meses Flota</t>
        </is>
      </c>
      <c r="J9" s="36" t="n">
        <v>14</v>
      </c>
      <c r="K9" s="137" t="n"/>
      <c r="P9" s="37" t="n"/>
      <c r="Q9" s="37" t="n"/>
      <c r="R9" s="37" t="n"/>
      <c r="S9" s="37" t="n"/>
      <c r="T9" s="38" t="n"/>
      <c r="U9" s="39" t="n"/>
      <c r="V9" s="39" t="n"/>
      <c r="W9" s="37" t="n"/>
      <c r="X9" s="37" t="n"/>
      <c r="Y9" s="37" t="n"/>
      <c r="Z9" s="37" t="n"/>
      <c r="AA9" s="37" t="n"/>
      <c r="AB9" s="37" t="n"/>
      <c r="AC9" s="40" t="n"/>
      <c r="AD9" s="41" t="n"/>
      <c r="AE9" s="41" t="n"/>
      <c r="AF9" s="41" t="n"/>
      <c r="AG9" s="41" t="n"/>
      <c r="AH9" s="41" t="n"/>
      <c r="AI9" s="41" t="n"/>
      <c r="AJ9" s="41" t="n"/>
      <c r="AK9" s="41" t="n"/>
      <c r="AL9" s="41" t="n"/>
      <c r="AM9" s="41" t="n"/>
      <c r="AN9" s="41" t="n"/>
      <c r="AO9" s="41" t="n"/>
      <c r="AP9" s="41" t="n"/>
      <c r="AQ9" s="41" t="n"/>
      <c r="AR9" s="41" t="n"/>
      <c r="AS9" s="41" t="n"/>
      <c r="AT9" s="41" t="n"/>
      <c r="AU9" s="41" t="n"/>
      <c r="AV9" s="37" t="n"/>
      <c r="AW9" s="37" t="n"/>
      <c r="AX9" s="37" t="n"/>
      <c r="AY9" s="37" t="n"/>
      <c r="AZ9" s="37" t="n"/>
      <c r="BA9" s="37" t="n"/>
      <c r="BB9" s="37" t="n"/>
      <c r="BC9" s="37" t="n"/>
      <c r="BD9" s="37" t="n"/>
      <c r="BE9" s="37" t="n"/>
      <c r="BF9" s="42" t="n"/>
      <c r="BG9" s="42" t="n"/>
    </row>
    <row r="10" ht="18" customHeight="1">
      <c r="C10" s="33" t="inlineStr">
        <is>
          <t>Año Modelo</t>
        </is>
      </c>
      <c r="D10" s="34">
        <f>VLOOKUP(C4,'[1]BD Ficha'!$E$2:$P$7588,12,0)</f>
        <v/>
      </c>
      <c r="E10" s="35" t="n"/>
      <c r="F10" s="33" t="inlineStr">
        <is>
          <t>Modelo</t>
        </is>
      </c>
      <c r="G10" s="34">
        <f>D10</f>
        <v/>
      </c>
      <c r="H10" s="37" t="n"/>
      <c r="I10" s="33" t="inlineStr">
        <is>
          <t>Modelo</t>
        </is>
      </c>
      <c r="J10" s="34">
        <f>G10</f>
        <v/>
      </c>
      <c r="K10" s="43" t="n"/>
      <c r="M10" s="6" t="n"/>
      <c r="N10" s="6" t="n"/>
      <c r="O10" s="37" t="n"/>
      <c r="P10" s="37" t="n"/>
      <c r="Q10" s="37" t="n"/>
      <c r="R10" s="37" t="n"/>
      <c r="S10" s="37" t="n"/>
      <c r="T10" s="38" t="n"/>
      <c r="U10" s="39" t="n"/>
      <c r="V10" s="39" t="n"/>
      <c r="W10" s="37" t="n"/>
      <c r="X10" s="37" t="n"/>
      <c r="Y10" s="37" t="n"/>
      <c r="Z10" s="37" t="n"/>
      <c r="AA10" s="37" t="n"/>
      <c r="AB10" s="37" t="n"/>
      <c r="AC10" s="40" t="n"/>
      <c r="AD10" s="41" t="n"/>
      <c r="AE10" s="41" t="n"/>
      <c r="AF10" s="41" t="n"/>
      <c r="AG10" s="41" t="n"/>
      <c r="AH10" s="41" t="n"/>
      <c r="AI10" s="41" t="n"/>
      <c r="AJ10" s="41" t="n"/>
      <c r="AK10" s="41" t="n"/>
      <c r="AL10" s="41" t="n"/>
      <c r="AM10" s="41" t="n"/>
      <c r="AN10" s="41" t="n"/>
      <c r="AO10" s="41" t="n"/>
      <c r="AP10" s="41" t="n"/>
      <c r="AQ10" s="41" t="n"/>
      <c r="AR10" s="41" t="n"/>
      <c r="AS10" s="41" t="n"/>
      <c r="AT10" s="41" t="n"/>
      <c r="AU10" s="41" t="n"/>
      <c r="AV10" s="37" t="n"/>
      <c r="AW10" s="37" t="n"/>
      <c r="AX10" s="37" t="n"/>
      <c r="AY10" s="37" t="n"/>
      <c r="AZ10" s="37" t="n"/>
      <c r="BA10" s="37" t="n"/>
      <c r="BB10" s="37" t="n"/>
      <c r="BC10" s="37" t="n"/>
      <c r="BD10" s="37" t="n"/>
      <c r="BE10" s="37" t="n"/>
      <c r="BF10" s="42" t="n"/>
      <c r="BG10" s="42" t="n"/>
    </row>
    <row r="11" ht="18" customHeight="1">
      <c r="C11" s="33" t="inlineStr">
        <is>
          <t>KM</t>
        </is>
      </c>
      <c r="D11" s="44">
        <f>VLOOKUP(C4,'[1]BD Ficha'!$E$2:$S$7588,15,0)</f>
        <v/>
      </c>
      <c r="E11" s="35" t="n"/>
      <c r="F11" s="33" t="inlineStr">
        <is>
          <t>KM</t>
        </is>
      </c>
      <c r="G11" s="45">
        <f>D11</f>
        <v/>
      </c>
      <c r="H11" s="37" t="n"/>
      <c r="I11" s="33" t="inlineStr">
        <is>
          <t>KM</t>
        </is>
      </c>
      <c r="J11" s="40">
        <f>G11</f>
        <v/>
      </c>
      <c r="K11" s="46" t="n"/>
      <c r="M11" s="6" t="n"/>
      <c r="N11" s="6" t="n"/>
      <c r="O11" s="47" t="n"/>
      <c r="P11" s="37" t="n"/>
      <c r="Q11" s="37" t="n"/>
      <c r="R11" s="37" t="n"/>
      <c r="S11" s="37" t="n"/>
      <c r="T11" s="38" t="n"/>
      <c r="U11" s="39" t="n"/>
      <c r="V11" s="39" t="n"/>
      <c r="W11" s="37" t="n"/>
      <c r="X11" s="37" t="n"/>
      <c r="Y11" s="37" t="n"/>
      <c r="Z11" s="37" t="n"/>
      <c r="AA11" s="37" t="n"/>
      <c r="AB11" s="37" t="n"/>
      <c r="AC11" s="40" t="n"/>
      <c r="AD11" s="41" t="n"/>
      <c r="AE11" s="41" t="n"/>
      <c r="AF11" s="41" t="n"/>
      <c r="AG11" s="41" t="n"/>
      <c r="AH11" s="41" t="n"/>
      <c r="AI11" s="41" t="n"/>
      <c r="AJ11" s="41" t="n"/>
      <c r="AK11" s="41" t="n"/>
      <c r="AL11" s="41" t="n"/>
      <c r="AM11" s="41" t="n"/>
      <c r="AN11" s="41" t="n"/>
      <c r="AO11" s="41" t="n"/>
      <c r="AP11" s="41" t="n"/>
      <c r="AQ11" s="41" t="n"/>
      <c r="AR11" s="41" t="n"/>
      <c r="AS11" s="41" t="n"/>
      <c r="AT11" s="41" t="n"/>
      <c r="AU11" s="41" t="n"/>
      <c r="AV11" s="37" t="n"/>
      <c r="AW11" s="37" t="n"/>
      <c r="AX11" s="37" t="n"/>
      <c r="AY11" s="37" t="n"/>
      <c r="AZ11" s="37" t="n"/>
      <c r="BA11" s="37" t="n"/>
      <c r="BB11" s="37" t="n"/>
      <c r="BC11" s="37" t="n"/>
      <c r="BD11" s="37" t="n"/>
      <c r="BE11" s="37" t="n"/>
      <c r="BF11" s="42" t="n"/>
      <c r="BG11" s="42" t="n"/>
    </row>
    <row r="12" ht="18" customHeight="1">
      <c r="C12" s="33" t="inlineStr">
        <is>
          <t>Costo auto</t>
        </is>
      </c>
      <c r="D12" s="48">
        <f>VLOOKUP(C4,'[1]BD Ficha'!$E$2:$ST$7588,16,0)</f>
        <v/>
      </c>
      <c r="E12" s="49" t="n"/>
      <c r="F12" s="33" t="inlineStr">
        <is>
          <t>Costo auto</t>
        </is>
      </c>
      <c r="G12" s="49">
        <f>D12</f>
        <v/>
      </c>
      <c r="H12" s="37" t="n"/>
      <c r="I12" s="33" t="inlineStr">
        <is>
          <t>Costo auto</t>
        </is>
      </c>
      <c r="J12" s="49">
        <f>G12</f>
        <v/>
      </c>
      <c r="K12" s="50" t="n"/>
      <c r="M12" s="6" t="n"/>
      <c r="N12" s="6" t="n"/>
      <c r="O12" s="37" t="n"/>
      <c r="P12" s="37" t="n"/>
      <c r="Q12" s="37" t="n"/>
      <c r="R12" s="37" t="n"/>
      <c r="S12" s="37" t="n"/>
      <c r="T12" s="38" t="n"/>
      <c r="U12" s="39" t="n"/>
      <c r="V12" s="39" t="n"/>
      <c r="W12" s="37" t="n"/>
      <c r="X12" s="37" t="n"/>
      <c r="Y12" s="37" t="n"/>
      <c r="Z12" s="37" t="n"/>
      <c r="AA12" s="37" t="n"/>
      <c r="AB12" s="37" t="n"/>
      <c r="AC12" s="40" t="n"/>
      <c r="AD12" s="41" t="n"/>
      <c r="AE12" s="41" t="n"/>
      <c r="AF12" s="41" t="n"/>
      <c r="AG12" s="41" t="n"/>
      <c r="AH12" s="41" t="n"/>
      <c r="AI12" s="41" t="n"/>
      <c r="AJ12" s="41" t="n"/>
      <c r="AK12" s="41" t="n"/>
      <c r="AL12" s="41" t="n"/>
      <c r="AM12" s="41" t="n"/>
      <c r="AN12" s="41" t="n"/>
      <c r="AO12" s="41" t="n"/>
      <c r="AP12" s="41" t="n"/>
      <c r="AQ12" s="41" t="n"/>
      <c r="AR12" s="41" t="n"/>
      <c r="AS12" s="41" t="n"/>
      <c r="AT12" s="41" t="n"/>
      <c r="AU12" s="41" t="n"/>
      <c r="AV12" s="37" t="n"/>
      <c r="AW12" s="37" t="n"/>
      <c r="AX12" s="37" t="n"/>
      <c r="AY12" s="37" t="n"/>
      <c r="AZ12" s="37" t="n"/>
      <c r="BA12" s="37" t="n"/>
      <c r="BB12" s="37" t="n"/>
      <c r="BC12" s="37" t="n"/>
      <c r="BD12" s="37" t="n"/>
      <c r="BE12" s="37" t="n"/>
      <c r="BF12" s="42" t="n"/>
      <c r="BG12" s="42" t="n"/>
    </row>
    <row r="13" ht="18" customHeight="1">
      <c r="C13" s="2" t="inlineStr">
        <is>
          <t>Costo auto con impuestos</t>
        </is>
      </c>
      <c r="D13" s="49">
        <f>VLOOKUP(C4,'[1]BD Ficha'!$E$2:$V$1048576,18,0)</f>
        <v/>
      </c>
      <c r="F13" s="135" t="inlineStr">
        <is>
          <t>Costo auto con impuestos</t>
        </is>
      </c>
      <c r="G13" s="51">
        <f>D13</f>
        <v/>
      </c>
      <c r="H13" s="37" t="n"/>
      <c r="I13" s="135" t="inlineStr">
        <is>
          <t>Costo Auto con impuesto</t>
        </is>
      </c>
      <c r="J13" s="49">
        <f>VLOOKUP(C4,'[1]BD Ficha'!$E$2:$V$1048576,18,0)</f>
        <v/>
      </c>
      <c r="M13" s="6" t="n"/>
      <c r="N13" s="6" t="n"/>
      <c r="O13" s="37" t="n"/>
      <c r="P13" s="37" t="n"/>
      <c r="Q13" s="37" t="n"/>
      <c r="S13" s="37" t="n"/>
      <c r="T13" s="38" t="n"/>
      <c r="U13" s="39" t="n"/>
      <c r="V13" s="39" t="n"/>
      <c r="W13" s="37" t="n"/>
      <c r="X13" s="37" t="n"/>
      <c r="Y13" s="37" t="n"/>
      <c r="Z13" s="37" t="n"/>
      <c r="AA13" s="37" t="n"/>
      <c r="AB13" s="37" t="n"/>
      <c r="AC13" s="40" t="n"/>
      <c r="AD13" s="41" t="n"/>
      <c r="AE13" s="41" t="n"/>
      <c r="AF13" s="41" t="n"/>
      <c r="AG13" s="41" t="n"/>
      <c r="AH13" s="41" t="n"/>
      <c r="AI13" s="41" t="n"/>
      <c r="AJ13" s="41" t="n"/>
      <c r="AK13" s="41" t="n"/>
      <c r="AL13" s="41" t="n"/>
      <c r="AM13" s="41" t="n"/>
      <c r="AN13" s="41" t="n"/>
      <c r="AO13" s="41" t="n"/>
      <c r="AP13" s="41" t="n"/>
      <c r="AQ13" s="41" t="n"/>
      <c r="AR13" s="41" t="n"/>
      <c r="AS13" s="41" t="n"/>
      <c r="AT13" s="41" t="n"/>
      <c r="AU13" s="41" t="n"/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42" t="n"/>
      <c r="BG13" s="42" t="n"/>
    </row>
    <row r="14" ht="18" customHeight="1">
      <c r="C14" s="33" t="inlineStr">
        <is>
          <t>Dias Rental</t>
        </is>
      </c>
      <c r="D14" s="52">
        <f>VLOOKUP(C4,'[1]BD Ficha'!$E$2:$Z$7588,22,0)</f>
        <v/>
      </c>
      <c r="E14" s="49" t="n"/>
      <c r="F14" s="33" t="inlineStr">
        <is>
          <t>Dias Rental</t>
        </is>
      </c>
      <c r="G14" s="53">
        <f>D14</f>
        <v/>
      </c>
      <c r="H14" s="37" t="n"/>
      <c r="I14" s="135" t="inlineStr">
        <is>
          <t xml:space="preserve">Precio Flota Actual </t>
        </is>
      </c>
      <c r="J14" s="54" t="n">
        <v>24205</v>
      </c>
      <c r="K14" s="50" t="n"/>
      <c r="L14" s="55" t="n"/>
      <c r="M14" s="6" t="n"/>
      <c r="N14" s="6" t="n"/>
      <c r="O14" s="37" t="n"/>
      <c r="P14" s="37" t="n"/>
      <c r="Q14" s="37" t="n"/>
      <c r="R14" s="37" t="n"/>
      <c r="S14" s="37" t="n"/>
      <c r="T14" s="38" t="n"/>
      <c r="U14" s="39" t="n"/>
      <c r="V14" s="39" t="n"/>
      <c r="W14" s="37" t="n"/>
      <c r="X14" s="37" t="n"/>
      <c r="Y14" s="37" t="n"/>
      <c r="Z14" s="37" t="n"/>
      <c r="AA14" s="37" t="n"/>
      <c r="AB14" s="37" t="n"/>
      <c r="AC14" s="40" t="n"/>
      <c r="AD14" s="41" t="n"/>
      <c r="AE14" s="41" t="n"/>
      <c r="AF14" s="41" t="n"/>
      <c r="AG14" s="41" t="n"/>
      <c r="AH14" s="41" t="n"/>
      <c r="AI14" s="41" t="n"/>
      <c r="AJ14" s="41" t="n"/>
      <c r="AK14" s="41" t="n"/>
      <c r="AL14" s="41" t="n"/>
      <c r="AM14" s="41" t="n"/>
      <c r="AN14" s="41" t="n"/>
      <c r="AO14" s="41" t="n"/>
      <c r="AP14" s="41" t="n"/>
      <c r="AQ14" s="41" t="n"/>
      <c r="AR14" s="41" t="n"/>
      <c r="AS14" s="41" t="n"/>
      <c r="AT14" s="41" t="n"/>
      <c r="AU14" s="41" t="n"/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42" t="n"/>
      <c r="BG14" s="42" t="n"/>
    </row>
    <row r="15" ht="18" customHeight="1">
      <c r="C15" s="33" t="inlineStr">
        <is>
          <t>Tipo Venta</t>
        </is>
      </c>
      <c r="D15" s="52">
        <f>IF(VLOOKUP(C4,'[1]BD Ficha'!$E$2:$Y$7588,2,0)=0,"-",VLOOKUP(C4,'[1]BD Ficha'!$E$2:$Y$7588,2,0))</f>
        <v/>
      </c>
      <c r="E15" s="49" t="n"/>
      <c r="F15" s="33" t="inlineStr">
        <is>
          <t>Tipo Venta</t>
        </is>
      </c>
      <c r="G15" s="52">
        <f>D15</f>
        <v/>
      </c>
      <c r="H15" s="37" t="n"/>
      <c r="I15" s="33" t="inlineStr">
        <is>
          <t>Dias Rental</t>
        </is>
      </c>
      <c r="J15" s="135">
        <f>J9*30</f>
        <v/>
      </c>
      <c r="K15" s="56">
        <f>(J9*30)-((J9*30)*5%)</f>
        <v/>
      </c>
      <c r="L15" s="57" t="n"/>
      <c r="M15" s="6" t="n"/>
      <c r="N15" s="6" t="n"/>
      <c r="O15" s="37" t="n"/>
      <c r="P15" s="37" t="n"/>
      <c r="Q15" s="37" t="n"/>
      <c r="R15" s="37" t="n"/>
      <c r="S15" s="37" t="n"/>
      <c r="T15" s="38" t="n"/>
      <c r="U15" s="39" t="n"/>
      <c r="V15" s="39" t="n"/>
      <c r="W15" s="37" t="n"/>
      <c r="X15" s="37" t="n"/>
      <c r="Y15" s="37" t="n"/>
      <c r="Z15" s="37" t="n"/>
      <c r="AA15" s="37" t="n"/>
      <c r="AB15" s="37" t="n"/>
      <c r="AC15" s="40" t="n"/>
      <c r="AD15" s="41" t="n"/>
      <c r="AE15" s="41" t="n"/>
      <c r="AF15" s="41" t="n"/>
      <c r="AG15" s="41" t="n"/>
      <c r="AH15" s="41" t="n"/>
      <c r="AI15" s="41" t="n"/>
      <c r="AJ15" s="41" t="n"/>
      <c r="AK15" s="41" t="n"/>
      <c r="AL15" s="41" t="n"/>
      <c r="AM15" s="41" t="n"/>
      <c r="AN15" s="41" t="n"/>
      <c r="AO15" s="41" t="n"/>
      <c r="AP15" s="41" t="n"/>
      <c r="AQ15" s="41" t="n"/>
      <c r="AR15" s="41" t="n"/>
      <c r="AS15" s="41" t="n"/>
      <c r="AT15" s="41" t="n"/>
      <c r="AU15" s="41" t="n"/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42" t="n"/>
      <c r="BG15" s="42" t="n"/>
    </row>
    <row r="16" ht="18" customHeight="1">
      <c r="C16" s="58" t="n"/>
      <c r="D16" s="59" t="n"/>
      <c r="E16" s="49" t="n"/>
      <c r="F16" s="58" t="n"/>
      <c r="G16" s="59" t="n"/>
      <c r="H16" s="37" t="n"/>
      <c r="I16" s="58" t="inlineStr">
        <is>
          <t>Tipo Venta</t>
        </is>
      </c>
      <c r="J16" s="60">
        <f>G15</f>
        <v/>
      </c>
      <c r="K16" s="56" t="n"/>
      <c r="L16" s="57" t="n"/>
      <c r="M16" s="6" t="n"/>
      <c r="N16" s="6" t="n"/>
      <c r="O16" s="37" t="n"/>
      <c r="P16" s="37" t="n"/>
      <c r="Q16" s="37" t="n"/>
      <c r="R16" s="37" t="n"/>
      <c r="S16" s="37" t="n"/>
      <c r="T16" s="38" t="n"/>
      <c r="U16" s="39" t="n"/>
      <c r="V16" s="39" t="n"/>
      <c r="W16" s="37" t="n"/>
      <c r="X16" s="37" t="n"/>
      <c r="Y16" s="37" t="n"/>
      <c r="Z16" s="37" t="n"/>
      <c r="AA16" s="37" t="n"/>
      <c r="AB16" s="37" t="n"/>
      <c r="AC16" s="40" t="n"/>
      <c r="AD16" s="41" t="n"/>
      <c r="AE16" s="41" t="n"/>
      <c r="AF16" s="41" t="n"/>
      <c r="AG16" s="41" t="n"/>
      <c r="AH16" s="41" t="n"/>
      <c r="AI16" s="41" t="n"/>
      <c r="AJ16" s="41" t="n"/>
      <c r="AK16" s="41" t="n"/>
      <c r="AL16" s="41" t="n"/>
      <c r="AM16" s="41" t="n"/>
      <c r="AN16" s="41" t="n"/>
      <c r="AO16" s="41" t="n"/>
      <c r="AP16" s="41" t="n"/>
      <c r="AQ16" s="41" t="n"/>
      <c r="AR16" s="41" t="n"/>
      <c r="AS16" s="41" t="n"/>
      <c r="AT16" s="41" t="n"/>
      <c r="AU16" s="41" t="n"/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42" t="n"/>
      <c r="BG16" s="42" t="n"/>
    </row>
    <row r="17" ht="18" customHeight="1">
      <c r="C17" s="61" t="inlineStr">
        <is>
          <t>Ingresos</t>
        </is>
      </c>
      <c r="D17" s="62" t="n"/>
      <c r="E17" s="49" t="n"/>
      <c r="F17" s="61" t="inlineStr">
        <is>
          <t>Ingresos</t>
        </is>
      </c>
      <c r="G17" s="62" t="n"/>
      <c r="H17" s="37" t="n"/>
      <c r="I17" s="58" t="n"/>
      <c r="J17" s="59" t="n"/>
      <c r="K17" s="50" t="n"/>
      <c r="L17" s="50" t="n"/>
      <c r="M17" s="6" t="n"/>
      <c r="N17" s="6" t="n"/>
      <c r="O17" s="37" t="n"/>
      <c r="P17" s="37" t="n"/>
      <c r="Q17" s="37" t="n"/>
      <c r="R17" s="37" t="n"/>
      <c r="S17" s="37" t="n"/>
      <c r="T17" s="38" t="n"/>
      <c r="U17" s="39" t="n"/>
      <c r="V17" s="39" t="n"/>
      <c r="W17" s="37" t="n"/>
      <c r="X17" s="37" t="n"/>
      <c r="Y17" s="37" t="n"/>
      <c r="Z17" s="37" t="n"/>
      <c r="AA17" s="37" t="n"/>
      <c r="AB17" s="37" t="n"/>
      <c r="AC17" s="40" t="n"/>
      <c r="AD17" s="41" t="n"/>
      <c r="AE17" s="41" t="n"/>
      <c r="AF17" s="41" t="n"/>
      <c r="AG17" s="41" t="n"/>
      <c r="AH17" s="41" t="n"/>
      <c r="AI17" s="41" t="n"/>
      <c r="AJ17" s="41" t="n"/>
      <c r="AK17" s="41" t="n"/>
      <c r="AL17" s="41" t="n"/>
      <c r="AM17" s="41" t="n"/>
      <c r="AN17" s="41" t="n"/>
      <c r="AO17" s="41" t="n"/>
      <c r="AP17" s="41" t="n"/>
      <c r="AQ17" s="41" t="n"/>
      <c r="AR17" s="41" t="n"/>
      <c r="AS17" s="41" t="n"/>
      <c r="AT17" s="41" t="n"/>
      <c r="AU17" s="41" t="n"/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42" t="n"/>
      <c r="BG17" s="42" t="n"/>
    </row>
    <row r="18" ht="18" customHeight="1">
      <c r="C18" s="33" t="inlineStr">
        <is>
          <t>Ingreso alquiler</t>
        </is>
      </c>
      <c r="D18" s="143">
        <f>VLOOKUP(C4,'[1]BD Ficha'!$E$2:$W$7588,19,0)</f>
        <v/>
      </c>
      <c r="E18" s="49" t="n"/>
      <c r="F18" s="33" t="inlineStr">
        <is>
          <t>Ingreso alquiler</t>
        </is>
      </c>
      <c r="G18" s="144">
        <f>G31+G33</f>
        <v/>
      </c>
      <c r="H18" s="37" t="n"/>
      <c r="I18" s="61" t="inlineStr">
        <is>
          <t>Ingresos</t>
        </is>
      </c>
      <c r="J18" s="62" t="n"/>
      <c r="K18" s="145" t="n"/>
      <c r="L18" s="50" t="n"/>
      <c r="M18" s="6" t="n"/>
      <c r="N18" s="6" t="n"/>
      <c r="O18" s="66" t="n"/>
      <c r="P18" s="37" t="n"/>
      <c r="Q18" s="37" t="n"/>
      <c r="R18" s="37" t="n"/>
      <c r="S18" s="37" t="n"/>
      <c r="T18" s="37" t="n"/>
      <c r="U18" s="39" t="n"/>
      <c r="V18" s="39" t="n"/>
      <c r="W18" s="37" t="n"/>
      <c r="X18" s="37" t="n"/>
      <c r="Y18" s="37" t="n"/>
      <c r="Z18" s="37" t="n"/>
      <c r="AA18" s="37" t="n"/>
      <c r="AB18" s="37" t="n"/>
      <c r="AC18" s="40" t="n"/>
      <c r="AD18" s="41" t="n"/>
      <c r="AE18" s="41" t="n"/>
      <c r="AF18" s="41" t="n"/>
      <c r="AG18" s="41" t="n"/>
      <c r="AH18" s="41" t="n"/>
      <c r="AI18" s="41" t="n"/>
      <c r="AJ18" s="41" t="n"/>
      <c r="AK18" s="41" t="n"/>
      <c r="AL18" s="41" t="n"/>
      <c r="AM18" s="41" t="n"/>
      <c r="AN18" s="41" t="n"/>
      <c r="AO18" s="41" t="n"/>
      <c r="AP18" s="41" t="n"/>
      <c r="AQ18" s="41" t="n"/>
      <c r="AR18" s="41" t="n"/>
      <c r="AS18" s="41" t="n"/>
      <c r="AT18" s="41" t="n"/>
      <c r="AU18" s="41" t="n"/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42" t="n"/>
      <c r="BG18" s="42" t="n"/>
    </row>
    <row r="19" ht="18" customHeight="1">
      <c r="C19" s="67" t="inlineStr">
        <is>
          <t>Otros ingresos</t>
        </is>
      </c>
      <c r="D19" s="146">
        <f>VLOOKUP(C4,'[1]BD Ficha'!$E$2:$X$7588,20,0)</f>
        <v/>
      </c>
      <c r="E19" s="49" t="n"/>
      <c r="F19" s="67" t="inlineStr">
        <is>
          <t>Otros ingresos</t>
        </is>
      </c>
      <c r="G19" s="69" t="n"/>
      <c r="H19" s="147" t="n"/>
      <c r="I19" s="33" t="inlineStr">
        <is>
          <t>Ingreso alquiler</t>
        </is>
      </c>
      <c r="J19" s="143">
        <f>J23*J9</f>
        <v/>
      </c>
      <c r="L19" s="145" t="n"/>
      <c r="M19" s="6" t="n"/>
      <c r="N19" s="6" t="n"/>
      <c r="O19" s="37" t="n"/>
      <c r="P19" s="37" t="n"/>
      <c r="Q19" s="37" t="n"/>
      <c r="R19" s="37" t="n"/>
      <c r="S19" s="37" t="n"/>
      <c r="T19" s="37" t="n"/>
      <c r="U19" s="39" t="n"/>
      <c r="V19" s="39" t="n"/>
      <c r="W19" s="37" t="n"/>
      <c r="X19" s="37" t="n"/>
      <c r="Y19" s="37" t="n"/>
      <c r="Z19" s="37" t="n"/>
      <c r="AA19" s="37" t="n"/>
      <c r="AB19" s="37" t="n"/>
      <c r="AC19" s="40" t="n"/>
      <c r="AD19" s="41" t="n"/>
      <c r="AE19" s="41" t="n"/>
      <c r="AF19" s="41" t="n"/>
      <c r="AG19" s="41" t="n"/>
      <c r="AH19" s="41" t="n"/>
      <c r="AI19" s="41" t="n"/>
      <c r="AJ19" s="41" t="n"/>
      <c r="AK19" s="41" t="n"/>
      <c r="AL19" s="41" t="n"/>
      <c r="AM19" s="41" t="n"/>
      <c r="AN19" s="41" t="n"/>
      <c r="AO19" s="41" t="n"/>
      <c r="AP19" s="41" t="n"/>
      <c r="AQ19" s="41" t="n"/>
      <c r="AR19" s="41" t="n"/>
      <c r="AS19" s="41" t="n"/>
      <c r="AT19" s="41" t="n"/>
      <c r="AU19" s="41" t="n"/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42" t="n"/>
      <c r="BG19" s="42" t="n"/>
    </row>
    <row r="20" ht="18" customHeight="1">
      <c r="C20" s="71" t="inlineStr">
        <is>
          <t>Total Ingreso</t>
        </is>
      </c>
      <c r="D20" s="72">
        <f>SUM(D18:D19)</f>
        <v/>
      </c>
      <c r="E20" s="49" t="n"/>
      <c r="F20" s="58" t="inlineStr">
        <is>
          <t>Total Ingreso</t>
        </is>
      </c>
      <c r="G20" s="59">
        <f>SUM(G18:G19)</f>
        <v/>
      </c>
      <c r="H20" s="37" t="n"/>
      <c r="I20" s="67" t="inlineStr">
        <is>
          <t>Otros ingresos</t>
        </is>
      </c>
      <c r="J20" s="69" t="n"/>
      <c r="K20" s="145" t="n"/>
      <c r="M20" s="6" t="n"/>
      <c r="N20" s="6" t="n"/>
      <c r="O20" s="37" t="n"/>
      <c r="P20" s="37" t="n"/>
      <c r="Q20" s="37" t="n"/>
      <c r="R20" s="37" t="n"/>
      <c r="S20" s="37" t="n"/>
      <c r="T20" s="38" t="n"/>
      <c r="U20" s="39" t="n"/>
      <c r="V20" s="39" t="n"/>
      <c r="W20" s="37" t="n"/>
      <c r="X20" s="37" t="n"/>
      <c r="Y20" s="37" t="n"/>
      <c r="Z20" s="37" t="n"/>
      <c r="AA20" s="37" t="n"/>
      <c r="AB20" s="37" t="n"/>
      <c r="AC20" s="40" t="n"/>
      <c r="AD20" s="41" t="n"/>
      <c r="AE20" s="41" t="n"/>
      <c r="AF20" s="41" t="n"/>
      <c r="AG20" s="41" t="n"/>
      <c r="AH20" s="41" t="n"/>
      <c r="AI20" s="41" t="n"/>
      <c r="AJ20" s="41" t="n"/>
      <c r="AK20" s="41" t="n"/>
      <c r="AL20" s="41" t="n"/>
      <c r="AM20" s="41" t="n"/>
      <c r="AN20" s="41" t="n"/>
      <c r="AO20" s="41" t="n"/>
      <c r="AP20" s="41" t="n"/>
      <c r="AQ20" s="41" t="n"/>
      <c r="AR20" s="41" t="n"/>
      <c r="AS20" s="41" t="n"/>
      <c r="AT20" s="41" t="n"/>
      <c r="AU20" s="41" t="n"/>
      <c r="AV20" s="37" t="n"/>
      <c r="AW20" s="37" t="n"/>
      <c r="AX20" s="37" t="n"/>
      <c r="AY20" s="37" t="n"/>
      <c r="AZ20" s="37" t="n"/>
      <c r="BA20" s="37" t="n"/>
      <c r="BB20" s="37" t="n"/>
      <c r="BC20" s="37" t="n"/>
      <c r="BD20" s="37" t="n"/>
      <c r="BE20" s="37" t="n"/>
      <c r="BF20" s="42" t="n"/>
      <c r="BG20" s="42" t="n"/>
    </row>
    <row r="21" ht="18" customHeight="1">
      <c r="C21" s="33" t="n"/>
      <c r="D21" s="49" t="n"/>
      <c r="E21" s="49" t="n"/>
      <c r="F21" s="33" t="n"/>
      <c r="G21" s="144" t="n"/>
      <c r="H21" s="73" t="n"/>
      <c r="I21" s="58" t="inlineStr">
        <is>
          <t>Total Ingreso</t>
        </is>
      </c>
      <c r="J21" s="148">
        <f>J19+J20</f>
        <v/>
      </c>
      <c r="K21" s="149" t="n"/>
      <c r="L21" s="145" t="n"/>
      <c r="M21" s="6" t="n"/>
      <c r="N21" s="6" t="n"/>
      <c r="O21" s="37" t="n"/>
      <c r="P21" s="37" t="n"/>
      <c r="Q21" s="37" t="n"/>
      <c r="R21" s="37" t="n"/>
      <c r="S21" s="37" t="n"/>
      <c r="T21" s="38" t="n"/>
      <c r="U21" s="39" t="n"/>
      <c r="V21" s="39" t="n"/>
      <c r="W21" s="37" t="n"/>
      <c r="X21" s="37" t="n"/>
      <c r="Y21" s="37" t="n"/>
      <c r="Z21" s="37" t="n"/>
      <c r="AA21" s="37" t="n"/>
      <c r="AB21" s="37" t="n"/>
      <c r="AC21" s="40" t="n"/>
      <c r="AD21" s="41" t="n"/>
      <c r="AE21" s="41" t="n"/>
      <c r="AF21" s="41" t="n"/>
      <c r="AG21" s="41" t="n"/>
      <c r="AH21" s="41" t="n"/>
      <c r="AI21" s="41" t="n"/>
      <c r="AJ21" s="41" t="n"/>
      <c r="AK21" s="41" t="n"/>
      <c r="AL21" s="41" t="n"/>
      <c r="AM21" s="41" t="n"/>
      <c r="AN21" s="41" t="n"/>
      <c r="AO21" s="41" t="n"/>
      <c r="AP21" s="41" t="n"/>
      <c r="AQ21" s="41" t="n"/>
      <c r="AR21" s="41" t="n"/>
      <c r="AS21" s="41" t="n"/>
      <c r="AT21" s="41" t="n"/>
      <c r="AU21" s="41" t="n"/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42" t="n"/>
      <c r="BG21" s="42" t="n"/>
    </row>
    <row r="22" ht="18" customHeight="1">
      <c r="C22" s="76" t="inlineStr">
        <is>
          <t>Revenue Mensual</t>
        </is>
      </c>
      <c r="D22" s="77">
        <f>D20/D9</f>
        <v/>
      </c>
      <c r="E22" s="78" t="n"/>
      <c r="F22" s="76" t="inlineStr">
        <is>
          <t>Revenue Mensual</t>
        </is>
      </c>
      <c r="G22" s="77">
        <f>G18/G9</f>
        <v/>
      </c>
      <c r="H22" s="38" t="n"/>
      <c r="I22" s="33" t="n"/>
      <c r="J22" s="144" t="n"/>
      <c r="K22" s="46" t="n"/>
      <c r="L22" s="149" t="n"/>
      <c r="M22" s="79" t="n"/>
      <c r="N22" s="6" t="n"/>
      <c r="O22" s="37" t="n"/>
      <c r="P22" s="37" t="n"/>
      <c r="Q22" s="37" t="n"/>
      <c r="R22" s="37" t="n"/>
      <c r="S22" s="37" t="n"/>
      <c r="T22" s="38" t="n"/>
      <c r="U22" s="39" t="n"/>
      <c r="V22" s="39" t="n"/>
      <c r="W22" s="37" t="n"/>
      <c r="X22" s="37" t="n"/>
      <c r="Y22" s="37" t="n"/>
      <c r="Z22" s="37" t="n"/>
      <c r="AA22" s="37" t="n"/>
      <c r="AB22" s="37" t="n"/>
      <c r="AC22" s="40" t="n"/>
      <c r="AD22" s="41" t="n"/>
      <c r="AE22" s="41" t="n"/>
      <c r="AF22" s="41" t="n"/>
      <c r="AG22" s="41" t="n"/>
      <c r="AH22" s="41" t="n"/>
      <c r="AI22" s="41" t="n"/>
      <c r="AJ22" s="41" t="n"/>
      <c r="AK22" s="41" t="n"/>
      <c r="AL22" s="41" t="n"/>
      <c r="AM22" s="41" t="n"/>
      <c r="AN22" s="41" t="n"/>
      <c r="AO22" s="41" t="n"/>
      <c r="AP22" s="41" t="n"/>
      <c r="AQ22" s="41" t="n"/>
      <c r="AR22" s="41" t="n"/>
      <c r="AS22" s="41" t="n"/>
      <c r="AT22" s="41" t="n"/>
      <c r="AU22" s="41" t="n"/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42" t="n"/>
      <c r="BG22" s="42" t="n"/>
    </row>
    <row r="23" ht="18" customHeight="1">
      <c r="C23" s="76" t="inlineStr">
        <is>
          <t>Revenue Per Day</t>
        </is>
      </c>
      <c r="D23" s="77">
        <f>D20/D14</f>
        <v/>
      </c>
      <c r="E23" s="78" t="n"/>
      <c r="F23" s="76" t="inlineStr">
        <is>
          <t>Revenue Per Day</t>
        </is>
      </c>
      <c r="G23" s="77">
        <f>G20/G14</f>
        <v/>
      </c>
      <c r="H23" s="38" t="n"/>
      <c r="I23" s="76" t="inlineStr">
        <is>
          <t>Revenue Mensual</t>
        </is>
      </c>
      <c r="J23" s="54" t="n">
        <v>765.76</v>
      </c>
      <c r="K23" s="80" t="n"/>
      <c r="L23" s="46" t="n"/>
      <c r="M23" s="79" t="n"/>
      <c r="N23" s="6" t="n"/>
      <c r="O23" s="37" t="n"/>
      <c r="P23" s="37" t="n"/>
      <c r="Q23" s="37" t="n"/>
      <c r="R23" s="37" t="n"/>
      <c r="S23" s="37" t="n"/>
      <c r="T23" s="38" t="n"/>
      <c r="U23" s="39" t="n"/>
      <c r="V23" s="39" t="n"/>
      <c r="W23" s="37" t="n"/>
      <c r="X23" s="37" t="n"/>
      <c r="Y23" s="37" t="n"/>
      <c r="Z23" s="37" t="n"/>
      <c r="AA23" s="37" t="n"/>
      <c r="AB23" s="37" t="n"/>
      <c r="AC23" s="40" t="n"/>
      <c r="AD23" s="41" t="n"/>
      <c r="AE23" s="41" t="n"/>
      <c r="AF23" s="41" t="n"/>
      <c r="AG23" s="41" t="n"/>
      <c r="AH23" s="41" t="n"/>
      <c r="AI23" s="41" t="n"/>
      <c r="AJ23" s="41" t="n"/>
      <c r="AK23" s="41" t="n"/>
      <c r="AL23" s="41" t="n"/>
      <c r="AM23" s="41" t="n"/>
      <c r="AN23" s="41" t="n"/>
      <c r="AO23" s="41" t="n"/>
      <c r="AP23" s="41" t="n"/>
      <c r="AQ23" s="41" t="n"/>
      <c r="AR23" s="41" t="n"/>
      <c r="AS23" s="41" t="n"/>
      <c r="AT23" s="41" t="n"/>
      <c r="AU23" s="41" t="n"/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42" t="n"/>
      <c r="BG23" s="42" t="n"/>
    </row>
    <row r="24" ht="18" customHeight="1">
      <c r="C24" s="33" t="n"/>
      <c r="D24" s="49" t="n"/>
      <c r="E24" s="49" t="n"/>
      <c r="F24" s="33" t="n"/>
      <c r="G24" s="35" t="n"/>
      <c r="H24" s="37" t="n"/>
      <c r="I24" s="76" t="inlineStr">
        <is>
          <t>Revenue Per Day</t>
        </is>
      </c>
      <c r="J24" s="77">
        <f>J21/J15</f>
        <v/>
      </c>
      <c r="K24" s="80" t="n"/>
      <c r="L24" s="80" t="n"/>
      <c r="M24" s="6" t="n"/>
      <c r="N24" s="6" t="n"/>
      <c r="O24" s="37" t="n"/>
      <c r="P24" s="37" t="n"/>
      <c r="Q24" s="37" t="n"/>
      <c r="R24" s="37" t="n"/>
      <c r="S24" s="37" t="n"/>
      <c r="T24" s="38" t="n"/>
      <c r="U24" s="39" t="n"/>
      <c r="V24" s="39" t="n"/>
      <c r="W24" s="37" t="n"/>
      <c r="X24" s="37" t="n"/>
      <c r="Y24" s="37" t="n"/>
      <c r="Z24" s="37" t="n"/>
      <c r="AA24" s="37" t="n"/>
      <c r="AB24" s="37" t="n"/>
      <c r="AC24" s="40" t="n"/>
      <c r="AD24" s="41" t="n"/>
      <c r="AE24" s="41" t="n"/>
      <c r="AF24" s="41" t="n"/>
      <c r="AG24" s="41" t="n"/>
      <c r="AH24" s="41" t="n"/>
      <c r="AI24" s="41" t="n"/>
      <c r="AJ24" s="41" t="n"/>
      <c r="AK24" s="41" t="n"/>
      <c r="AL24" s="41" t="n"/>
      <c r="AM24" s="41" t="n"/>
      <c r="AN24" s="41" t="n"/>
      <c r="AO24" s="41" t="n"/>
      <c r="AP24" s="41" t="n"/>
      <c r="AQ24" s="41" t="n"/>
      <c r="AR24" s="41" t="n"/>
      <c r="AS24" s="41" t="n"/>
      <c r="AT24" s="41" t="n"/>
      <c r="AU24" s="41" t="n"/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42" t="n"/>
      <c r="BG24" s="42" t="n"/>
    </row>
    <row r="25" ht="18" customHeight="1">
      <c r="C25" s="61" t="inlineStr">
        <is>
          <t>Costos / Otros</t>
        </is>
      </c>
      <c r="D25" s="62" t="n"/>
      <c r="E25" s="49" t="n"/>
      <c r="F25" s="61" t="inlineStr">
        <is>
          <t>Costos / Otros</t>
        </is>
      </c>
      <c r="G25" s="62" t="n"/>
      <c r="H25" s="37" t="n"/>
      <c r="I25" s="33" t="n"/>
      <c r="J25" s="35" t="n"/>
      <c r="K25" s="80" t="n"/>
      <c r="L25" s="80" t="n"/>
      <c r="M25" s="6" t="n"/>
      <c r="N25" s="6" t="n"/>
      <c r="O25" s="37" t="n"/>
      <c r="P25" s="37" t="n"/>
      <c r="Q25" s="37" t="n"/>
      <c r="R25" s="37" t="n"/>
      <c r="S25" s="37" t="n"/>
      <c r="T25" s="38" t="n"/>
      <c r="U25" s="39" t="n"/>
      <c r="V25" s="39" t="n"/>
      <c r="W25" s="37" t="n"/>
      <c r="X25" s="37" t="n"/>
      <c r="Y25" s="37" t="n"/>
      <c r="Z25" s="37" t="n"/>
      <c r="AA25" s="37" t="n"/>
      <c r="AB25" s="37" t="n"/>
      <c r="AC25" s="40" t="n"/>
      <c r="AD25" s="41" t="n"/>
      <c r="AE25" s="41" t="n"/>
      <c r="AF25" s="41" t="n"/>
      <c r="AG25" s="41" t="n"/>
      <c r="AH25" s="41" t="n"/>
      <c r="AI25" s="41" t="n"/>
      <c r="AJ25" s="41" t="n"/>
      <c r="AK25" s="41" t="n"/>
      <c r="AL25" s="41" t="n"/>
      <c r="AM25" s="41" t="n"/>
      <c r="AN25" s="41" t="n"/>
      <c r="AO25" s="41" t="n"/>
      <c r="AP25" s="41" t="n"/>
      <c r="AQ25" s="41" t="n"/>
      <c r="AR25" s="41" t="n"/>
      <c r="AS25" s="41" t="n"/>
      <c r="AT25" s="41" t="n"/>
      <c r="AU25" s="41" t="n"/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42" t="n"/>
      <c r="BG25" s="42" t="n"/>
    </row>
    <row r="26" ht="18" customHeight="1">
      <c r="C26" s="33" t="inlineStr">
        <is>
          <t>Total Costos</t>
        </is>
      </c>
      <c r="D26" s="150">
        <f>VLOOKUP(C4,'[1]BD Ficha'!$E$2:$AH$7588,30,0)</f>
        <v/>
      </c>
      <c r="E26" s="49" t="n"/>
      <c r="F26" s="33" t="inlineStr">
        <is>
          <t>Total Costos</t>
        </is>
      </c>
      <c r="G26" s="143">
        <f>D26</f>
        <v/>
      </c>
      <c r="H26" s="151" t="n"/>
      <c r="I26" s="61" t="inlineStr">
        <is>
          <t>Costos / Otros</t>
        </is>
      </c>
      <c r="J26" s="62" t="n"/>
      <c r="K26" s="152" t="n"/>
      <c r="L26" s="84" t="n"/>
      <c r="M26" s="6" t="n"/>
      <c r="N26" s="6" t="n"/>
      <c r="O26" s="37" t="n"/>
      <c r="P26" s="37" t="n"/>
      <c r="Q26" s="37" t="n"/>
      <c r="R26" s="37" t="n"/>
      <c r="S26" s="37" t="n"/>
      <c r="T26" s="38" t="n"/>
      <c r="U26" s="39" t="n"/>
      <c r="V26" s="39" t="n"/>
      <c r="W26" s="37" t="n"/>
      <c r="X26" s="37" t="n"/>
      <c r="Y26" s="37" t="n"/>
      <c r="Z26" s="37" t="n"/>
      <c r="AA26" s="37" t="n"/>
      <c r="AB26" s="37" t="n"/>
      <c r="AC26" s="40" t="n"/>
      <c r="AD26" s="41" t="n"/>
      <c r="AE26" s="41" t="n"/>
      <c r="AF26" s="41" t="n"/>
      <c r="AG26" s="41" t="n"/>
      <c r="AH26" s="41" t="n"/>
      <c r="AI26" s="41" t="n"/>
      <c r="AJ26" s="41" t="n"/>
      <c r="AK26" s="41" t="n"/>
      <c r="AL26" s="41" t="n"/>
      <c r="AM26" s="41" t="n"/>
      <c r="AN26" s="41" t="n"/>
      <c r="AO26" s="41" t="n"/>
      <c r="AP26" s="41" t="n"/>
      <c r="AQ26" s="41" t="n"/>
      <c r="AR26" s="41" t="n"/>
      <c r="AS26" s="41" t="n"/>
      <c r="AT26" s="41" t="n"/>
      <c r="AU26" s="41" t="n"/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42" t="n"/>
      <c r="BG26" s="42" t="n"/>
    </row>
    <row r="27" ht="18" customHeight="1">
      <c r="C27" s="33" t="inlineStr">
        <is>
          <t>Intereses</t>
        </is>
      </c>
      <c r="D27" s="150">
        <f>VLOOKUP(C4,'[1]BD Ficha'!$E$2:$AI$7588,31,0)</f>
        <v/>
      </c>
      <c r="E27" s="49" t="n"/>
      <c r="F27" s="33" t="inlineStr">
        <is>
          <t>Intereses</t>
        </is>
      </c>
      <c r="G27" s="143">
        <f>D27</f>
        <v/>
      </c>
      <c r="H27" s="151" t="n"/>
      <c r="I27" s="33" t="inlineStr">
        <is>
          <t>Total Costos</t>
        </is>
      </c>
      <c r="J27" s="145">
        <f>G26/G9*J9</f>
        <v/>
      </c>
      <c r="K27" s="85" t="n"/>
      <c r="L27" s="147" t="n"/>
      <c r="M27" s="86" t="n"/>
      <c r="N27" s="6" t="n"/>
      <c r="O27" s="37" t="n"/>
      <c r="P27" s="37" t="n"/>
      <c r="Q27" s="37" t="n"/>
      <c r="R27" s="37" t="n"/>
      <c r="S27" s="37" t="n"/>
      <c r="T27" s="38" t="n"/>
      <c r="U27" s="39" t="n"/>
      <c r="V27" s="39" t="n"/>
      <c r="W27" s="37" t="n"/>
      <c r="X27" s="37" t="n"/>
      <c r="Y27" s="37" t="n"/>
      <c r="Z27" s="37" t="n"/>
      <c r="AA27" s="37" t="n"/>
      <c r="AB27" s="37" t="n"/>
      <c r="AC27" s="40" t="n"/>
      <c r="AD27" s="41" t="n"/>
      <c r="AE27" s="41" t="n"/>
      <c r="AF27" s="41" t="n"/>
      <c r="AG27" s="41" t="n"/>
      <c r="AH27" s="41" t="n"/>
      <c r="AI27" s="41" t="n"/>
      <c r="AJ27" s="41" t="n"/>
      <c r="AK27" s="41" t="n"/>
      <c r="AL27" s="41" t="n"/>
      <c r="AM27" s="41" t="n"/>
      <c r="AN27" s="41" t="n"/>
      <c r="AO27" s="41" t="n"/>
      <c r="AP27" s="41" t="n"/>
      <c r="AQ27" s="41" t="n"/>
      <c r="AR27" s="41" t="n"/>
      <c r="AS27" s="41" t="n"/>
      <c r="AT27" s="41" t="n"/>
      <c r="AU27" s="41" t="n"/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42" t="n"/>
      <c r="BG27" s="42" t="n"/>
    </row>
    <row r="28" ht="18" customHeight="1">
      <c r="C28" s="33" t="inlineStr">
        <is>
          <t>Seguro</t>
        </is>
      </c>
      <c r="D28" s="150">
        <f>VLOOKUP(C4,'[1]BD Ficha'!$E$2:$AJ$7588,32,0)</f>
        <v/>
      </c>
      <c r="E28" s="49" t="n"/>
      <c r="F28" s="33" t="inlineStr">
        <is>
          <t>Seguro</t>
        </is>
      </c>
      <c r="G28" s="143">
        <f>D28</f>
        <v/>
      </c>
      <c r="H28" s="151" t="n"/>
      <c r="I28" s="33" t="inlineStr">
        <is>
          <t>Intereses</t>
        </is>
      </c>
      <c r="J28" s="147">
        <f>(((J14*6%)/360)*30)*J9</f>
        <v/>
      </c>
      <c r="K28" s="87" t="inlineStr">
        <is>
          <t>Calcular Costo de Auto con Impuesto es decir total compra</t>
        </is>
      </c>
      <c r="L28" s="88" t="n"/>
      <c r="M28" s="89" t="n"/>
      <c r="N28" s="137" t="n"/>
      <c r="O28" s="37" t="n"/>
      <c r="P28" s="143" t="n"/>
      <c r="Q28" s="37" t="n"/>
      <c r="R28" s="37" t="n"/>
      <c r="S28" s="37" t="n"/>
      <c r="T28" s="38" t="n"/>
      <c r="U28" s="39" t="n"/>
      <c r="V28" s="39" t="n"/>
      <c r="W28" s="37" t="n"/>
      <c r="X28" s="37" t="n"/>
      <c r="Y28" s="37" t="n"/>
      <c r="Z28" s="37" t="n"/>
      <c r="AA28" s="37" t="n"/>
      <c r="AB28" s="37" t="n"/>
      <c r="AC28" s="40" t="n"/>
      <c r="AD28" s="41" t="n"/>
      <c r="AE28" s="41" t="n"/>
      <c r="AF28" s="41" t="n"/>
      <c r="AG28" s="41" t="n"/>
      <c r="AH28" s="41" t="n"/>
      <c r="AI28" s="41" t="n"/>
      <c r="AJ28" s="41" t="n"/>
      <c r="AK28" s="41" t="n"/>
      <c r="AL28" s="41" t="n"/>
      <c r="AM28" s="41" t="n"/>
      <c r="AO28" s="41" t="n"/>
      <c r="AP28" s="41" t="n"/>
      <c r="AQ28" s="41" t="n"/>
      <c r="AR28" s="41" t="n"/>
      <c r="AS28" s="41" t="n"/>
      <c r="AT28" s="41" t="n"/>
      <c r="AU28" s="41" t="n"/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42" t="n"/>
      <c r="BG28" s="42" t="n"/>
    </row>
    <row r="29" ht="18" customHeight="1">
      <c r="C29" s="33" t="inlineStr">
        <is>
          <t>Depreciacion</t>
        </is>
      </c>
      <c r="D29" s="150">
        <f>VLOOKUP(C4,'[1]BD Ficha'!$E$2:$AK$7588,33,0)</f>
        <v/>
      </c>
      <c r="E29" s="49" t="n"/>
      <c r="F29" s="33" t="inlineStr">
        <is>
          <t>Depreciacion</t>
        </is>
      </c>
      <c r="G29" s="143">
        <f>D29</f>
        <v/>
      </c>
      <c r="H29" s="151" t="n"/>
      <c r="I29" s="33" t="inlineStr">
        <is>
          <t>Seguro</t>
        </is>
      </c>
      <c r="J29" s="147">
        <f>(O3-O4+1)*40</f>
        <v/>
      </c>
      <c r="K29" s="87" t="inlineStr">
        <is>
          <t>40 X Año</t>
        </is>
      </c>
      <c r="L29" s="90" t="n"/>
      <c r="M29" s="153" t="n"/>
      <c r="N29" s="137" t="n"/>
      <c r="O29" s="37" t="n"/>
      <c r="P29" s="37" t="n"/>
      <c r="Q29" s="37" t="n"/>
      <c r="R29" s="37" t="n"/>
      <c r="S29" s="37" t="n"/>
      <c r="T29" s="38" t="n"/>
      <c r="U29" s="39" t="n"/>
      <c r="V29" s="39" t="n"/>
      <c r="W29" s="37" t="n"/>
      <c r="X29" s="37" t="n"/>
      <c r="Y29" s="37" t="n"/>
      <c r="Z29" s="37" t="n"/>
      <c r="AA29" s="37" t="n"/>
      <c r="AB29" s="37" t="n"/>
      <c r="AC29" s="40" t="n"/>
      <c r="AD29" s="41" t="n"/>
      <c r="AE29" s="41" t="n"/>
      <c r="AF29" s="41" t="n"/>
      <c r="AG29" s="41" t="n"/>
      <c r="AH29" s="41" t="n"/>
      <c r="AI29" s="41" t="n"/>
      <c r="AJ29" s="41" t="n"/>
      <c r="AK29" s="41" t="n"/>
      <c r="AL29" s="41" t="n"/>
      <c r="AM29" s="41" t="n"/>
      <c r="AO29" s="41" t="n"/>
      <c r="AP29" s="41" t="n"/>
      <c r="AQ29" s="41" t="n"/>
      <c r="AR29" s="41" t="n"/>
      <c r="AS29" s="41" t="n"/>
      <c r="AT29" s="41" t="n"/>
      <c r="AU29" s="41" t="n"/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42" t="n"/>
      <c r="BG29" s="42" t="n"/>
    </row>
    <row r="30" ht="18" customHeight="1">
      <c r="C30" s="92" t="inlineStr">
        <is>
          <t>Gasto Administrativos</t>
        </is>
      </c>
      <c r="D30" s="154">
        <f>VLOOKUP(C4,'[1]BD Ficha'!$E$2:$BA$7588,49,0)</f>
        <v/>
      </c>
      <c r="E30" s="78" t="n"/>
      <c r="F30" s="92" t="inlineStr">
        <is>
          <t>Gasto Administrativos</t>
        </is>
      </c>
      <c r="G30" s="155">
        <f>D30</f>
        <v/>
      </c>
      <c r="H30" s="95" t="n"/>
      <c r="I30" s="33" t="inlineStr">
        <is>
          <t>Depreciacion</t>
        </is>
      </c>
      <c r="J30" s="156">
        <f>((J12/3)/12)*(J9-1)</f>
        <v/>
      </c>
      <c r="K30" s="97" t="n"/>
      <c r="L30" s="157" t="n"/>
      <c r="M30" s="89" t="n"/>
      <c r="N30" s="137" t="n"/>
      <c r="O30" s="37" t="n"/>
      <c r="P30" s="37" t="n"/>
      <c r="Q30" s="37" t="n"/>
      <c r="R30" s="37" t="n"/>
      <c r="S30" s="37" t="n"/>
      <c r="T30" s="38" t="n"/>
      <c r="U30" s="39" t="n"/>
      <c r="V30" s="39" t="n"/>
      <c r="W30" s="37" t="n"/>
      <c r="X30" s="37" t="n"/>
      <c r="Y30" s="37" t="n"/>
      <c r="Z30" s="37" t="n"/>
      <c r="AA30" s="37" t="n"/>
      <c r="AB30" s="37" t="n"/>
      <c r="AC30" s="40" t="n"/>
      <c r="AD30" s="41" t="n"/>
      <c r="AE30" s="41" t="n"/>
      <c r="AF30" s="41" t="n"/>
      <c r="AG30" s="41" t="n"/>
      <c r="AH30" s="41" t="n"/>
      <c r="AI30" s="41" t="n"/>
      <c r="AJ30" s="41" t="n"/>
      <c r="AK30" s="41" t="n"/>
      <c r="AL30" s="41" t="n"/>
      <c r="AM30" s="41" t="n"/>
      <c r="AO30" s="41" t="n"/>
      <c r="AP30" s="41" t="n"/>
      <c r="AQ30" s="41" t="n"/>
      <c r="AR30" s="41" t="n"/>
      <c r="AS30" s="41" t="n"/>
      <c r="AT30" s="41" t="n"/>
      <c r="AU30" s="41" t="n"/>
      <c r="AV30" s="37" t="n"/>
      <c r="AW30" s="37" t="n"/>
      <c r="AX30" s="37" t="n"/>
      <c r="AY30" s="37" t="n"/>
      <c r="AZ30" s="37" t="n"/>
      <c r="BA30" s="37" t="n"/>
      <c r="BB30" s="37" t="n"/>
      <c r="BC30" s="37" t="n"/>
      <c r="BD30" s="37" t="n"/>
      <c r="BE30" s="37" t="n"/>
      <c r="BF30" s="42" t="n"/>
      <c r="BG30" s="42" t="n"/>
    </row>
    <row r="31" ht="18" customHeight="1">
      <c r="C31" s="58" t="inlineStr">
        <is>
          <t>Total costo y gastos</t>
        </is>
      </c>
      <c r="D31" s="158">
        <f>SUM(D26:D30)</f>
        <v/>
      </c>
      <c r="E31" s="78" t="n"/>
      <c r="F31" s="58" t="inlineStr">
        <is>
          <t>Total costo y gastos</t>
        </is>
      </c>
      <c r="G31" s="158">
        <f>SUM(G26:G30)</f>
        <v/>
      </c>
      <c r="H31" s="151" t="n"/>
      <c r="I31" s="76" t="inlineStr">
        <is>
          <t>Gasto Administrativos</t>
        </is>
      </c>
      <c r="J31" s="159">
        <f>(387*J9)</f>
        <v/>
      </c>
      <c r="K31" s="101" t="n"/>
      <c r="L31" s="160" t="n"/>
      <c r="M31" s="89" t="n"/>
      <c r="N31" s="137" t="n"/>
      <c r="O31" s="37" t="n"/>
      <c r="P31" s="37" t="n"/>
      <c r="Q31" s="37" t="n"/>
      <c r="R31" s="37" t="n"/>
      <c r="S31" s="37" t="n"/>
      <c r="T31" s="38" t="n"/>
      <c r="U31" s="39" t="n"/>
      <c r="V31" s="39" t="n"/>
      <c r="W31" s="37" t="n"/>
      <c r="X31" s="37" t="n"/>
      <c r="Y31" s="37" t="n"/>
      <c r="Z31" s="37" t="n"/>
      <c r="AA31" s="37" t="n"/>
      <c r="AB31" s="37" t="n"/>
      <c r="AC31" s="40" t="n"/>
      <c r="AD31" s="41" t="n"/>
      <c r="AE31" s="41" t="n"/>
      <c r="AF31" s="41" t="n"/>
      <c r="AG31" s="41" t="n"/>
      <c r="AH31" s="41" t="n"/>
      <c r="AI31" s="41" t="n"/>
      <c r="AJ31" s="41" t="n"/>
      <c r="AK31" s="41" t="n"/>
      <c r="AL31" s="41" t="n"/>
      <c r="AM31" s="41" t="n"/>
      <c r="AO31" s="41" t="n"/>
      <c r="AP31" s="41" t="n"/>
      <c r="AQ31" s="41" t="n"/>
      <c r="AR31" s="41" t="n"/>
      <c r="AS31" s="41" t="n"/>
      <c r="AT31" s="41" t="n"/>
      <c r="AU31" s="41" t="n"/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42" t="n"/>
      <c r="BG31" s="42" t="n"/>
    </row>
    <row r="32" ht="18" customHeight="1">
      <c r="C32" s="33" t="n"/>
      <c r="D32" s="48" t="n"/>
      <c r="E32" s="78" t="n"/>
      <c r="F32" s="33" t="n"/>
      <c r="G32" s="37" t="n"/>
      <c r="H32" s="151" t="n"/>
      <c r="I32" s="92" t="inlineStr">
        <is>
          <t>Accesorios</t>
        </is>
      </c>
      <c r="J32" s="54" t="n"/>
      <c r="K32" s="101" t="n"/>
      <c r="L32" s="103" t="n"/>
      <c r="M32" s="89" t="n"/>
      <c r="N32" s="137" t="n"/>
      <c r="O32" s="37" t="n"/>
      <c r="P32" s="37" t="n"/>
      <c r="Q32" s="37" t="n"/>
      <c r="R32" s="37" t="n"/>
      <c r="S32" s="37" t="n"/>
      <c r="T32" s="38" t="n"/>
      <c r="U32" s="39" t="n"/>
      <c r="V32" s="39" t="n"/>
      <c r="W32" s="37" t="n"/>
      <c r="X32" s="37" t="n"/>
      <c r="Y32" s="37" t="n"/>
      <c r="Z32" s="37" t="n"/>
      <c r="AA32" s="37" t="n"/>
      <c r="AB32" s="37" t="n"/>
      <c r="AC32" s="40" t="n"/>
      <c r="AD32" s="41" t="n"/>
      <c r="AE32" s="41" t="n"/>
      <c r="AF32" s="41" t="n"/>
      <c r="AG32" s="41" t="n"/>
      <c r="AH32" s="41" t="n"/>
      <c r="AI32" s="41" t="n"/>
      <c r="AJ32" s="41" t="n"/>
      <c r="AK32" s="41" t="n"/>
      <c r="AL32" s="41" t="n"/>
      <c r="AM32" s="41" t="n"/>
      <c r="AO32" s="41" t="n"/>
      <c r="AP32" s="41" t="n"/>
      <c r="AQ32" s="41" t="n"/>
      <c r="AR32" s="41" t="n"/>
      <c r="AS32" s="41" t="n"/>
      <c r="AT32" s="41" t="n"/>
      <c r="AU32" s="41" t="n"/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42" t="n"/>
      <c r="BG32" s="42" t="n"/>
    </row>
    <row r="33" ht="18" customFormat="1" customHeight="1" s="105">
      <c r="C33" s="33" t="inlineStr">
        <is>
          <t>Contrib. Contable Neta</t>
        </is>
      </c>
      <c r="D33" s="48">
        <f>D20-D31</f>
        <v/>
      </c>
      <c r="E33" s="49" t="n"/>
      <c r="F33" s="33" t="inlineStr">
        <is>
          <t>Contrib. Contable Neta</t>
        </is>
      </c>
      <c r="G33" s="49">
        <f>G37-G35</f>
        <v/>
      </c>
      <c r="H33" s="104" t="n"/>
      <c r="I33" s="58" t="inlineStr">
        <is>
          <t>Total costo y gastos</t>
        </is>
      </c>
      <c r="J33" s="148">
        <f>SUM(J27:J32)</f>
        <v/>
      </c>
      <c r="K33" s="86" t="n"/>
      <c r="L33" s="89" t="n"/>
      <c r="N33" s="137" t="n"/>
      <c r="O33" s="106" t="n"/>
      <c r="P33" s="38" t="n"/>
      <c r="Q33" s="38" t="n"/>
      <c r="R33" s="38" t="n"/>
      <c r="S33" s="38" t="n"/>
      <c r="T33" s="107" t="n"/>
      <c r="U33" s="108" t="n"/>
      <c r="V33" s="108" t="n"/>
      <c r="W33" s="38" t="n"/>
      <c r="X33" s="38" t="n"/>
      <c r="Y33" s="38" t="n"/>
      <c r="Z33" s="38" t="n"/>
      <c r="AA33" s="38" t="n"/>
      <c r="AB33" s="38" t="n"/>
      <c r="AC33" s="109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110" t="n"/>
      <c r="AM33" s="110" t="n"/>
      <c r="AN33" s="135" t="n"/>
      <c r="AO33" s="110" t="n"/>
      <c r="AP33" s="110" t="n"/>
      <c r="AQ33" s="110" t="n"/>
      <c r="AR33" s="110" t="n"/>
      <c r="AS33" s="110" t="n"/>
      <c r="AT33" s="110" t="n"/>
      <c r="AU33" s="110" t="n"/>
      <c r="AV33" s="38" t="n"/>
      <c r="AW33" s="38" t="n"/>
      <c r="AX33" s="38" t="n"/>
      <c r="AY33" s="38" t="n"/>
      <c r="AZ33" s="38" t="n"/>
      <c r="BA33" s="38" t="n"/>
      <c r="BB33" s="38" t="n"/>
      <c r="BC33" s="38" t="n"/>
      <c r="BD33" s="38" t="n"/>
      <c r="BE33" s="38" t="n"/>
      <c r="BF33" s="111" t="n"/>
      <c r="BG33" s="111" t="n"/>
    </row>
    <row r="34" ht="18" customHeight="1">
      <c r="C34" s="33" t="n"/>
      <c r="D34" s="34" t="n"/>
      <c r="E34" s="49" t="n"/>
      <c r="F34" s="33" t="n"/>
      <c r="G34" s="37" t="n"/>
      <c r="H34" s="144" t="n"/>
      <c r="I34" s="33" t="n"/>
      <c r="J34" s="37" t="n"/>
      <c r="K34" s="86" t="n"/>
      <c r="L34" s="89" t="n"/>
      <c r="N34" s="137" t="n"/>
      <c r="O34" s="112" t="n"/>
      <c r="P34" s="112" t="n"/>
      <c r="Q34" s="37" t="n"/>
      <c r="R34" s="113" t="n"/>
      <c r="S34" s="37" t="n"/>
      <c r="T34" s="38" t="n"/>
      <c r="U34" s="39" t="n"/>
      <c r="V34" s="39" t="n"/>
      <c r="W34" s="37" t="n"/>
      <c r="X34" s="37" t="n"/>
      <c r="Y34" s="37" t="n"/>
      <c r="Z34" s="37" t="n"/>
      <c r="AA34" s="37" t="n"/>
      <c r="AB34" s="37" t="n"/>
      <c r="AC34" s="40" t="n"/>
      <c r="AD34" s="41" t="n"/>
      <c r="AE34" s="41" t="n"/>
      <c r="AF34" s="41" t="n"/>
      <c r="AG34" s="41" t="n"/>
      <c r="AH34" s="41" t="n"/>
      <c r="AI34" s="41" t="n"/>
      <c r="AJ34" s="41" t="n"/>
      <c r="AK34" s="41" t="n"/>
      <c r="AL34" s="41" t="n"/>
      <c r="AM34" s="41" t="n"/>
      <c r="AO34" s="41" t="n"/>
      <c r="AP34" s="41" t="n"/>
      <c r="AQ34" s="41" t="n"/>
      <c r="AR34" s="41" t="n"/>
      <c r="AS34" s="41" t="n"/>
      <c r="AT34" s="41" t="n"/>
      <c r="AU34" s="41" t="n"/>
      <c r="AV34" s="37" t="n"/>
      <c r="AW34" s="37" t="n"/>
      <c r="AX34" s="37" t="n"/>
      <c r="AY34" s="37" t="n"/>
      <c r="AZ34" s="37" t="n"/>
      <c r="BA34" s="37" t="n"/>
      <c r="BB34" s="37" t="n"/>
      <c r="BC34" s="37" t="n"/>
      <c r="BD34" s="37" t="n"/>
      <c r="BE34" s="37" t="n"/>
      <c r="BF34" s="42" t="n"/>
      <c r="BG34" s="42" t="n"/>
    </row>
    <row r="35" ht="18" customHeight="1">
      <c r="C35" s="33" t="inlineStr">
        <is>
          <t>Precio Venta Estimado</t>
        </is>
      </c>
      <c r="D35" s="114" t="n">
        <v>10000</v>
      </c>
      <c r="E35" s="49" t="n"/>
      <c r="F35" s="33" t="inlineStr">
        <is>
          <t>Precio Venta Estimado</t>
        </is>
      </c>
      <c r="G35" s="49">
        <f>D35</f>
        <v/>
      </c>
      <c r="H35" s="49" t="n"/>
      <c r="I35" s="33" t="inlineStr">
        <is>
          <t>Contrib. Contable Neta</t>
        </is>
      </c>
      <c r="J35" s="49">
        <f>J21-J33</f>
        <v/>
      </c>
      <c r="K35" s="115" t="n"/>
      <c r="L35" s="86" t="n"/>
      <c r="M35" s="116" t="n"/>
      <c r="N35" s="137" t="n"/>
      <c r="O35" s="37" t="n"/>
      <c r="P35" s="37" t="n"/>
      <c r="Q35" s="37" t="n"/>
      <c r="R35" s="113" t="n"/>
      <c r="S35" s="37" t="n"/>
      <c r="T35" s="38" t="n"/>
      <c r="U35" s="39" t="n"/>
      <c r="V35" s="39" t="n"/>
      <c r="W35" s="37" t="n"/>
      <c r="X35" s="37" t="n"/>
      <c r="Y35" s="37" t="n"/>
      <c r="Z35" s="37" t="n"/>
      <c r="AA35" s="37" t="n"/>
      <c r="AB35" s="37" t="n"/>
      <c r="AC35" s="40" t="n"/>
      <c r="AD35" s="41" t="n"/>
      <c r="AE35" s="41" t="n"/>
      <c r="AF35" s="41" t="n"/>
      <c r="AG35" s="41" t="n"/>
      <c r="AH35" s="41" t="n"/>
      <c r="AI35" s="41" t="n"/>
      <c r="AJ35" s="41" t="n"/>
      <c r="AK35" s="41" t="n"/>
      <c r="AL35" s="41" t="n"/>
      <c r="AM35" s="41" t="n"/>
      <c r="AO35" s="41" t="n"/>
      <c r="AP35" s="41" t="n"/>
      <c r="AQ35" s="41" t="n"/>
      <c r="AR35" s="41" t="n"/>
      <c r="AS35" s="41" t="n"/>
      <c r="AT35" s="41" t="n"/>
      <c r="AU35" s="41" t="n"/>
      <c r="AV35" s="37" t="n"/>
      <c r="AW35" s="37" t="n"/>
      <c r="AX35" s="37" t="n"/>
      <c r="AY35" s="37" t="n"/>
      <c r="AZ35" s="37" t="n"/>
      <c r="BA35" s="37" t="n"/>
      <c r="BB35" s="37" t="n"/>
      <c r="BC35" s="37" t="n"/>
      <c r="BD35" s="37" t="n"/>
      <c r="BE35" s="37" t="n"/>
      <c r="BF35" s="42" t="n"/>
      <c r="BG35" s="42" t="n"/>
    </row>
    <row r="36" ht="18" customHeight="1">
      <c r="C36" s="33" t="n"/>
      <c r="D36" s="48" t="n"/>
      <c r="E36" s="49" t="n"/>
      <c r="F36" s="33" t="n"/>
      <c r="G36" s="38" t="n"/>
      <c r="H36" s="35" t="n"/>
      <c r="I36" s="33" t="n"/>
      <c r="J36" s="37" t="n"/>
      <c r="K36" s="105" t="n"/>
      <c r="L36" s="115" t="n"/>
      <c r="M36" s="105" t="n"/>
      <c r="N36" s="137" t="n"/>
      <c r="O36" s="37" t="n"/>
      <c r="P36" s="37" t="n"/>
      <c r="Q36" s="37" t="n"/>
      <c r="R36" s="113" t="n"/>
      <c r="S36" s="37" t="n"/>
      <c r="T36" s="38" t="n"/>
      <c r="U36" s="117" t="n"/>
      <c r="V36" s="39" t="n"/>
      <c r="W36" s="37" t="n"/>
      <c r="X36" s="37" t="n"/>
      <c r="Y36" s="37" t="n"/>
      <c r="Z36" s="37" t="n"/>
      <c r="AA36" s="37" t="n"/>
      <c r="AB36" s="37" t="n"/>
      <c r="AC36" s="40" t="n"/>
      <c r="AD36" s="41" t="n"/>
      <c r="AE36" s="41" t="n"/>
      <c r="AF36" s="41" t="n"/>
      <c r="AG36" s="41" t="n"/>
      <c r="AH36" s="41" t="n"/>
      <c r="AI36" s="41" t="n"/>
      <c r="AJ36" s="41" t="n"/>
      <c r="AK36" s="41" t="n"/>
      <c r="AL36" s="41" t="n"/>
      <c r="AM36" s="41" t="n"/>
      <c r="AN36" s="41" t="n"/>
      <c r="AO36" s="41" t="n"/>
      <c r="AP36" s="41" t="n"/>
      <c r="AQ36" s="41" t="n"/>
      <c r="AR36" s="41" t="n"/>
      <c r="AS36" s="41" t="n"/>
      <c r="AT36" s="41" t="n"/>
      <c r="AU36" s="41" t="n"/>
      <c r="AV36" s="37" t="n"/>
      <c r="AW36" s="37" t="n"/>
      <c r="AX36" s="37" t="n"/>
      <c r="AY36" s="37" t="n"/>
      <c r="AZ36" s="37" t="n"/>
      <c r="BA36" s="37" t="n"/>
      <c r="BB36" s="37" t="n"/>
      <c r="BC36" s="37" t="n"/>
      <c r="BD36" s="37" t="n"/>
      <c r="BE36" s="37" t="n"/>
      <c r="BF36" s="42" t="n"/>
      <c r="BG36" s="42" t="n"/>
    </row>
    <row r="37" ht="18" customHeight="1">
      <c r="C37" s="33" t="inlineStr">
        <is>
          <t>Total Contribu. Contable Estimado</t>
        </is>
      </c>
      <c r="D37" s="48">
        <f>D33+D35</f>
        <v/>
      </c>
      <c r="E37" s="49" t="n"/>
      <c r="F37" s="33" t="inlineStr">
        <is>
          <t>Total Contribu. Contable Estimado</t>
        </is>
      </c>
      <c r="G37" s="118">
        <f>G39*G12</f>
        <v/>
      </c>
      <c r="H37" s="35" t="n"/>
      <c r="I37" s="33" t="inlineStr">
        <is>
          <t>Precio Venta Estimado</t>
        </is>
      </c>
      <c r="J37" s="54" t="n">
        <v>27000</v>
      </c>
      <c r="K37" s="46" t="n"/>
      <c r="L37" s="105" t="n"/>
      <c r="M37" s="46" t="n"/>
      <c r="N37" s="137" t="n"/>
      <c r="O37" s="37" t="n"/>
      <c r="P37" s="37" t="n"/>
      <c r="Q37" s="37" t="n"/>
      <c r="R37" s="37" t="n"/>
      <c r="S37" s="37" t="n"/>
      <c r="T37" s="38" t="n"/>
      <c r="U37" s="39" t="n"/>
      <c r="V37" s="39" t="n"/>
      <c r="W37" s="37" t="n"/>
      <c r="X37" s="37" t="n"/>
      <c r="Y37" s="37" t="n"/>
      <c r="Z37" s="37" t="n"/>
      <c r="AA37" s="37" t="n"/>
      <c r="AB37" s="37" t="n"/>
      <c r="AC37" s="40" t="n"/>
      <c r="AD37" s="41" t="n"/>
      <c r="AE37" s="41" t="n"/>
      <c r="AF37" s="41" t="n"/>
      <c r="AG37" s="41" t="n"/>
      <c r="AH37" s="41" t="n"/>
      <c r="AI37" s="41" t="n"/>
      <c r="AJ37" s="41" t="n"/>
      <c r="AK37" s="41" t="n"/>
      <c r="AL37" s="41" t="n"/>
      <c r="AM37" s="41" t="n"/>
      <c r="AN37" s="41" t="n"/>
      <c r="AO37" s="41" t="n"/>
      <c r="AP37" s="41" t="n"/>
      <c r="AQ37" s="41" t="n"/>
      <c r="AR37" s="41" t="n"/>
      <c r="AS37" s="41" t="n"/>
      <c r="AT37" s="41" t="n"/>
      <c r="AU37" s="41" t="n"/>
      <c r="AV37" s="37" t="n"/>
      <c r="AW37" s="37" t="n"/>
      <c r="AX37" s="37" t="n"/>
      <c r="AY37" s="37" t="n"/>
      <c r="AZ37" s="37" t="n"/>
      <c r="BA37" s="37" t="n"/>
      <c r="BB37" s="37" t="n"/>
      <c r="BC37" s="37" t="n"/>
      <c r="BD37" s="37" t="n"/>
      <c r="BE37" s="37" t="n"/>
      <c r="BF37" s="42" t="n"/>
      <c r="BG37" s="42" t="n"/>
    </row>
    <row r="38" ht="18" customHeight="1">
      <c r="C38" s="33" t="n"/>
      <c r="D38" s="34" t="n"/>
      <c r="E38" s="49" t="n"/>
      <c r="F38" s="33" t="n"/>
      <c r="G38" s="38" t="n"/>
      <c r="H38" s="35" t="n"/>
      <c r="I38" s="33" t="n"/>
      <c r="J38" s="38" t="n"/>
      <c r="K38" s="105" t="n"/>
      <c r="L38" s="46" t="n"/>
      <c r="M38" s="105" t="n"/>
      <c r="N38" s="137" t="n"/>
      <c r="O38" s="37" t="n"/>
      <c r="P38" s="37" t="n"/>
      <c r="Q38" s="37" t="n"/>
      <c r="R38" s="37" t="n"/>
      <c r="S38" s="37" t="n"/>
      <c r="T38" s="38" t="n"/>
      <c r="U38" s="39" t="n"/>
      <c r="V38" s="39" t="n"/>
      <c r="W38" s="37" t="n"/>
      <c r="X38" s="37" t="n"/>
      <c r="Y38" s="37" t="n"/>
      <c r="Z38" s="37" t="n"/>
      <c r="AA38" s="37" t="n"/>
      <c r="AB38" s="37" t="n"/>
      <c r="AC38" s="40" t="n"/>
      <c r="AD38" s="41" t="n"/>
      <c r="AE38" s="41" t="n"/>
      <c r="AF38" s="41" t="n"/>
      <c r="AG38" s="41" t="n"/>
      <c r="AH38" s="41" t="n"/>
      <c r="AI38" s="41" t="n"/>
      <c r="AJ38" s="41" t="n"/>
      <c r="AK38" s="41" t="n"/>
      <c r="AL38" s="41" t="n"/>
      <c r="AM38" s="41" t="n"/>
      <c r="AN38" s="41" t="n"/>
      <c r="AO38" s="41" t="n"/>
      <c r="AP38" s="41" t="n"/>
      <c r="AQ38" s="41" t="n"/>
      <c r="AR38" s="41" t="n"/>
      <c r="AS38" s="41" t="n"/>
      <c r="AT38" s="41" t="n"/>
      <c r="AU38" s="41" t="n"/>
      <c r="AV38" s="37" t="n"/>
      <c r="AW38" s="37" t="n"/>
      <c r="AX38" s="37" t="n"/>
      <c r="AY38" s="37" t="n"/>
      <c r="AZ38" s="37" t="n"/>
      <c r="BA38" s="37" t="n"/>
      <c r="BB38" s="37" t="n"/>
      <c r="BC38" s="37" t="n"/>
      <c r="BD38" s="37" t="n"/>
      <c r="BE38" s="37" t="n"/>
      <c r="BF38" s="42" t="n"/>
      <c r="BG38" s="42" t="n"/>
    </row>
    <row r="39" ht="18" customHeight="1">
      <c r="C39" s="33" t="inlineStr">
        <is>
          <t>% Margen Retorno Inversión Estimado</t>
        </is>
      </c>
      <c r="D39" s="119">
        <f>D37/D12</f>
        <v/>
      </c>
      <c r="E39" s="49" t="n"/>
      <c r="F39" s="33" t="inlineStr">
        <is>
          <t>% Margen Retorno Inversión Estimado</t>
        </is>
      </c>
      <c r="G39" s="111">
        <f>G41*G9</f>
        <v/>
      </c>
      <c r="H39" s="35" t="n"/>
      <c r="I39" s="33" t="inlineStr">
        <is>
          <t>Total Contribu. Contable Estimado</t>
        </is>
      </c>
      <c r="J39" s="118">
        <f>J35+J37</f>
        <v/>
      </c>
      <c r="K39" s="120" t="n"/>
      <c r="L39" s="105" t="n"/>
      <c r="M39" s="120" t="n"/>
      <c r="N39" s="137" t="n"/>
      <c r="O39" s="37" t="n"/>
      <c r="P39" s="37" t="n"/>
      <c r="Q39" s="37" t="n"/>
      <c r="R39" s="37" t="n"/>
      <c r="S39" s="37" t="n"/>
      <c r="T39" s="38" t="n"/>
      <c r="U39" s="39" t="n"/>
      <c r="V39" s="39" t="n"/>
      <c r="W39" s="37" t="n"/>
      <c r="X39" s="37" t="n"/>
      <c r="Y39" s="37" t="n"/>
      <c r="Z39" s="37" t="n"/>
      <c r="AA39" s="37" t="n"/>
      <c r="AB39" s="37" t="n"/>
      <c r="AC39" s="40" t="n"/>
      <c r="AD39" s="41" t="n"/>
      <c r="AE39" s="41" t="n"/>
      <c r="AF39" s="41" t="n"/>
      <c r="AG39" s="41" t="n"/>
      <c r="AH39" s="41" t="n"/>
      <c r="AI39" s="41" t="n"/>
      <c r="AJ39" s="41" t="n"/>
      <c r="AK39" s="41" t="n"/>
      <c r="AL39" s="41" t="n"/>
      <c r="AM39" s="41" t="n"/>
      <c r="AN39" s="41" t="n"/>
      <c r="AO39" s="41" t="n"/>
      <c r="AP39" s="41" t="n"/>
      <c r="AQ39" s="41" t="n"/>
      <c r="AR39" s="41" t="n"/>
      <c r="AS39" s="41" t="n"/>
      <c r="AT39" s="41" t="n"/>
      <c r="AU39" s="41" t="n"/>
      <c r="AV39" s="37" t="n"/>
      <c r="AW39" s="37" t="n"/>
      <c r="AX39" s="37" t="n"/>
      <c r="AY39" s="37" t="n"/>
      <c r="AZ39" s="37" t="n"/>
      <c r="BA39" s="37" t="n"/>
      <c r="BB39" s="37" t="n"/>
      <c r="BC39" s="37" t="n"/>
      <c r="BD39" s="37" t="n"/>
      <c r="BE39" s="37" t="n"/>
      <c r="BF39" s="42" t="n"/>
      <c r="BG39" s="42" t="n"/>
    </row>
    <row r="40" ht="18" customHeight="1">
      <c r="C40" s="33" t="n"/>
      <c r="D40" s="119" t="n"/>
      <c r="E40" s="49" t="n"/>
      <c r="F40" s="33" t="n"/>
      <c r="G40" s="121" t="n"/>
      <c r="H40" s="35" t="n"/>
      <c r="I40" s="33" t="n"/>
      <c r="J40" s="38" t="n"/>
      <c r="K40" s="105" t="n"/>
      <c r="L40" s="120" t="n"/>
      <c r="M40" s="105" t="n"/>
      <c r="N40" s="137" t="n"/>
      <c r="O40" s="37" t="n"/>
      <c r="P40" s="37" t="n"/>
      <c r="Q40" s="37" t="n"/>
      <c r="R40" s="37" t="n"/>
      <c r="S40" s="37" t="n"/>
      <c r="T40" s="38" t="n"/>
      <c r="U40" s="39" t="n"/>
      <c r="V40" s="39" t="n"/>
      <c r="W40" s="37" t="n"/>
      <c r="X40" s="37" t="n"/>
      <c r="Y40" s="37" t="n"/>
      <c r="Z40" s="37" t="n"/>
      <c r="AA40" s="37" t="n"/>
      <c r="AB40" s="37" t="n"/>
      <c r="AC40" s="40" t="n"/>
      <c r="AD40" s="41" t="n"/>
      <c r="AE40" s="41" t="n"/>
      <c r="AF40" s="41" t="n"/>
      <c r="AG40" s="41" t="n"/>
      <c r="AH40" s="41" t="n"/>
      <c r="AI40" s="41" t="n"/>
      <c r="AJ40" s="41" t="n"/>
      <c r="AK40" s="41" t="n"/>
      <c r="AL40" s="41" t="n"/>
      <c r="AM40" s="41" t="n"/>
      <c r="AN40" s="41" t="n"/>
      <c r="AO40" s="41" t="n"/>
      <c r="AP40" s="41" t="n"/>
      <c r="AQ40" s="41" t="n"/>
      <c r="AR40" s="41" t="n"/>
      <c r="AS40" s="41" t="n"/>
      <c r="AT40" s="41" t="n"/>
      <c r="AU40" s="41" t="n"/>
      <c r="AV40" s="37" t="n"/>
      <c r="AW40" s="37" t="n"/>
      <c r="AX40" s="37" t="n"/>
      <c r="AY40" s="37" t="n"/>
      <c r="AZ40" s="37" t="n"/>
      <c r="BA40" s="37" t="n"/>
      <c r="BB40" s="37" t="n"/>
      <c r="BC40" s="37" t="n"/>
      <c r="BD40" s="37" t="n"/>
      <c r="BE40" s="37" t="n"/>
      <c r="BF40" s="42" t="n"/>
      <c r="BG40" s="42" t="n"/>
    </row>
    <row r="41" ht="18" customHeight="1">
      <c r="C41" s="58" t="inlineStr">
        <is>
          <t>% Margen Retorno Mensual Estimado (MRM)</t>
        </is>
      </c>
      <c r="D41" s="122">
        <f>D39/D9</f>
        <v/>
      </c>
      <c r="E41" s="121" t="n"/>
      <c r="F41" s="58" t="inlineStr">
        <is>
          <t>% Margen Retorno Mensual Estimado (MRM)</t>
        </is>
      </c>
      <c r="G41" s="123" t="n">
        <v>0.0698</v>
      </c>
      <c r="H41" s="35" t="n"/>
      <c r="I41" s="33" t="inlineStr">
        <is>
          <t>% Margen Retorno Inversión Estimado</t>
        </is>
      </c>
      <c r="J41" s="111">
        <f>IFERROR(J39/J14,0)</f>
        <v/>
      </c>
      <c r="K41" s="124" t="n"/>
      <c r="L41" s="105" t="n"/>
      <c r="M41" s="124" t="n"/>
      <c r="N41" s="137" t="n"/>
      <c r="O41" s="37" t="n"/>
      <c r="P41" s="37" t="n"/>
      <c r="Q41" s="37" t="n"/>
      <c r="R41" s="37" t="n"/>
      <c r="S41" s="37" t="n"/>
      <c r="T41" s="38" t="n"/>
      <c r="U41" s="39" t="n"/>
      <c r="V41" s="39" t="n"/>
      <c r="W41" s="37" t="n"/>
      <c r="X41" s="37" t="n"/>
      <c r="Y41" s="37" t="n"/>
      <c r="Z41" s="37" t="n"/>
      <c r="AA41" s="37" t="n"/>
      <c r="AB41" s="37" t="n"/>
      <c r="AC41" s="40" t="n"/>
      <c r="AD41" s="41" t="n"/>
      <c r="AE41" s="41" t="n"/>
      <c r="AF41" s="41" t="n"/>
      <c r="AG41" s="41" t="n"/>
      <c r="AH41" s="41" t="n"/>
      <c r="AI41" s="41" t="n"/>
      <c r="AJ41" s="41" t="n"/>
      <c r="AK41" s="41" t="n"/>
      <c r="AL41" s="41" t="n"/>
      <c r="AM41" s="41" t="n"/>
      <c r="AN41" s="41" t="n"/>
      <c r="AO41" s="41" t="n"/>
      <c r="AP41" s="41" t="n"/>
      <c r="AQ41" s="41" t="n"/>
      <c r="AR41" s="41" t="n"/>
      <c r="AS41" s="41" t="n"/>
      <c r="AT41" s="41" t="n"/>
      <c r="AU41" s="41" t="n"/>
      <c r="AV41" s="37" t="n"/>
      <c r="AW41" s="37" t="n"/>
      <c r="AX41" s="37" t="n"/>
      <c r="AY41" s="37" t="n"/>
      <c r="AZ41" s="37" t="n"/>
      <c r="BA41" s="37" t="n"/>
      <c r="BB41" s="37" t="n"/>
      <c r="BC41" s="37" t="n"/>
      <c r="BD41" s="37" t="n"/>
      <c r="BE41" s="37" t="n"/>
      <c r="BF41" s="42" t="n"/>
      <c r="BG41" s="42" t="n"/>
    </row>
    <row r="42" ht="18" customHeight="1">
      <c r="E42" s="35" t="n"/>
      <c r="H42" s="35" t="n"/>
      <c r="I42" s="33" t="n"/>
      <c r="J42" s="121" t="n"/>
      <c r="K42" s="125" t="n"/>
      <c r="L42" s="124" t="n"/>
      <c r="M42" s="125" t="n"/>
      <c r="N42" s="137" t="n"/>
      <c r="O42" s="37" t="n"/>
      <c r="P42" s="37" t="n"/>
      <c r="Q42" s="37" t="n"/>
      <c r="R42" s="37" t="n"/>
      <c r="S42" s="37" t="n"/>
      <c r="T42" s="38" t="n"/>
      <c r="U42" s="39" t="n"/>
      <c r="V42" s="39" t="n"/>
      <c r="W42" s="37" t="n"/>
      <c r="X42" s="37" t="n"/>
      <c r="Y42" s="37" t="n"/>
      <c r="Z42" s="37" t="n"/>
      <c r="AA42" s="37" t="n"/>
      <c r="AB42" s="37" t="n"/>
      <c r="AC42" s="40" t="n"/>
      <c r="AD42" s="41" t="n"/>
      <c r="AE42" s="41" t="n"/>
      <c r="AF42" s="41" t="n"/>
      <c r="AG42" s="41" t="n"/>
      <c r="AH42" s="41" t="n"/>
      <c r="AI42" s="41" t="n"/>
      <c r="AJ42" s="41" t="n"/>
      <c r="AK42" s="41" t="n"/>
      <c r="AL42" s="41" t="n"/>
      <c r="AM42" s="41" t="n"/>
      <c r="AN42" s="41" t="n"/>
      <c r="AO42" s="41" t="n"/>
      <c r="AP42" s="41" t="n"/>
      <c r="AQ42" s="41" t="n"/>
      <c r="AR42" s="41" t="n"/>
      <c r="AS42" s="41" t="n"/>
      <c r="AT42" s="41" t="n"/>
      <c r="AU42" s="41" t="n"/>
      <c r="AV42" s="37" t="n"/>
      <c r="AW42" s="37" t="n"/>
      <c r="AX42" s="37" t="n"/>
      <c r="AY42" s="37" t="n"/>
      <c r="AZ42" s="37" t="n"/>
      <c r="BA42" s="37" t="n"/>
      <c r="BB42" s="37" t="n"/>
      <c r="BC42" s="37" t="n"/>
      <c r="BD42" s="37" t="n"/>
      <c r="BE42" s="37" t="n"/>
      <c r="BF42" s="42" t="n"/>
      <c r="BG42" s="42" t="n"/>
    </row>
    <row r="43" ht="18" customHeight="1">
      <c r="C43" s="126" t="inlineStr">
        <is>
          <t>Cash Flow</t>
        </is>
      </c>
      <c r="D43" s="50">
        <f>SUM(D20,D35)-SUM(D26:D28,D30,D13)</f>
        <v/>
      </c>
      <c r="E43" s="127" t="n"/>
      <c r="F43" s="126" t="inlineStr">
        <is>
          <t>Cash Flow</t>
        </is>
      </c>
      <c r="G43" s="50">
        <f>SUM(G20,G35)-SUM(G26:G28,G30,G13)</f>
        <v/>
      </c>
      <c r="H43" s="37" t="n"/>
      <c r="I43" s="58" t="inlineStr">
        <is>
          <t>% Margen Retorno Mensual Estimado (MRM)</t>
        </is>
      </c>
      <c r="J43" s="111">
        <f>J41/J9</f>
        <v/>
      </c>
      <c r="K43" s="124" t="n"/>
      <c r="L43" s="125" t="n"/>
      <c r="M43" s="124" t="n"/>
      <c r="N43" s="137" t="n"/>
      <c r="O43" s="37" t="n"/>
      <c r="P43" s="37" t="n"/>
      <c r="Q43" s="37" t="n"/>
      <c r="R43" s="37" t="n"/>
      <c r="S43" s="37" t="n"/>
      <c r="T43" s="38" t="n"/>
      <c r="U43" s="39" t="n"/>
      <c r="V43" s="39" t="n"/>
      <c r="W43" s="37" t="n"/>
      <c r="X43" s="37" t="n"/>
      <c r="Y43" s="37" t="n"/>
      <c r="Z43" s="37" t="n"/>
      <c r="AA43" s="37" t="n"/>
      <c r="AB43" s="37" t="n"/>
      <c r="AC43" s="40" t="n"/>
      <c r="AD43" s="41" t="n"/>
      <c r="AE43" s="41" t="n"/>
      <c r="AF43" s="41" t="n"/>
      <c r="AG43" s="41" t="n"/>
      <c r="AH43" s="41" t="n"/>
      <c r="AI43" s="41" t="n"/>
      <c r="AJ43" s="41" t="n"/>
      <c r="AK43" s="41" t="n"/>
      <c r="AL43" s="41" t="n"/>
      <c r="AM43" s="41" t="n"/>
      <c r="AN43" s="41" t="n"/>
      <c r="AO43" s="41" t="n"/>
      <c r="AP43" s="41" t="n"/>
      <c r="AQ43" s="41" t="n"/>
      <c r="AR43" s="41" t="n"/>
      <c r="AS43" s="41" t="n"/>
      <c r="AT43" s="41" t="n"/>
      <c r="AU43" s="41" t="n"/>
      <c r="AV43" s="37" t="n"/>
      <c r="AW43" s="37" t="n"/>
      <c r="AX43" s="37" t="n"/>
      <c r="AY43" s="37" t="n"/>
      <c r="AZ43" s="37" t="n"/>
      <c r="BA43" s="37" t="n"/>
      <c r="BB43" s="37" t="n"/>
      <c r="BC43" s="37" t="n"/>
      <c r="BD43" s="37" t="n"/>
      <c r="BE43" s="37" t="n"/>
      <c r="BF43" s="42" t="n"/>
      <c r="BG43" s="42" t="n"/>
    </row>
    <row r="44" ht="18" customHeight="1">
      <c r="L44" s="124" t="n"/>
      <c r="U44" s="128" t="n"/>
      <c r="V44" s="128" t="n"/>
    </row>
    <row r="45" ht="18.6" customHeight="1">
      <c r="I45" s="129" t="inlineStr">
        <is>
          <t>Cash Flow</t>
        </is>
      </c>
      <c r="J45" s="50">
        <f>SUM(J21,J37)-SUM(J27:J29,J31:J32,J14)</f>
        <v/>
      </c>
      <c r="U45" s="128" t="n"/>
      <c r="V45" s="128" t="n"/>
    </row>
    <row r="46">
      <c r="U46" s="128" t="n"/>
      <c r="V46" s="128" t="n"/>
    </row>
    <row r="47">
      <c r="C47" s="2" t="inlineStr">
        <is>
          <t>Entradas</t>
        </is>
      </c>
      <c r="D47" s="130">
        <f>SUM(D35+D20)</f>
        <v/>
      </c>
      <c r="F47" s="2" t="inlineStr">
        <is>
          <t>Entradas</t>
        </is>
      </c>
      <c r="G47" s="130">
        <f>SUM(G35+G20)</f>
        <v/>
      </c>
      <c r="I47" s="2" t="inlineStr">
        <is>
          <t>Entradas</t>
        </is>
      </c>
      <c r="J47" s="130">
        <f>SUM(J37+J21)</f>
        <v/>
      </c>
      <c r="U47" s="128" t="n"/>
      <c r="V47" s="128" t="n"/>
    </row>
    <row r="48">
      <c r="C48" s="2" t="inlineStr">
        <is>
          <t>Salidas</t>
        </is>
      </c>
      <c r="D48" s="130">
        <f>SUM(D13,D26:D28,D30)</f>
        <v/>
      </c>
      <c r="F48" s="2" t="inlineStr">
        <is>
          <t>Salidas</t>
        </is>
      </c>
      <c r="G48" s="130">
        <f>SUM(G13,G26:G28,G30)</f>
        <v/>
      </c>
      <c r="I48" s="2" t="inlineStr">
        <is>
          <t>Salidas</t>
        </is>
      </c>
      <c r="J48" s="130">
        <f>SUM(J14,J27:J29,J31:J32)</f>
        <v/>
      </c>
      <c r="U48" s="128" t="n"/>
      <c r="V48" s="128" t="n"/>
    </row>
    <row r="49">
      <c r="C49" s="2" t="inlineStr">
        <is>
          <t>DIF</t>
        </is>
      </c>
      <c r="D49" s="130">
        <f>D47-D48</f>
        <v/>
      </c>
      <c r="F49" s="2" t="inlineStr">
        <is>
          <t>DIF</t>
        </is>
      </c>
      <c r="G49" s="130">
        <f>G47-G48</f>
        <v/>
      </c>
      <c r="I49" s="2" t="inlineStr">
        <is>
          <t>DIF</t>
        </is>
      </c>
      <c r="J49" s="130">
        <f>J47-J48</f>
        <v/>
      </c>
      <c r="U49" s="128" t="n"/>
      <c r="V49" s="128" t="n"/>
    </row>
    <row r="50">
      <c r="F50" s="137" t="n"/>
      <c r="U50" s="128" t="n"/>
      <c r="V50" s="128" t="n"/>
    </row>
    <row r="51">
      <c r="F51" s="131" t="n"/>
      <c r="U51" s="128" t="n"/>
      <c r="V51" s="128" t="n"/>
    </row>
    <row r="52">
      <c r="F52" s="132" t="n"/>
      <c r="U52" s="128" t="n"/>
      <c r="V52" s="128" t="n"/>
    </row>
    <row r="53">
      <c r="F53" s="133" t="n"/>
      <c r="U53" s="128" t="n"/>
      <c r="V53" s="128" t="n"/>
    </row>
    <row r="54">
      <c r="F54" s="132" t="n"/>
      <c r="U54" s="128" t="n"/>
      <c r="V54" s="128" t="n"/>
    </row>
    <row r="55">
      <c r="F55" s="137" t="n"/>
      <c r="U55" s="128" t="n"/>
      <c r="V55" s="128" t="n"/>
    </row>
    <row r="56">
      <c r="F56" s="137" t="n"/>
      <c r="U56" s="128" t="n"/>
      <c r="V56" s="128" t="n"/>
    </row>
    <row r="57">
      <c r="F57" s="137" t="n"/>
      <c r="U57" s="128" t="n"/>
      <c r="V57" s="128" t="n"/>
    </row>
    <row r="58">
      <c r="F58" s="137" t="n"/>
      <c r="U58" s="128" t="n"/>
      <c r="V58" s="128" t="n"/>
    </row>
    <row r="59">
      <c r="F59" s="137" t="n"/>
      <c r="U59" s="128" t="n"/>
      <c r="V59" s="128" t="n"/>
    </row>
    <row r="60">
      <c r="F60" s="137" t="n"/>
      <c r="U60" s="128" t="n"/>
      <c r="V60" s="128" t="n"/>
    </row>
    <row r="61">
      <c r="U61" s="128" t="n"/>
      <c r="V61" s="128" t="n"/>
    </row>
    <row r="62">
      <c r="U62" s="128" t="n"/>
      <c r="V62" s="128" t="n"/>
    </row>
    <row r="63">
      <c r="U63" s="128" t="n"/>
      <c r="V63" s="128" t="n"/>
    </row>
    <row r="64">
      <c r="U64" s="128" t="n"/>
      <c r="V64" s="128" t="n"/>
    </row>
    <row r="65">
      <c r="U65" s="128" t="n"/>
      <c r="V65" s="128" t="n"/>
    </row>
    <row r="66">
      <c r="U66" s="128" t="n"/>
      <c r="V66" s="128" t="n"/>
    </row>
    <row r="67">
      <c r="U67" s="128" t="n"/>
      <c r="V67" s="128" t="n"/>
    </row>
    <row r="68">
      <c r="U68" s="128" t="n"/>
      <c r="V68" s="128" t="n"/>
    </row>
    <row r="69" ht="15.6" customHeight="1">
      <c r="U69" s="128" t="n"/>
      <c r="V69" s="128" t="n"/>
    </row>
    <row r="70">
      <c r="U70" s="128" t="n"/>
      <c r="V70" s="128" t="n"/>
    </row>
    <row r="71">
      <c r="U71" s="128" t="n"/>
      <c r="V71" s="128" t="n"/>
    </row>
    <row r="72">
      <c r="U72" s="128" t="n"/>
      <c r="V72" s="128" t="n"/>
    </row>
    <row r="73">
      <c r="U73" s="128" t="n"/>
      <c r="V73" s="128" t="n"/>
    </row>
    <row r="74">
      <c r="U74" s="128" t="n"/>
      <c r="V74" s="128" t="n"/>
    </row>
  </sheetData>
  <mergeCells count="8">
    <mergeCell ref="F4:G4"/>
    <mergeCell ref="I4:J4"/>
    <mergeCell ref="C7:D7"/>
    <mergeCell ref="I7:J7"/>
    <mergeCell ref="M3:N3"/>
    <mergeCell ref="M4:N4"/>
    <mergeCell ref="F7:G7"/>
    <mergeCell ref="C4:D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2:BA3180"/>
  <sheetViews>
    <sheetView tabSelected="1" workbookViewId="0">
      <selection activeCell="L13" sqref="L13"/>
    </sheetView>
  </sheetViews>
  <sheetFormatPr baseColWidth="10" defaultRowHeight="15"/>
  <sheetData>
    <row r="2">
      <c r="F2" t="inlineStr">
        <is>
          <t>SEMINUEVO</t>
        </is>
      </c>
      <c r="H2" t="n">
        <v>14</v>
      </c>
      <c r="M2" t="inlineStr">
        <is>
          <t>PARA LA VENTA</t>
        </is>
      </c>
      <c r="N2" t="inlineStr"/>
      <c r="P2" t="inlineStr">
        <is>
          <t>2023</t>
        </is>
      </c>
      <c r="S2" t="n">
        <v>27579</v>
      </c>
      <c r="T2" t="n">
        <v>19149.5327</v>
      </c>
      <c r="V2" t="n">
        <v>20490</v>
      </c>
      <c r="W2" t="n">
        <v>5528.24</v>
      </c>
      <c r="X2" t="n">
        <v>3297.9667</v>
      </c>
      <c r="Z2" t="n">
        <v>234</v>
      </c>
      <c r="AA2" t="n">
        <v>37.7188</v>
      </c>
      <c r="AB2" t="n">
        <v>630.4433</v>
      </c>
      <c r="AH2" t="n">
        <v>2804.1956</v>
      </c>
      <c r="AI2" t="n">
        <v>1434.3</v>
      </c>
      <c r="AJ2" t="n">
        <v>80</v>
      </c>
      <c r="AK2" t="n">
        <v>6915.1095</v>
      </c>
      <c r="BA2" t="n">
        <v>5418</v>
      </c>
    </row>
    <row r="3">
      <c r="F3" t="inlineStr">
        <is>
          <t>SEMINUEVO</t>
        </is>
      </c>
      <c r="H3" t="n">
        <v>14</v>
      </c>
      <c r="M3" t="inlineStr">
        <is>
          <t>PARA LA VENTA</t>
        </is>
      </c>
      <c r="N3" t="inlineStr"/>
      <c r="P3" t="inlineStr">
        <is>
          <t>2023</t>
        </is>
      </c>
      <c r="S3" t="n">
        <v>16537</v>
      </c>
      <c r="T3" t="n">
        <v>19149.5327</v>
      </c>
      <c r="V3" t="n">
        <v>20490</v>
      </c>
      <c r="W3" t="n">
        <v>3067.95</v>
      </c>
      <c r="X3" t="n">
        <v>6570.03</v>
      </c>
      <c r="Z3" t="n">
        <v>180</v>
      </c>
      <c r="AA3" t="n">
        <v>53.5443</v>
      </c>
      <c r="AB3" t="n">
        <v>688.4271</v>
      </c>
      <c r="AH3" t="n">
        <v>303.5745</v>
      </c>
      <c r="AI3" t="n">
        <v>1434.3</v>
      </c>
      <c r="AJ3" t="n">
        <v>80</v>
      </c>
      <c r="AK3" t="n">
        <v>6915.1095</v>
      </c>
      <c r="BA3" t="n">
        <v>5418</v>
      </c>
    </row>
    <row r="4">
      <c r="F4" t="inlineStr">
        <is>
          <t>SEMINUEVO</t>
        </is>
      </c>
      <c r="H4" t="n">
        <v>14</v>
      </c>
      <c r="P4" t="inlineStr">
        <is>
          <t>2023</t>
        </is>
      </c>
      <c r="S4" t="n">
        <v>7857</v>
      </c>
      <c r="T4" t="n">
        <v>19149.5327</v>
      </c>
      <c r="V4" t="n">
        <v>20490</v>
      </c>
      <c r="W4" t="n">
        <v>8799.66</v>
      </c>
      <c r="X4" t="n">
        <v>1206.81</v>
      </c>
      <c r="Z4" t="n">
        <v>315</v>
      </c>
      <c r="AA4" t="n">
        <v>31.7665</v>
      </c>
      <c r="AB4" t="n">
        <v>714.7478</v>
      </c>
      <c r="AH4" t="n">
        <v>1144.6196</v>
      </c>
      <c r="AI4" t="n">
        <v>1434.3</v>
      </c>
      <c r="AJ4" t="n">
        <v>80</v>
      </c>
      <c r="AK4" t="n">
        <v>6915.1095</v>
      </c>
      <c r="BA4" t="n">
        <v>5418</v>
      </c>
    </row>
    <row r="5">
      <c r="H5" t="n">
        <v>14</v>
      </c>
      <c r="M5" t="inlineStr">
        <is>
          <t>POR MOVER A VENTA</t>
        </is>
      </c>
      <c r="N5" t="inlineStr"/>
      <c r="P5" t="inlineStr">
        <is>
          <t>2023</t>
        </is>
      </c>
      <c r="S5" t="n">
        <v>21248</v>
      </c>
      <c r="T5" t="n">
        <v>19149.5327</v>
      </c>
      <c r="V5" t="n">
        <v>20490</v>
      </c>
      <c r="W5" t="n">
        <v>6002.07</v>
      </c>
      <c r="X5" t="n">
        <v>3582.1</v>
      </c>
      <c r="Z5" t="n">
        <v>273</v>
      </c>
      <c r="AA5" t="n">
        <v>35.1068</v>
      </c>
      <c r="AB5" t="n">
        <v>684.5835</v>
      </c>
      <c r="AH5" t="n">
        <v>875.9831</v>
      </c>
      <c r="AI5" t="n">
        <v>1434.3</v>
      </c>
      <c r="AJ5" t="n">
        <v>80</v>
      </c>
      <c r="AK5" t="n">
        <v>6915.1095</v>
      </c>
      <c r="BA5" t="n">
        <v>5418</v>
      </c>
    </row>
    <row r="6">
      <c r="H6" t="n">
        <v>1</v>
      </c>
      <c r="M6" t="inlineStr">
        <is>
          <t>ALQUILADO</t>
        </is>
      </c>
      <c r="N6" t="inlineStr">
        <is>
          <t>BAUER FUNDACIONES AMERICA LATI</t>
        </is>
      </c>
      <c r="P6" t="inlineStr">
        <is>
          <t>2024</t>
        </is>
      </c>
      <c r="S6" t="n">
        <v>1</v>
      </c>
      <c r="T6" t="n">
        <v>19616.82</v>
      </c>
      <c r="V6" t="n">
        <v>20989.9974</v>
      </c>
      <c r="X6" t="n">
        <v>22.77</v>
      </c>
      <c r="Z6" t="n">
        <v>18</v>
      </c>
      <c r="AA6" t="n">
        <v>1.265</v>
      </c>
      <c r="AB6" t="n">
        <v>22.77</v>
      </c>
      <c r="AH6" t="n">
        <v>217.95</v>
      </c>
      <c r="AI6" t="n">
        <v>104.95</v>
      </c>
      <c r="AJ6" t="n">
        <v>40</v>
      </c>
      <c r="AK6" t="n">
        <v>0</v>
      </c>
      <c r="BA6" t="n">
        <v>387</v>
      </c>
    </row>
    <row r="7">
      <c r="H7" t="n">
        <v>1</v>
      </c>
      <c r="M7" t="inlineStr">
        <is>
          <t>ALQUILADO</t>
        </is>
      </c>
      <c r="N7" t="inlineStr">
        <is>
          <t>CONSORCIO LOMA COVA</t>
        </is>
      </c>
      <c r="P7" t="inlineStr">
        <is>
          <t>2024</t>
        </is>
      </c>
      <c r="S7" t="n">
        <v>1</v>
      </c>
      <c r="T7" t="n">
        <v>19616.82</v>
      </c>
      <c r="V7" t="n">
        <v>20989.9974</v>
      </c>
      <c r="Z7" t="n">
        <v>0</v>
      </c>
      <c r="AH7" t="n">
        <v>207.65</v>
      </c>
      <c r="AI7" t="n">
        <v>104.95</v>
      </c>
      <c r="AJ7" t="n">
        <v>40</v>
      </c>
      <c r="AK7" t="n">
        <v>0</v>
      </c>
      <c r="BA7" t="n">
        <v>387</v>
      </c>
    </row>
    <row r="8">
      <c r="H8" t="n">
        <v>1</v>
      </c>
      <c r="M8" t="inlineStr">
        <is>
          <t>DISPONIBLE</t>
        </is>
      </c>
      <c r="N8" t="inlineStr"/>
      <c r="P8" t="inlineStr">
        <is>
          <t>2024</t>
        </is>
      </c>
      <c r="S8" t="n">
        <v>1</v>
      </c>
      <c r="T8" t="n">
        <v>19616.82</v>
      </c>
      <c r="V8" t="n">
        <v>20989.9974</v>
      </c>
      <c r="W8" t="n">
        <v>688.89</v>
      </c>
      <c r="X8" t="n">
        <v>618.02</v>
      </c>
      <c r="Z8" t="n">
        <v>36</v>
      </c>
      <c r="AA8" t="n">
        <v>36.303</v>
      </c>
      <c r="AB8" t="n">
        <v>1306.91</v>
      </c>
      <c r="AH8" t="n">
        <v>205</v>
      </c>
      <c r="AI8" t="n">
        <v>104.95</v>
      </c>
      <c r="AJ8" t="n">
        <v>40</v>
      </c>
      <c r="AK8" t="n">
        <v>0</v>
      </c>
      <c r="BA8" t="n">
        <v>387</v>
      </c>
    </row>
    <row r="9">
      <c r="H9" t="n">
        <v>1</v>
      </c>
      <c r="M9" t="inlineStr">
        <is>
          <t>ALQUILADO</t>
        </is>
      </c>
      <c r="N9" t="inlineStr">
        <is>
          <t>CONSORCIO LOMA COVA</t>
        </is>
      </c>
      <c r="P9" t="inlineStr">
        <is>
          <t>2024</t>
        </is>
      </c>
      <c r="S9" t="n">
        <v>1</v>
      </c>
      <c r="T9" t="n">
        <v>19616.82</v>
      </c>
      <c r="V9" t="n">
        <v>20989.9974</v>
      </c>
      <c r="Z9" t="n">
        <v>0</v>
      </c>
      <c r="AH9" t="n">
        <v>207.65</v>
      </c>
      <c r="AI9" t="n">
        <v>104.95</v>
      </c>
      <c r="AJ9" t="n">
        <v>40</v>
      </c>
      <c r="AK9" t="n">
        <v>0</v>
      </c>
      <c r="BA9" t="n">
        <v>387</v>
      </c>
    </row>
    <row r="10">
      <c r="H10" t="n">
        <v>19</v>
      </c>
      <c r="M10" t="inlineStr">
        <is>
          <t>SUCIO</t>
        </is>
      </c>
      <c r="N10" t="inlineStr"/>
      <c r="P10" t="inlineStr">
        <is>
          <t>2023</t>
        </is>
      </c>
      <c r="S10" t="n">
        <v>21811</v>
      </c>
      <c r="T10" t="n">
        <v>17373.832</v>
      </c>
      <c r="V10" t="n">
        <v>18590.0002</v>
      </c>
      <c r="W10" t="n">
        <v>4562.71</v>
      </c>
      <c r="X10" t="n">
        <v>14447.32</v>
      </c>
      <c r="Z10" t="n">
        <v>357</v>
      </c>
      <c r="AA10" t="n">
        <v>53.2493</v>
      </c>
      <c r="AB10" t="n">
        <v>1000.5278</v>
      </c>
      <c r="AH10" t="n">
        <v>367.7099</v>
      </c>
      <c r="AI10" t="n">
        <v>1766.05</v>
      </c>
      <c r="AJ10" t="n">
        <v>120</v>
      </c>
      <c r="AK10" t="n">
        <v>8686.915199999999</v>
      </c>
      <c r="BA10" t="n">
        <v>7353</v>
      </c>
    </row>
    <row r="11">
      <c r="H11" t="n">
        <v>1</v>
      </c>
      <c r="M11" t="inlineStr">
        <is>
          <t>DISPONIBLE</t>
        </is>
      </c>
      <c r="N11" t="inlineStr"/>
      <c r="P11" t="inlineStr">
        <is>
          <t>2024</t>
        </is>
      </c>
      <c r="S11" t="n">
        <v>1</v>
      </c>
      <c r="T11" t="n">
        <v>18495.33</v>
      </c>
      <c r="V11" t="n">
        <v>19790.0031</v>
      </c>
      <c r="W11" t="n">
        <v>165.85</v>
      </c>
      <c r="X11" t="n">
        <v>381.13</v>
      </c>
      <c r="Z11" t="n">
        <v>12</v>
      </c>
      <c r="AA11" t="n">
        <v>45.5816</v>
      </c>
      <c r="AB11" t="n">
        <v>546.98</v>
      </c>
      <c r="AH11" t="n">
        <v>213.25</v>
      </c>
      <c r="AI11" t="n">
        <v>98.95</v>
      </c>
      <c r="AJ11" t="n">
        <v>40</v>
      </c>
      <c r="AK11" t="n">
        <v>0</v>
      </c>
      <c r="BA11" t="n">
        <v>387</v>
      </c>
    </row>
    <row r="12">
      <c r="H12" t="n">
        <v>1</v>
      </c>
      <c r="M12" t="inlineStr">
        <is>
          <t>DISPONIBLE</t>
        </is>
      </c>
      <c r="N12" t="inlineStr"/>
      <c r="P12" t="inlineStr">
        <is>
          <t>2024</t>
        </is>
      </c>
      <c r="S12" t="n">
        <v>1</v>
      </c>
      <c r="T12" t="n">
        <v>18495.33</v>
      </c>
      <c r="V12" t="n">
        <v>19790.0031</v>
      </c>
      <c r="W12" t="n">
        <v>131.24</v>
      </c>
      <c r="X12" t="n">
        <v>555.7</v>
      </c>
      <c r="Z12" t="n">
        <v>10</v>
      </c>
      <c r="AA12" t="n">
        <v>68.694</v>
      </c>
      <c r="AB12" t="n">
        <v>686.9400000000001</v>
      </c>
      <c r="AH12" t="n">
        <v>464</v>
      </c>
      <c r="AI12" t="n">
        <v>98.95</v>
      </c>
      <c r="AJ12" t="n">
        <v>40</v>
      </c>
      <c r="AK12" t="n">
        <v>0</v>
      </c>
      <c r="BA12" t="n">
        <v>387</v>
      </c>
    </row>
    <row r="13">
      <c r="H13" t="n">
        <v>1</v>
      </c>
      <c r="M13" t="inlineStr">
        <is>
          <t>ALQUILADO</t>
        </is>
      </c>
      <c r="N13" t="inlineStr"/>
      <c r="P13" t="inlineStr">
        <is>
          <t>2024</t>
        </is>
      </c>
      <c r="S13" t="n">
        <v>1</v>
      </c>
      <c r="T13" t="n">
        <v>18495.33</v>
      </c>
      <c r="V13" t="n">
        <v>19790.0031</v>
      </c>
      <c r="W13" t="n">
        <v>183.81</v>
      </c>
      <c r="X13" t="n">
        <v>294.64</v>
      </c>
      <c r="Z13" t="n">
        <v>10</v>
      </c>
      <c r="AA13" t="n">
        <v>47.845</v>
      </c>
      <c r="AB13" t="n">
        <v>478.45</v>
      </c>
      <c r="AH13" t="n">
        <v>205</v>
      </c>
      <c r="AI13" t="n">
        <v>98.95</v>
      </c>
      <c r="AJ13" t="n">
        <v>40</v>
      </c>
      <c r="AK13" t="n">
        <v>0</v>
      </c>
      <c r="BA13" t="n">
        <v>387</v>
      </c>
    </row>
    <row r="14">
      <c r="H14" t="n">
        <v>1</v>
      </c>
      <c r="M14" t="inlineStr">
        <is>
          <t>ALQUILADO</t>
        </is>
      </c>
      <c r="N14" t="inlineStr"/>
      <c r="P14" t="inlineStr">
        <is>
          <t>2024</t>
        </is>
      </c>
      <c r="S14" t="n">
        <v>1</v>
      </c>
      <c r="T14" t="n">
        <v>18495.33</v>
      </c>
      <c r="V14" t="n">
        <v>19790.0031</v>
      </c>
      <c r="W14" t="n">
        <v>191.53</v>
      </c>
      <c r="X14" t="n">
        <v>686.61</v>
      </c>
      <c r="Z14" t="n">
        <v>18</v>
      </c>
      <c r="AA14" t="n">
        <v>48.7855</v>
      </c>
      <c r="AB14" t="n">
        <v>878.14</v>
      </c>
      <c r="AH14" t="n">
        <v>206.5</v>
      </c>
      <c r="AI14" t="n">
        <v>98.95</v>
      </c>
      <c r="AJ14" t="n">
        <v>40</v>
      </c>
      <c r="AK14" t="n">
        <v>0</v>
      </c>
      <c r="BA14" t="n">
        <v>387</v>
      </c>
    </row>
    <row r="15">
      <c r="H15" t="n">
        <v>1</v>
      </c>
      <c r="M15" t="inlineStr">
        <is>
          <t>ALQUILADO</t>
        </is>
      </c>
      <c r="N15" t="inlineStr">
        <is>
          <t>CAR TRAWLER</t>
        </is>
      </c>
      <c r="P15" t="inlineStr">
        <is>
          <t>2024</t>
        </is>
      </c>
      <c r="S15" t="n">
        <v>1</v>
      </c>
      <c r="T15" t="n">
        <v>18495.33</v>
      </c>
      <c r="V15" t="n">
        <v>19790.0031</v>
      </c>
      <c r="W15" t="n">
        <v>202.4</v>
      </c>
      <c r="X15" t="n">
        <v>572.09</v>
      </c>
      <c r="Z15" t="n">
        <v>15</v>
      </c>
      <c r="AA15" t="n">
        <v>51.6326</v>
      </c>
      <c r="AB15" t="n">
        <v>774.49</v>
      </c>
      <c r="AH15" t="n">
        <v>205</v>
      </c>
      <c r="AI15" t="n">
        <v>98.95</v>
      </c>
      <c r="AJ15" t="n">
        <v>40</v>
      </c>
      <c r="AK15" t="n">
        <v>0</v>
      </c>
      <c r="BA15" t="n">
        <v>387</v>
      </c>
    </row>
    <row r="16">
      <c r="H16" t="n">
        <v>22</v>
      </c>
      <c r="M16" t="inlineStr">
        <is>
          <t>ALQUILADO</t>
        </is>
      </c>
      <c r="N16" t="inlineStr">
        <is>
          <t>INGENIERIA Y SOLUCIONES ESPECIALIZADAS S.A.S.</t>
        </is>
      </c>
      <c r="P16" t="inlineStr">
        <is>
          <t>2023</t>
        </is>
      </c>
      <c r="S16" t="n">
        <v>30599</v>
      </c>
      <c r="T16" t="n">
        <v>16495.337</v>
      </c>
      <c r="V16" t="n">
        <v>17650.0106</v>
      </c>
      <c r="W16" t="n">
        <v>6000.4</v>
      </c>
      <c r="X16" t="n">
        <v>11541.3814</v>
      </c>
      <c r="Z16" t="n">
        <v>404</v>
      </c>
      <c r="AA16" t="n">
        <v>43.4202</v>
      </c>
      <c r="AB16" t="n">
        <v>797.3537</v>
      </c>
      <c r="AH16" t="n">
        <v>594.7251</v>
      </c>
      <c r="AI16" t="n">
        <v>1941.5012</v>
      </c>
      <c r="AJ16" t="n">
        <v>120</v>
      </c>
      <c r="AK16" t="n">
        <v>9622.2798</v>
      </c>
      <c r="BA16" t="n">
        <v>8514</v>
      </c>
    </row>
    <row r="17">
      <c r="H17" t="n">
        <v>22</v>
      </c>
      <c r="M17" t="inlineStr">
        <is>
          <t>TALLER OTROS</t>
        </is>
      </c>
      <c r="N17" t="inlineStr"/>
      <c r="P17" t="inlineStr">
        <is>
          <t>2023</t>
        </is>
      </c>
      <c r="S17" t="n">
        <v>63888</v>
      </c>
      <c r="T17" t="n">
        <v>17570.09</v>
      </c>
      <c r="V17" t="n">
        <v>18799.9963</v>
      </c>
      <c r="W17" t="n">
        <v>6799.97</v>
      </c>
      <c r="X17" t="n">
        <v>10355.1573</v>
      </c>
      <c r="Z17" t="n">
        <v>726</v>
      </c>
      <c r="AA17" t="n">
        <v>23.6296</v>
      </c>
      <c r="AB17" t="n">
        <v>779.7785</v>
      </c>
      <c r="AH17" t="n">
        <v>1997.7689</v>
      </c>
      <c r="AI17" t="n">
        <v>2067.9996</v>
      </c>
      <c r="AJ17" t="n">
        <v>120</v>
      </c>
      <c r="AK17" t="n">
        <v>10249.2201</v>
      </c>
      <c r="BA17" t="n">
        <v>8514</v>
      </c>
    </row>
    <row r="18">
      <c r="F18" t="inlineStr">
        <is>
          <t>SEMINUEVO</t>
        </is>
      </c>
      <c r="H18" t="n">
        <v>22</v>
      </c>
      <c r="M18" t="inlineStr">
        <is>
          <t>TALLER OTROS</t>
        </is>
      </c>
      <c r="N18" t="inlineStr"/>
      <c r="P18" t="inlineStr">
        <is>
          <t>2023</t>
        </is>
      </c>
      <c r="S18" t="n">
        <v>22139</v>
      </c>
      <c r="T18" t="n">
        <v>17570.09</v>
      </c>
      <c r="V18" t="n">
        <v>18799.9963</v>
      </c>
      <c r="W18" t="n">
        <v>6566.9</v>
      </c>
      <c r="X18" t="n">
        <v>9048.780000000001</v>
      </c>
      <c r="Z18" t="n">
        <v>412</v>
      </c>
      <c r="AA18" t="n">
        <v>37.9021</v>
      </c>
      <c r="AB18" t="n">
        <v>709.8036</v>
      </c>
      <c r="AH18" t="n">
        <v>708.9854</v>
      </c>
      <c r="AI18" t="n">
        <v>2067.9996</v>
      </c>
      <c r="AJ18" t="n">
        <v>120</v>
      </c>
      <c r="AK18" t="n">
        <v>10249.22</v>
      </c>
      <c r="BA18" t="n">
        <v>8514</v>
      </c>
    </row>
    <row r="19">
      <c r="H19" t="n">
        <v>20</v>
      </c>
      <c r="M19" t="inlineStr">
        <is>
          <t>ALQUILADO</t>
        </is>
      </c>
      <c r="N19" t="inlineStr">
        <is>
          <t>NORCONTROL PANAMA SA</t>
        </is>
      </c>
      <c r="P19" t="inlineStr">
        <is>
          <t>2023</t>
        </is>
      </c>
      <c r="S19" t="n">
        <v>35858</v>
      </c>
      <c r="T19" t="n">
        <v>17747.663</v>
      </c>
      <c r="V19" t="n">
        <v>18989.9994</v>
      </c>
      <c r="W19" t="n">
        <v>6223.06</v>
      </c>
      <c r="X19" t="n">
        <v>7730.33</v>
      </c>
      <c r="Z19" t="n">
        <v>398</v>
      </c>
      <c r="AA19" t="n">
        <v>35.0587</v>
      </c>
      <c r="AB19" t="n">
        <v>697.6695</v>
      </c>
      <c r="AH19" t="n">
        <v>1312.6263</v>
      </c>
      <c r="AI19" t="n">
        <v>1898.9999</v>
      </c>
      <c r="AJ19" t="n">
        <v>120</v>
      </c>
      <c r="AK19" t="n">
        <v>9366.821400000001</v>
      </c>
      <c r="BA19" t="n">
        <v>7740</v>
      </c>
    </row>
    <row r="20">
      <c r="F20" t="inlineStr">
        <is>
          <t>SEMINUEVO</t>
        </is>
      </c>
      <c r="H20" t="n">
        <v>19</v>
      </c>
      <c r="M20" t="inlineStr">
        <is>
          <t>ALQUILADO</t>
        </is>
      </c>
      <c r="N20" t="inlineStr">
        <is>
          <t>PANAMA ENGINEERING CONSULTING INC</t>
        </is>
      </c>
      <c r="P20" t="inlineStr">
        <is>
          <t>2023</t>
        </is>
      </c>
      <c r="S20" t="n">
        <v>33253</v>
      </c>
      <c r="T20" t="n">
        <v>17373.832</v>
      </c>
      <c r="V20" t="n">
        <v>18590.0002</v>
      </c>
      <c r="W20" t="n">
        <v>3821.4666</v>
      </c>
      <c r="X20" t="n">
        <v>9876.239100000001</v>
      </c>
      <c r="Z20" t="n">
        <v>261</v>
      </c>
      <c r="AA20" t="n">
        <v>52.4816</v>
      </c>
      <c r="AB20" t="n">
        <v>720.9318</v>
      </c>
      <c r="AH20" t="n">
        <v>2090.7675</v>
      </c>
      <c r="AI20" t="n">
        <v>1766.05</v>
      </c>
      <c r="AJ20" t="n">
        <v>120</v>
      </c>
      <c r="AK20" t="n">
        <v>8686.915300000001</v>
      </c>
      <c r="BA20" t="n">
        <v>7353</v>
      </c>
    </row>
    <row r="21">
      <c r="H21" t="n">
        <v>19</v>
      </c>
      <c r="M21" t="inlineStr">
        <is>
          <t>ALQUILADO</t>
        </is>
      </c>
      <c r="N21" t="inlineStr">
        <is>
          <t>CONSORCIO LOMA COVA</t>
        </is>
      </c>
      <c r="P21" t="inlineStr">
        <is>
          <t>2023</t>
        </is>
      </c>
      <c r="S21" t="n">
        <v>24313</v>
      </c>
      <c r="T21" t="n">
        <v>17373.832</v>
      </c>
      <c r="V21" t="n">
        <v>18590.0002</v>
      </c>
      <c r="W21" t="n">
        <v>7314.53</v>
      </c>
      <c r="X21" t="n">
        <v>7281.25</v>
      </c>
      <c r="Z21" t="n">
        <v>472</v>
      </c>
      <c r="AA21" t="n">
        <v>30.9232</v>
      </c>
      <c r="AB21" t="n">
        <v>768.1989</v>
      </c>
      <c r="AH21" t="n">
        <v>918.6368</v>
      </c>
      <c r="AI21" t="n">
        <v>1766.05</v>
      </c>
      <c r="AJ21" t="n">
        <v>120</v>
      </c>
      <c r="AK21" t="n">
        <v>8686.915199999999</v>
      </c>
      <c r="BA21" t="n">
        <v>7353</v>
      </c>
    </row>
    <row r="22">
      <c r="H22" t="n">
        <v>19</v>
      </c>
      <c r="M22" t="inlineStr">
        <is>
          <t>ALQUILADO</t>
        </is>
      </c>
      <c r="N22" t="inlineStr">
        <is>
          <t>CAR TRAWLER</t>
        </is>
      </c>
      <c r="P22" t="inlineStr">
        <is>
          <t>2023</t>
        </is>
      </c>
      <c r="S22" t="n">
        <v>25094</v>
      </c>
      <c r="T22" t="n">
        <v>17373.832</v>
      </c>
      <c r="V22" t="n">
        <v>18590.0002</v>
      </c>
      <c r="W22" t="n">
        <v>4539.79</v>
      </c>
      <c r="X22" t="n">
        <v>11265.5298</v>
      </c>
      <c r="Z22" t="n">
        <v>315</v>
      </c>
      <c r="AA22" t="n">
        <v>50.1756</v>
      </c>
      <c r="AB22" t="n">
        <v>831.8588999999999</v>
      </c>
      <c r="AH22" t="n">
        <v>724.9535</v>
      </c>
      <c r="AI22" t="n">
        <v>1766.05</v>
      </c>
      <c r="AJ22" t="n">
        <v>120</v>
      </c>
      <c r="AK22" t="n">
        <v>8686.915199999999</v>
      </c>
      <c r="BA22" t="n">
        <v>7353</v>
      </c>
    </row>
    <row r="23">
      <c r="H23" t="n">
        <v>19</v>
      </c>
      <c r="M23" t="inlineStr">
        <is>
          <t>ALQUILADO</t>
        </is>
      </c>
      <c r="N23" t="inlineStr">
        <is>
          <t>PANAMA ENGINEERING CONSULTING INC</t>
        </is>
      </c>
      <c r="P23" t="inlineStr">
        <is>
          <t>2023</t>
        </is>
      </c>
      <c r="S23" t="n">
        <v>260520</v>
      </c>
      <c r="T23" t="n">
        <v>17373.832</v>
      </c>
      <c r="V23" t="n">
        <v>18590.0002</v>
      </c>
      <c r="W23" t="n">
        <v>4790.33</v>
      </c>
      <c r="X23" t="n">
        <v>10322.1298</v>
      </c>
      <c r="Z23" t="n">
        <v>265</v>
      </c>
      <c r="AA23" t="n">
        <v>57.0281</v>
      </c>
      <c r="AB23" t="n">
        <v>795.3926</v>
      </c>
      <c r="AH23" t="n">
        <v>650.7847</v>
      </c>
      <c r="AI23" t="n">
        <v>1766.05</v>
      </c>
      <c r="AJ23" t="n">
        <v>120</v>
      </c>
      <c r="AK23" t="n">
        <v>8686.915199999999</v>
      </c>
      <c r="BA23" t="n">
        <v>7353</v>
      </c>
    </row>
    <row r="24">
      <c r="H24" t="n">
        <v>19</v>
      </c>
      <c r="M24" t="inlineStr">
        <is>
          <t>DISPONIBLE</t>
        </is>
      </c>
      <c r="N24" t="inlineStr"/>
      <c r="P24" t="inlineStr">
        <is>
          <t>2023</t>
        </is>
      </c>
      <c r="S24" t="n">
        <v>1</v>
      </c>
      <c r="T24" t="n">
        <v>17373.832</v>
      </c>
      <c r="V24" t="n">
        <v>18590.0002</v>
      </c>
      <c r="W24" t="n">
        <v>3907.33</v>
      </c>
      <c r="X24" t="n">
        <v>10527.32</v>
      </c>
      <c r="Z24" t="n">
        <v>285</v>
      </c>
      <c r="AA24" t="n">
        <v>50.6478</v>
      </c>
      <c r="AB24" t="n">
        <v>759.7184</v>
      </c>
      <c r="AH24" t="n">
        <v>393.9194</v>
      </c>
      <c r="AI24" t="n">
        <v>1766.05</v>
      </c>
      <c r="AJ24" t="n">
        <v>120</v>
      </c>
      <c r="AK24" t="n">
        <v>8686.915199999999</v>
      </c>
      <c r="BA24" t="n">
        <v>7353</v>
      </c>
    </row>
    <row r="25">
      <c r="H25" t="n">
        <v>19</v>
      </c>
      <c r="M25" t="inlineStr">
        <is>
          <t>DISPONIBLE</t>
        </is>
      </c>
      <c r="N25" t="inlineStr"/>
      <c r="P25" t="inlineStr">
        <is>
          <t>2023</t>
        </is>
      </c>
      <c r="S25" t="n">
        <v>19974</v>
      </c>
      <c r="T25" t="n">
        <v>17373.832</v>
      </c>
      <c r="V25" t="n">
        <v>18590.0002</v>
      </c>
      <c r="W25" t="n">
        <v>3651.81</v>
      </c>
      <c r="X25" t="n">
        <v>9997.15</v>
      </c>
      <c r="Z25" t="n">
        <v>234</v>
      </c>
      <c r="AA25" t="n">
        <v>58.3288</v>
      </c>
      <c r="AB25" t="n">
        <v>718.3663</v>
      </c>
      <c r="AH25" t="n">
        <v>837.5131</v>
      </c>
      <c r="AI25" t="n">
        <v>1766.05</v>
      </c>
      <c r="AJ25" t="n">
        <v>120</v>
      </c>
      <c r="AK25" t="n">
        <v>8686.915199999999</v>
      </c>
      <c r="BA25" t="n">
        <v>7353</v>
      </c>
    </row>
    <row r="26">
      <c r="F26" t="inlineStr">
        <is>
          <t>SEMINUEVO</t>
        </is>
      </c>
      <c r="H26" t="n">
        <v>19</v>
      </c>
      <c r="M26" t="inlineStr">
        <is>
          <t>DISPONIBLE</t>
        </is>
      </c>
      <c r="N26" t="inlineStr"/>
      <c r="P26" t="inlineStr">
        <is>
          <t>2023</t>
        </is>
      </c>
      <c r="S26" t="n">
        <v>20343</v>
      </c>
      <c r="T26" t="n">
        <v>17373.832</v>
      </c>
      <c r="V26" t="n">
        <v>18590.0002</v>
      </c>
      <c r="W26" t="n">
        <v>5197.97</v>
      </c>
      <c r="X26" t="n">
        <v>5729.24</v>
      </c>
      <c r="Z26" t="n">
        <v>314</v>
      </c>
      <c r="AA26" t="n">
        <v>34.8</v>
      </c>
      <c r="AB26" t="n">
        <v>575.1163</v>
      </c>
      <c r="AH26" t="n">
        <v>892.0505000000001</v>
      </c>
      <c r="AI26" t="n">
        <v>1766.05</v>
      </c>
      <c r="AJ26" t="n">
        <v>120</v>
      </c>
      <c r="AK26" t="n">
        <v>8686.915300000001</v>
      </c>
      <c r="BA26" t="n">
        <v>7353</v>
      </c>
    </row>
    <row r="27">
      <c r="H27" t="n">
        <v>19</v>
      </c>
      <c r="M27" t="inlineStr">
        <is>
          <t>ALQUILADO</t>
        </is>
      </c>
      <c r="N27" t="inlineStr"/>
      <c r="P27" t="inlineStr">
        <is>
          <t>2023</t>
        </is>
      </c>
      <c r="S27" t="n">
        <v>38389</v>
      </c>
      <c r="T27" t="n">
        <v>17373.832</v>
      </c>
      <c r="V27" t="n">
        <v>18590.0002</v>
      </c>
      <c r="W27" t="n">
        <v>5258.52</v>
      </c>
      <c r="X27" t="n">
        <v>13544.16</v>
      </c>
      <c r="Z27" t="n">
        <v>399</v>
      </c>
      <c r="AA27" t="n">
        <v>47.1245</v>
      </c>
      <c r="AB27" t="n">
        <v>989.6147</v>
      </c>
      <c r="AH27" t="n">
        <v>794.3851</v>
      </c>
      <c r="AI27" t="n">
        <v>1766.05</v>
      </c>
      <c r="AJ27" t="n">
        <v>120</v>
      </c>
      <c r="AK27" t="n">
        <v>8686.915199999999</v>
      </c>
      <c r="BA27" t="n">
        <v>7353</v>
      </c>
    </row>
    <row r="28">
      <c r="H28" t="n">
        <v>19</v>
      </c>
      <c r="M28" t="inlineStr">
        <is>
          <t>ALQUILADO</t>
        </is>
      </c>
      <c r="N28" t="inlineStr">
        <is>
          <t>WURTH CENTROAMERICA S.A.</t>
        </is>
      </c>
      <c r="P28" t="inlineStr">
        <is>
          <t>2023</t>
        </is>
      </c>
      <c r="S28" t="n">
        <v>42213</v>
      </c>
      <c r="T28" t="n">
        <v>17373.832</v>
      </c>
      <c r="V28" t="n">
        <v>18590.0002</v>
      </c>
      <c r="W28" t="n">
        <v>5609.15</v>
      </c>
      <c r="X28" t="n">
        <v>7047.2</v>
      </c>
      <c r="Z28" t="n">
        <v>409</v>
      </c>
      <c r="AA28" t="n">
        <v>30.9446</v>
      </c>
      <c r="AB28" t="n">
        <v>666.1236</v>
      </c>
      <c r="AH28" t="n">
        <v>566.8133</v>
      </c>
      <c r="AI28" t="n">
        <v>1766.05</v>
      </c>
      <c r="AJ28" t="n">
        <v>120</v>
      </c>
      <c r="AK28" t="n">
        <v>8686.915199999999</v>
      </c>
      <c r="BA28" t="n">
        <v>7353</v>
      </c>
    </row>
    <row r="29">
      <c r="H29" t="n">
        <v>19</v>
      </c>
      <c r="M29" t="inlineStr">
        <is>
          <t>ALQUILADO</t>
        </is>
      </c>
      <c r="N29" t="inlineStr"/>
      <c r="P29" t="inlineStr">
        <is>
          <t>2023</t>
        </is>
      </c>
      <c r="S29" t="n">
        <v>38884</v>
      </c>
      <c r="T29" t="n">
        <v>17373.832</v>
      </c>
      <c r="V29" t="n">
        <v>18590.0002</v>
      </c>
      <c r="W29" t="n">
        <v>5018.026</v>
      </c>
      <c r="X29" t="n">
        <v>12542.375</v>
      </c>
      <c r="Z29" t="n">
        <v>384</v>
      </c>
      <c r="AA29" t="n">
        <v>45.7302</v>
      </c>
      <c r="AB29" t="n">
        <v>924.2316</v>
      </c>
      <c r="AH29" t="n">
        <v>881.4857</v>
      </c>
      <c r="AI29" t="n">
        <v>1766.05</v>
      </c>
      <c r="AJ29" t="n">
        <v>120</v>
      </c>
      <c r="AK29" t="n">
        <v>8686.915199999999</v>
      </c>
      <c r="BA29" t="n">
        <v>7353</v>
      </c>
    </row>
    <row r="30">
      <c r="H30" t="n">
        <v>23</v>
      </c>
      <c r="M30" t="inlineStr">
        <is>
          <t>ROBADO</t>
        </is>
      </c>
      <c r="N30" t="inlineStr"/>
      <c r="P30" t="inlineStr">
        <is>
          <t>2022</t>
        </is>
      </c>
      <c r="S30" t="n">
        <v>42731</v>
      </c>
      <c r="T30" t="n">
        <v>22200</v>
      </c>
      <c r="V30" t="n">
        <v>22200</v>
      </c>
      <c r="W30" t="n">
        <v>14688.63</v>
      </c>
      <c r="X30" t="n">
        <v>2955</v>
      </c>
      <c r="Z30" t="n">
        <v>590</v>
      </c>
      <c r="AA30" t="n">
        <v>29.9044</v>
      </c>
      <c r="AB30" t="n">
        <v>767.1143</v>
      </c>
      <c r="AH30" t="n">
        <v>2960.4063</v>
      </c>
      <c r="AI30" t="n">
        <v>2553</v>
      </c>
      <c r="AJ30" t="n">
        <v>120</v>
      </c>
      <c r="AK30" t="n">
        <v>13566.6674</v>
      </c>
      <c r="BA30" t="n">
        <v>8901</v>
      </c>
    </row>
    <row r="31">
      <c r="H31" t="n">
        <v>22</v>
      </c>
      <c r="M31" t="inlineStr">
        <is>
          <t>ALQUILADO</t>
        </is>
      </c>
      <c r="N31" t="inlineStr"/>
      <c r="P31" t="inlineStr">
        <is>
          <t>2022</t>
        </is>
      </c>
      <c r="S31" t="n">
        <v>29847</v>
      </c>
      <c r="T31" t="n">
        <v>22249</v>
      </c>
      <c r="V31" t="n">
        <v>22249</v>
      </c>
      <c r="W31" t="n">
        <v>16007.24</v>
      </c>
      <c r="X31" t="n">
        <v>3848.59</v>
      </c>
      <c r="Z31" t="n">
        <v>636</v>
      </c>
      <c r="AA31" t="n">
        <v>31.2198</v>
      </c>
      <c r="AB31" t="n">
        <v>902.5377</v>
      </c>
      <c r="AH31" t="n">
        <v>2573.1181</v>
      </c>
      <c r="AI31" t="n">
        <v>2447.39</v>
      </c>
      <c r="AJ31" t="n">
        <v>120</v>
      </c>
      <c r="AK31" t="n">
        <v>12978.5838</v>
      </c>
      <c r="BA31" t="n">
        <v>8514</v>
      </c>
    </row>
    <row r="32">
      <c r="H32" t="n">
        <v>22</v>
      </c>
      <c r="M32" t="inlineStr">
        <is>
          <t>ALQUILADO</t>
        </is>
      </c>
      <c r="N32" t="inlineStr"/>
      <c r="P32" t="inlineStr">
        <is>
          <t>2022</t>
        </is>
      </c>
      <c r="S32" t="n">
        <v>28930</v>
      </c>
      <c r="T32" t="n">
        <v>22249</v>
      </c>
      <c r="V32" t="n">
        <v>22249</v>
      </c>
      <c r="W32" t="n">
        <v>15705.73</v>
      </c>
      <c r="X32" t="n">
        <v>3257.38</v>
      </c>
      <c r="Z32" t="n">
        <v>628</v>
      </c>
      <c r="AA32" t="n">
        <v>30.196</v>
      </c>
      <c r="AB32" t="n">
        <v>861.9595</v>
      </c>
      <c r="AH32" t="n">
        <v>2600.2705</v>
      </c>
      <c r="AI32" t="n">
        <v>2447.39</v>
      </c>
      <c r="AJ32" t="n">
        <v>120</v>
      </c>
      <c r="AK32" t="n">
        <v>12978.5838</v>
      </c>
      <c r="BA32" t="n">
        <v>8514</v>
      </c>
    </row>
    <row r="33">
      <c r="H33" t="n">
        <v>22</v>
      </c>
      <c r="M33" t="inlineStr">
        <is>
          <t>ALQUILADO</t>
        </is>
      </c>
      <c r="N33" t="inlineStr">
        <is>
          <t>MINERA PANAMA</t>
        </is>
      </c>
      <c r="P33" t="inlineStr">
        <is>
          <t>2022</t>
        </is>
      </c>
      <c r="S33" t="n">
        <v>58584</v>
      </c>
      <c r="T33" t="n">
        <v>22249</v>
      </c>
      <c r="V33" t="n">
        <v>22249</v>
      </c>
      <c r="W33" t="n">
        <v>16578.84</v>
      </c>
      <c r="X33" t="n">
        <v>3643.36</v>
      </c>
      <c r="Z33" t="n">
        <v>656</v>
      </c>
      <c r="AA33" t="n">
        <v>30.8265</v>
      </c>
      <c r="AB33" t="n">
        <v>919.1909000000001</v>
      </c>
      <c r="AH33" t="n">
        <v>1839.0893</v>
      </c>
      <c r="AI33" t="n">
        <v>2447.39</v>
      </c>
      <c r="AJ33" t="n">
        <v>120</v>
      </c>
      <c r="AK33" t="n">
        <v>12978.5838</v>
      </c>
      <c r="BA33" t="n">
        <v>8514</v>
      </c>
    </row>
    <row r="34">
      <c r="H34" t="n">
        <v>22</v>
      </c>
      <c r="M34" t="inlineStr">
        <is>
          <t>ALQUILADO</t>
        </is>
      </c>
      <c r="N34" t="inlineStr">
        <is>
          <t>MINERA PANAMA</t>
        </is>
      </c>
      <c r="P34" t="inlineStr">
        <is>
          <t>2022</t>
        </is>
      </c>
      <c r="S34" t="n">
        <v>95684</v>
      </c>
      <c r="T34" t="n">
        <v>22249</v>
      </c>
      <c r="V34" t="n">
        <v>22249</v>
      </c>
      <c r="W34" t="n">
        <v>16076.73</v>
      </c>
      <c r="X34" t="n">
        <v>3832.38</v>
      </c>
      <c r="Z34" t="n">
        <v>637</v>
      </c>
      <c r="AA34" t="n">
        <v>31.2544</v>
      </c>
      <c r="AB34" t="n">
        <v>904.9595</v>
      </c>
      <c r="AH34" t="n">
        <v>4853.5592</v>
      </c>
      <c r="AI34" t="n">
        <v>2447.39</v>
      </c>
      <c r="AJ34" t="n">
        <v>120</v>
      </c>
      <c r="AK34" t="n">
        <v>12978.5838</v>
      </c>
      <c r="BA34" t="n">
        <v>8514</v>
      </c>
    </row>
    <row r="35">
      <c r="H35" t="n">
        <v>21</v>
      </c>
      <c r="M35" t="inlineStr">
        <is>
          <t>ALQUILADO</t>
        </is>
      </c>
      <c r="N35" t="inlineStr">
        <is>
          <t>MINERA PANAMA</t>
        </is>
      </c>
      <c r="P35" t="inlineStr">
        <is>
          <t>2022</t>
        </is>
      </c>
      <c r="S35" t="n">
        <v>26380</v>
      </c>
      <c r="T35" t="n">
        <v>22200</v>
      </c>
      <c r="V35" t="n">
        <v>22200</v>
      </c>
      <c r="W35" t="n">
        <v>15728.71</v>
      </c>
      <c r="X35" t="n">
        <v>3237.38</v>
      </c>
      <c r="Z35" t="n">
        <v>623</v>
      </c>
      <c r="AA35" t="n">
        <v>30.4431</v>
      </c>
      <c r="AB35" t="n">
        <v>903.1471</v>
      </c>
      <c r="AH35" t="n">
        <v>2163.3908</v>
      </c>
      <c r="AI35" t="n">
        <v>2331</v>
      </c>
      <c r="AJ35" t="n">
        <v>120</v>
      </c>
      <c r="AK35" t="n">
        <v>12333.334</v>
      </c>
      <c r="BA35" t="n">
        <v>8127</v>
      </c>
    </row>
    <row r="36">
      <c r="H36" t="n">
        <v>21</v>
      </c>
      <c r="M36" t="inlineStr">
        <is>
          <t>ALQUILADO</t>
        </is>
      </c>
      <c r="N36" t="inlineStr">
        <is>
          <t>MINERA PANAMA</t>
        </is>
      </c>
      <c r="P36" t="inlineStr">
        <is>
          <t>2022</t>
        </is>
      </c>
      <c r="S36" t="n">
        <v>15932</v>
      </c>
      <c r="T36" t="n">
        <v>22200</v>
      </c>
      <c r="V36" t="n">
        <v>22200</v>
      </c>
      <c r="W36" t="n">
        <v>15728.71</v>
      </c>
      <c r="X36" t="n">
        <v>3237.38</v>
      </c>
      <c r="Z36" t="n">
        <v>623</v>
      </c>
      <c r="AA36" t="n">
        <v>30.4431</v>
      </c>
      <c r="AB36" t="n">
        <v>903.1471</v>
      </c>
      <c r="AH36" t="n">
        <v>1528.7912</v>
      </c>
      <c r="AI36" t="n">
        <v>2331</v>
      </c>
      <c r="AJ36" t="n">
        <v>120</v>
      </c>
      <c r="AK36" t="n">
        <v>12333.334</v>
      </c>
      <c r="BA36" t="n">
        <v>8127</v>
      </c>
    </row>
    <row r="37">
      <c r="H37" t="n">
        <v>20</v>
      </c>
      <c r="M37" t="inlineStr">
        <is>
          <t>ALQUILADO</t>
        </is>
      </c>
      <c r="N37" t="inlineStr">
        <is>
          <t>PARTIDO CAMBIO DEMOCRATICO</t>
        </is>
      </c>
      <c r="P37" t="inlineStr">
        <is>
          <t>2023</t>
        </is>
      </c>
      <c r="S37" t="n">
        <v>21356</v>
      </c>
      <c r="T37" t="n">
        <v>23420</v>
      </c>
      <c r="V37" t="n">
        <v>23420</v>
      </c>
      <c r="W37" t="n">
        <v>12550.43</v>
      </c>
      <c r="X37" t="n">
        <v>6398.3471</v>
      </c>
      <c r="Z37" t="n">
        <v>560</v>
      </c>
      <c r="AA37" t="n">
        <v>33.8371</v>
      </c>
      <c r="AB37" t="n">
        <v>947.4388</v>
      </c>
      <c r="AH37" t="n">
        <v>2460.7007</v>
      </c>
      <c r="AI37" t="n">
        <v>2342</v>
      </c>
      <c r="AJ37" t="n">
        <v>120</v>
      </c>
      <c r="AK37" t="n">
        <v>12360.5564</v>
      </c>
      <c r="BA37" t="n">
        <v>7740</v>
      </c>
    </row>
    <row r="38">
      <c r="H38" t="n">
        <v>20</v>
      </c>
      <c r="M38" t="inlineStr">
        <is>
          <t>CDO</t>
        </is>
      </c>
      <c r="N38" t="inlineStr"/>
      <c r="P38" t="inlineStr">
        <is>
          <t>2023</t>
        </is>
      </c>
      <c r="S38" t="n">
        <v>76347</v>
      </c>
      <c r="T38" t="n">
        <v>23420</v>
      </c>
      <c r="V38" t="n">
        <v>23420</v>
      </c>
      <c r="W38" t="n">
        <v>13793.87</v>
      </c>
      <c r="X38" t="n">
        <v>7812.4563</v>
      </c>
      <c r="Z38" t="n">
        <v>531</v>
      </c>
      <c r="AA38" t="n">
        <v>40.6898</v>
      </c>
      <c r="AB38" t="n">
        <v>1080.3163</v>
      </c>
      <c r="AH38" t="n">
        <v>4704.2444</v>
      </c>
      <c r="AI38" t="n">
        <v>2342</v>
      </c>
      <c r="AJ38" t="n">
        <v>120</v>
      </c>
      <c r="AK38" t="n">
        <v>12360.5564</v>
      </c>
      <c r="BA38" t="n">
        <v>7740</v>
      </c>
    </row>
    <row r="39">
      <c r="H39" t="n">
        <v>20</v>
      </c>
      <c r="M39" t="inlineStr">
        <is>
          <t>ALQUILADO</t>
        </is>
      </c>
      <c r="N39" t="inlineStr">
        <is>
          <t>MINERA PANAMA</t>
        </is>
      </c>
      <c r="P39" t="inlineStr">
        <is>
          <t>2023</t>
        </is>
      </c>
      <c r="S39" t="n">
        <v>34175</v>
      </c>
      <c r="T39" t="n">
        <v>23420</v>
      </c>
      <c r="V39" t="n">
        <v>23420</v>
      </c>
      <c r="W39" t="n">
        <v>14610.34</v>
      </c>
      <c r="X39" t="n">
        <v>4574.74</v>
      </c>
      <c r="Z39" t="n">
        <v>579</v>
      </c>
      <c r="AA39" t="n">
        <v>33.1348</v>
      </c>
      <c r="AB39" t="n">
        <v>959.254</v>
      </c>
      <c r="AH39" t="n">
        <v>1677.0428</v>
      </c>
      <c r="AI39" t="n">
        <v>2342</v>
      </c>
      <c r="AJ39" t="n">
        <v>120</v>
      </c>
      <c r="AK39" t="n">
        <v>12360.5564</v>
      </c>
      <c r="BA39" t="n">
        <v>7740</v>
      </c>
    </row>
    <row r="40">
      <c r="H40" t="n">
        <v>20</v>
      </c>
      <c r="M40" t="inlineStr">
        <is>
          <t>ALQUILADO</t>
        </is>
      </c>
      <c r="N40" t="inlineStr">
        <is>
          <t>MINERA PANAMA</t>
        </is>
      </c>
      <c r="P40" t="inlineStr">
        <is>
          <t>2023</t>
        </is>
      </c>
      <c r="S40" t="n">
        <v>29481</v>
      </c>
      <c r="T40" t="n">
        <v>23420</v>
      </c>
      <c r="V40" t="n">
        <v>23420</v>
      </c>
      <c r="W40" t="n">
        <v>14610.34</v>
      </c>
      <c r="X40" t="n">
        <v>4797.72</v>
      </c>
      <c r="Z40" t="n">
        <v>579</v>
      </c>
      <c r="AA40" t="n">
        <v>33.5199</v>
      </c>
      <c r="AB40" t="n">
        <v>970.403</v>
      </c>
      <c r="AH40" t="n">
        <v>1706.278</v>
      </c>
      <c r="AI40" t="n">
        <v>2342</v>
      </c>
      <c r="AJ40" t="n">
        <v>120</v>
      </c>
      <c r="AK40" t="n">
        <v>12360.5564</v>
      </c>
      <c r="BA40" t="n">
        <v>7740</v>
      </c>
    </row>
    <row r="41">
      <c r="H41" t="n">
        <v>20</v>
      </c>
      <c r="M41" t="inlineStr">
        <is>
          <t>ALQUILADO</t>
        </is>
      </c>
      <c r="N41" t="inlineStr">
        <is>
          <t>MINERA PANAMA</t>
        </is>
      </c>
      <c r="P41" t="inlineStr">
        <is>
          <t>2023</t>
        </is>
      </c>
      <c r="S41" t="n">
        <v>13153</v>
      </c>
      <c r="T41" t="n">
        <v>23420</v>
      </c>
      <c r="V41" t="n">
        <v>23420</v>
      </c>
      <c r="W41" t="n">
        <v>14610.34</v>
      </c>
      <c r="X41" t="n">
        <v>5392.39</v>
      </c>
      <c r="Z41" t="n">
        <v>579</v>
      </c>
      <c r="AA41" t="n">
        <v>34.547</v>
      </c>
      <c r="AB41" t="n">
        <v>1000.1365</v>
      </c>
      <c r="AH41" t="n">
        <v>2002.5981</v>
      </c>
      <c r="AI41" t="n">
        <v>2342</v>
      </c>
      <c r="AJ41" t="n">
        <v>120</v>
      </c>
      <c r="AK41" t="n">
        <v>12360.5564</v>
      </c>
      <c r="BA41" t="n">
        <v>7740</v>
      </c>
    </row>
    <row r="42">
      <c r="H42" t="n">
        <v>20</v>
      </c>
      <c r="M42" t="inlineStr">
        <is>
          <t>ALQUILADO</t>
        </is>
      </c>
      <c r="N42" t="inlineStr">
        <is>
          <t>MINERA PANAMA</t>
        </is>
      </c>
      <c r="P42" t="inlineStr">
        <is>
          <t>2023</t>
        </is>
      </c>
      <c r="S42" t="n">
        <v>50293</v>
      </c>
      <c r="T42" t="n">
        <v>23420</v>
      </c>
      <c r="V42" t="n">
        <v>23420</v>
      </c>
      <c r="W42" t="n">
        <v>14610.34</v>
      </c>
      <c r="X42" t="n">
        <v>4915.4388</v>
      </c>
      <c r="Z42" t="n">
        <v>579</v>
      </c>
      <c r="AA42" t="n">
        <v>33.7232</v>
      </c>
      <c r="AB42" t="n">
        <v>976.2889</v>
      </c>
      <c r="AH42" t="n">
        <v>1961.5072</v>
      </c>
      <c r="AI42" t="n">
        <v>2342</v>
      </c>
      <c r="AJ42" t="n">
        <v>120</v>
      </c>
      <c r="AK42" t="n">
        <v>12360.5564</v>
      </c>
      <c r="BA42" t="n">
        <v>7740</v>
      </c>
    </row>
    <row r="43">
      <c r="H43" t="n">
        <v>19</v>
      </c>
      <c r="M43" t="inlineStr">
        <is>
          <t>ALQUILADO</t>
        </is>
      </c>
      <c r="N43" t="inlineStr">
        <is>
          <t>PARTIDO CAMBIO DEMOCRATICO</t>
        </is>
      </c>
      <c r="P43" t="inlineStr">
        <is>
          <t>2023</t>
        </is>
      </c>
      <c r="S43" t="n">
        <v>35585</v>
      </c>
      <c r="T43" t="n">
        <v>23420</v>
      </c>
      <c r="V43" t="n">
        <v>23420</v>
      </c>
      <c r="W43" t="n">
        <v>12435.68</v>
      </c>
      <c r="X43" t="n">
        <v>5995.608</v>
      </c>
      <c r="Z43" t="n">
        <v>503</v>
      </c>
      <c r="AA43" t="n">
        <v>36.6427</v>
      </c>
      <c r="AB43" t="n">
        <v>970.0676999999999</v>
      </c>
      <c r="AH43" t="n">
        <v>3925.8804</v>
      </c>
      <c r="AI43" t="n">
        <v>2224.9</v>
      </c>
      <c r="AJ43" t="n">
        <v>120</v>
      </c>
      <c r="AK43" t="n">
        <v>11710.0008</v>
      </c>
      <c r="BA43" t="n">
        <v>7353</v>
      </c>
    </row>
    <row r="44">
      <c r="H44" t="n">
        <v>19</v>
      </c>
      <c r="M44" t="inlineStr">
        <is>
          <t>ALQUILADO</t>
        </is>
      </c>
      <c r="N44" t="inlineStr">
        <is>
          <t>CONSORCIO HPH JOINT VENTURE</t>
        </is>
      </c>
      <c r="P44" t="inlineStr">
        <is>
          <t>2023</t>
        </is>
      </c>
      <c r="S44" t="n">
        <v>25861</v>
      </c>
      <c r="T44" t="n">
        <v>23420</v>
      </c>
      <c r="V44" t="n">
        <v>23420</v>
      </c>
      <c r="W44" t="n">
        <v>12571.22</v>
      </c>
      <c r="X44" t="n">
        <v>6240.5</v>
      </c>
      <c r="Z44" t="n">
        <v>530</v>
      </c>
      <c r="AA44" t="n">
        <v>35.4938</v>
      </c>
      <c r="AB44" t="n">
        <v>990.0905</v>
      </c>
      <c r="AH44" t="n">
        <v>2366.1047</v>
      </c>
      <c r="AI44" t="n">
        <v>2224.9</v>
      </c>
      <c r="AJ44" t="n">
        <v>120</v>
      </c>
      <c r="AK44" t="n">
        <v>11710.0008</v>
      </c>
      <c r="BA44" t="n">
        <v>7353</v>
      </c>
    </row>
    <row r="45">
      <c r="H45" t="n">
        <v>19</v>
      </c>
      <c r="M45" t="inlineStr">
        <is>
          <t>DISPONIBLE</t>
        </is>
      </c>
      <c r="N45" t="inlineStr"/>
      <c r="P45" t="inlineStr">
        <is>
          <t>2023</t>
        </is>
      </c>
      <c r="S45" t="n">
        <v>22099</v>
      </c>
      <c r="T45" t="n">
        <v>23420</v>
      </c>
      <c r="V45" t="n">
        <v>23420</v>
      </c>
      <c r="W45" t="n">
        <v>14163.17</v>
      </c>
      <c r="X45" t="n">
        <v>6596.5</v>
      </c>
      <c r="Z45" t="n">
        <v>572</v>
      </c>
      <c r="AA45" t="n">
        <v>36.2931</v>
      </c>
      <c r="AB45" t="n">
        <v>1092.6142</v>
      </c>
      <c r="AH45" t="n">
        <v>3416.1368</v>
      </c>
      <c r="AI45" t="n">
        <v>2224.9</v>
      </c>
      <c r="AJ45" t="n">
        <v>120</v>
      </c>
      <c r="AK45" t="n">
        <v>11710.0008</v>
      </c>
      <c r="BA45" t="n">
        <v>7353</v>
      </c>
    </row>
    <row r="46">
      <c r="H46" t="n">
        <v>19</v>
      </c>
      <c r="M46" t="inlineStr">
        <is>
          <t>ALQUILADO</t>
        </is>
      </c>
      <c r="N46" t="inlineStr">
        <is>
          <t>PARTIDO CAMBIO DEMOCRATICO</t>
        </is>
      </c>
      <c r="P46" t="inlineStr">
        <is>
          <t>2023</t>
        </is>
      </c>
      <c r="S46" t="n">
        <v>14082</v>
      </c>
      <c r="T46" t="n">
        <v>23420</v>
      </c>
      <c r="V46" t="n">
        <v>23420</v>
      </c>
      <c r="W46" t="n">
        <v>13785.71</v>
      </c>
      <c r="X46" t="n">
        <v>5114.46</v>
      </c>
      <c r="Z46" t="n">
        <v>560</v>
      </c>
      <c r="AA46" t="n">
        <v>33.7503</v>
      </c>
      <c r="AB46" t="n">
        <v>994.7457000000001</v>
      </c>
      <c r="AH46" t="n">
        <v>2548.394</v>
      </c>
      <c r="AI46" t="n">
        <v>2224.9</v>
      </c>
      <c r="AJ46" t="n">
        <v>120</v>
      </c>
      <c r="AK46" t="n">
        <v>11710.0008</v>
      </c>
      <c r="BA46" t="n">
        <v>7353</v>
      </c>
    </row>
    <row r="47">
      <c r="H47" t="n">
        <v>19</v>
      </c>
      <c r="M47" t="inlineStr">
        <is>
          <t>ALQUILADO</t>
        </is>
      </c>
      <c r="N47" t="inlineStr">
        <is>
          <t>WS &amp; ASOCIADOS PANAMA SA</t>
        </is>
      </c>
      <c r="P47" t="inlineStr">
        <is>
          <t>2023</t>
        </is>
      </c>
      <c r="S47" t="n">
        <v>53527</v>
      </c>
      <c r="T47" t="n">
        <v>23420</v>
      </c>
      <c r="V47" t="n">
        <v>23420</v>
      </c>
      <c r="W47" t="n">
        <v>11968.6501</v>
      </c>
      <c r="X47" t="n">
        <v>4879.892</v>
      </c>
      <c r="Z47" t="n">
        <v>532</v>
      </c>
      <c r="AA47" t="n">
        <v>31.6701</v>
      </c>
      <c r="AB47" t="n">
        <v>886.7653</v>
      </c>
      <c r="AH47" t="n">
        <v>5464.4788</v>
      </c>
      <c r="AI47" t="n">
        <v>2224.9</v>
      </c>
      <c r="AJ47" t="n">
        <v>120</v>
      </c>
      <c r="AK47" t="n">
        <v>11710.0008</v>
      </c>
      <c r="BA47" t="n">
        <v>7353</v>
      </c>
    </row>
    <row r="48">
      <c r="H48" t="n">
        <v>19</v>
      </c>
      <c r="M48" t="inlineStr">
        <is>
          <t>ALQUILADO</t>
        </is>
      </c>
      <c r="N48" t="inlineStr">
        <is>
          <t>PARTIDO CAMBIO DEMOCRATICO</t>
        </is>
      </c>
      <c r="P48" t="inlineStr">
        <is>
          <t>2023</t>
        </is>
      </c>
      <c r="S48" t="n">
        <v>53222</v>
      </c>
      <c r="T48" t="n">
        <v>23420</v>
      </c>
      <c r="V48" t="n">
        <v>23420</v>
      </c>
      <c r="W48" t="n">
        <v>10672.5901</v>
      </c>
      <c r="X48" t="n">
        <v>6369.236</v>
      </c>
      <c r="Z48" t="n">
        <v>495</v>
      </c>
      <c r="AA48" t="n">
        <v>34.4279</v>
      </c>
      <c r="AB48" t="n">
        <v>896.9382000000001</v>
      </c>
      <c r="AH48" t="n">
        <v>5542.893</v>
      </c>
      <c r="AI48" t="n">
        <v>2224.9</v>
      </c>
      <c r="AJ48" t="n">
        <v>120</v>
      </c>
      <c r="AK48" t="n">
        <v>11710.0008</v>
      </c>
      <c r="BA48" t="n">
        <v>7353</v>
      </c>
    </row>
    <row r="49">
      <c r="H49" t="n">
        <v>19</v>
      </c>
      <c r="M49" t="inlineStr">
        <is>
          <t>ALQUILADO</t>
        </is>
      </c>
      <c r="N49" t="inlineStr">
        <is>
          <t>MINERA PANAMA</t>
        </is>
      </c>
      <c r="P49" t="inlineStr">
        <is>
          <t>2023</t>
        </is>
      </c>
      <c r="S49" t="n">
        <v>31118</v>
      </c>
      <c r="T49" t="n">
        <v>23420</v>
      </c>
      <c r="V49" t="n">
        <v>23420</v>
      </c>
      <c r="W49" t="n">
        <v>14187.77</v>
      </c>
      <c r="X49" t="n">
        <v>4765.61</v>
      </c>
      <c r="Z49" t="n">
        <v>561</v>
      </c>
      <c r="AA49" t="n">
        <v>33.7849</v>
      </c>
      <c r="AB49" t="n">
        <v>997.5463</v>
      </c>
      <c r="AH49" t="n">
        <v>1594.1589</v>
      </c>
      <c r="AI49" t="n">
        <v>2224.9</v>
      </c>
      <c r="AJ49" t="n">
        <v>120</v>
      </c>
      <c r="AK49" t="n">
        <v>11710.0008</v>
      </c>
      <c r="BA49" t="n">
        <v>7353</v>
      </c>
    </row>
    <row r="50">
      <c r="H50" t="n">
        <v>19</v>
      </c>
      <c r="M50" t="inlineStr">
        <is>
          <t>TALLER DE CHAPISTERIA</t>
        </is>
      </c>
      <c r="N50" t="inlineStr"/>
      <c r="P50" t="inlineStr">
        <is>
          <t>2023</t>
        </is>
      </c>
      <c r="S50" t="n">
        <v>52928</v>
      </c>
      <c r="T50" t="n">
        <v>23420</v>
      </c>
      <c r="V50" t="n">
        <v>23420</v>
      </c>
      <c r="W50" t="n">
        <v>12623.85</v>
      </c>
      <c r="X50" t="n">
        <v>5148.25</v>
      </c>
      <c r="Z50" t="n">
        <v>503</v>
      </c>
      <c r="AA50" t="n">
        <v>35.3322</v>
      </c>
      <c r="AB50" t="n">
        <v>935.3736</v>
      </c>
      <c r="AH50" t="n">
        <v>3326.8142</v>
      </c>
      <c r="AI50" t="n">
        <v>2224.9</v>
      </c>
      <c r="AJ50" t="n">
        <v>120</v>
      </c>
      <c r="AK50" t="n">
        <v>11710.0008</v>
      </c>
      <c r="BA50" t="n">
        <v>7353</v>
      </c>
    </row>
    <row r="51">
      <c r="F51" t="inlineStr">
        <is>
          <t>USADO</t>
        </is>
      </c>
      <c r="H51" t="n">
        <v>19</v>
      </c>
      <c r="M51" t="inlineStr">
        <is>
          <t>PARA LA VENTA</t>
        </is>
      </c>
      <c r="N51" t="inlineStr"/>
      <c r="P51" t="inlineStr">
        <is>
          <t>2023</t>
        </is>
      </c>
      <c r="S51" t="n">
        <v>70458</v>
      </c>
      <c r="T51" t="n">
        <v>23420</v>
      </c>
      <c r="V51" t="n">
        <v>23420</v>
      </c>
      <c r="W51" t="n">
        <v>11295.59</v>
      </c>
      <c r="X51" t="n">
        <v>11199.131</v>
      </c>
      <c r="Z51" t="n">
        <v>413</v>
      </c>
      <c r="AA51" t="n">
        <v>54.4666</v>
      </c>
      <c r="AB51" t="n">
        <v>1183.9326</v>
      </c>
      <c r="AH51" t="n">
        <v>13387.981</v>
      </c>
      <c r="AI51" t="n">
        <v>2224.9</v>
      </c>
      <c r="AJ51" t="n">
        <v>120</v>
      </c>
      <c r="AK51" t="n">
        <v>11059.4452</v>
      </c>
      <c r="BA51" t="n">
        <v>7353</v>
      </c>
    </row>
    <row r="52">
      <c r="H52" t="n">
        <v>18</v>
      </c>
      <c r="M52" t="inlineStr">
        <is>
          <t>ALQUILADO</t>
        </is>
      </c>
      <c r="N52" t="inlineStr"/>
      <c r="P52" t="inlineStr">
        <is>
          <t>2023</t>
        </is>
      </c>
      <c r="S52" t="n">
        <v>40559</v>
      </c>
      <c r="T52" t="n">
        <v>23420</v>
      </c>
      <c r="V52" t="n">
        <v>23420</v>
      </c>
      <c r="W52" t="n">
        <v>12350.5</v>
      </c>
      <c r="X52" t="n">
        <v>4135.14</v>
      </c>
      <c r="Z52" t="n">
        <v>492</v>
      </c>
      <c r="AA52" t="n">
        <v>33.5073</v>
      </c>
      <c r="AB52" t="n">
        <v>915.8688</v>
      </c>
      <c r="AH52" t="n">
        <v>3355.6197</v>
      </c>
      <c r="AI52" t="n">
        <v>2107.8</v>
      </c>
      <c r="AJ52" t="n">
        <v>120</v>
      </c>
      <c r="AK52" t="n">
        <v>11059.4452</v>
      </c>
      <c r="BA52" t="n">
        <v>6966</v>
      </c>
    </row>
    <row r="53">
      <c r="H53" t="n">
        <v>18</v>
      </c>
      <c r="M53" t="inlineStr">
        <is>
          <t>DISPONIBLE</t>
        </is>
      </c>
      <c r="N53" t="inlineStr"/>
      <c r="P53" t="inlineStr">
        <is>
          <t>2023</t>
        </is>
      </c>
      <c r="S53" t="n">
        <v>44924</v>
      </c>
      <c r="T53" t="n">
        <v>23420</v>
      </c>
      <c r="V53" t="n">
        <v>23420</v>
      </c>
      <c r="W53" t="n">
        <v>12809.22</v>
      </c>
      <c r="X53" t="n">
        <v>5010.3058</v>
      </c>
      <c r="Z53" t="n">
        <v>505</v>
      </c>
      <c r="AA53" t="n">
        <v>35.2861</v>
      </c>
      <c r="AB53" t="n">
        <v>989.9736</v>
      </c>
      <c r="AH53" t="n">
        <v>4841.2986</v>
      </c>
      <c r="AI53" t="n">
        <v>2107.8</v>
      </c>
      <c r="AJ53" t="n">
        <v>120</v>
      </c>
      <c r="AK53" t="n">
        <v>11059.4452</v>
      </c>
      <c r="BA53" t="n">
        <v>6966</v>
      </c>
    </row>
    <row r="54">
      <c r="H54" t="n">
        <v>18</v>
      </c>
      <c r="M54" t="inlineStr">
        <is>
          <t>ALQUILADO</t>
        </is>
      </c>
      <c r="N54" t="inlineStr">
        <is>
          <t>MINERA PANAMA</t>
        </is>
      </c>
      <c r="P54" t="inlineStr">
        <is>
          <t>2023</t>
        </is>
      </c>
      <c r="S54" t="n">
        <v>28200</v>
      </c>
      <c r="T54" t="n">
        <v>23420</v>
      </c>
      <c r="V54" t="n">
        <v>23420</v>
      </c>
      <c r="W54" t="n">
        <v>13243.35</v>
      </c>
      <c r="X54" t="n">
        <v>4246.95</v>
      </c>
      <c r="Z54" t="n">
        <v>523</v>
      </c>
      <c r="AA54" t="n">
        <v>33.4422</v>
      </c>
      <c r="AB54" t="n">
        <v>971.6833</v>
      </c>
      <c r="AH54" t="n">
        <v>1753.2202</v>
      </c>
      <c r="AI54" t="n">
        <v>2107.8</v>
      </c>
      <c r="AJ54" t="n">
        <v>120</v>
      </c>
      <c r="AK54" t="n">
        <v>11059.4452</v>
      </c>
      <c r="BA54" t="n">
        <v>6966</v>
      </c>
    </row>
    <row r="55">
      <c r="H55" t="n">
        <v>18</v>
      </c>
      <c r="M55" t="inlineStr">
        <is>
          <t>ALQUILADO</t>
        </is>
      </c>
      <c r="N55" t="inlineStr">
        <is>
          <t>FUDIS</t>
        </is>
      </c>
      <c r="P55" t="inlineStr">
        <is>
          <t>2023</t>
        </is>
      </c>
      <c r="S55" t="n">
        <v>25871</v>
      </c>
      <c r="T55" t="n">
        <v>23420</v>
      </c>
      <c r="V55" t="n">
        <v>23420</v>
      </c>
      <c r="W55" t="n">
        <v>12598.65</v>
      </c>
      <c r="X55" t="n">
        <v>4315.45</v>
      </c>
      <c r="Z55" t="n">
        <v>500</v>
      </c>
      <c r="AA55" t="n">
        <v>33.8282</v>
      </c>
      <c r="AB55" t="n">
        <v>939.6722</v>
      </c>
      <c r="AH55" t="n">
        <v>2038.6162</v>
      </c>
      <c r="AI55" t="n">
        <v>2107.8</v>
      </c>
      <c r="AJ55" t="n">
        <v>120</v>
      </c>
      <c r="AK55" t="n">
        <v>11059.4452</v>
      </c>
      <c r="BA55" t="n">
        <v>6966</v>
      </c>
    </row>
    <row r="56">
      <c r="F56" t="inlineStr">
        <is>
          <t>USADO</t>
        </is>
      </c>
      <c r="H56" t="n">
        <v>18</v>
      </c>
      <c r="M56" t="inlineStr">
        <is>
          <t>PARA LA VENTA</t>
        </is>
      </c>
      <c r="N56" t="inlineStr"/>
      <c r="P56" t="inlineStr">
        <is>
          <t>2023</t>
        </is>
      </c>
      <c r="S56" t="n">
        <v>45739</v>
      </c>
      <c r="T56" t="n">
        <v>23420</v>
      </c>
      <c r="V56" t="n">
        <v>23420</v>
      </c>
      <c r="W56" t="n">
        <v>12325.65</v>
      </c>
      <c r="X56" t="n">
        <v>5311.765</v>
      </c>
      <c r="Z56" t="n">
        <v>491</v>
      </c>
      <c r="AA56" t="n">
        <v>35.9214</v>
      </c>
      <c r="AB56" t="n">
        <v>979.8563</v>
      </c>
      <c r="AH56" t="n">
        <v>5398.6297</v>
      </c>
      <c r="AI56" t="n">
        <v>2107.8</v>
      </c>
      <c r="AJ56" t="n">
        <v>120</v>
      </c>
      <c r="AK56" t="n">
        <v>11059.4452</v>
      </c>
      <c r="BA56" t="n">
        <v>6966</v>
      </c>
    </row>
    <row r="57">
      <c r="H57" t="n">
        <v>18</v>
      </c>
      <c r="M57" t="inlineStr">
        <is>
          <t>ALQUILADO</t>
        </is>
      </c>
      <c r="N57" t="inlineStr">
        <is>
          <t>PARTIDO CAMBIO DEMOCRATICO</t>
        </is>
      </c>
      <c r="P57" t="inlineStr">
        <is>
          <t>2023</t>
        </is>
      </c>
      <c r="S57" t="n">
        <v>40511</v>
      </c>
      <c r="T57" t="n">
        <v>23420</v>
      </c>
      <c r="V57" t="n">
        <v>23420</v>
      </c>
      <c r="W57" t="n">
        <v>10823.61</v>
      </c>
      <c r="X57" t="n">
        <v>5417.91</v>
      </c>
      <c r="Z57" t="n">
        <v>489</v>
      </c>
      <c r="AA57" t="n">
        <v>33.2137</v>
      </c>
      <c r="AB57" t="n">
        <v>902.3066</v>
      </c>
      <c r="AH57" t="n">
        <v>3023.8289</v>
      </c>
      <c r="AI57" t="n">
        <v>2107.8</v>
      </c>
      <c r="AJ57" t="n">
        <v>120</v>
      </c>
      <c r="AK57" t="n">
        <v>11059.4452</v>
      </c>
      <c r="BA57" t="n">
        <v>6966</v>
      </c>
    </row>
    <row r="58">
      <c r="H58" t="n">
        <v>18</v>
      </c>
      <c r="M58" t="inlineStr">
        <is>
          <t>TALLER DE CHAPISTERIA</t>
        </is>
      </c>
      <c r="N58" t="inlineStr"/>
      <c r="P58" t="inlineStr">
        <is>
          <t>2023</t>
        </is>
      </c>
      <c r="S58" t="n">
        <v>46757</v>
      </c>
      <c r="T58" t="n">
        <v>23420</v>
      </c>
      <c r="V58" t="n">
        <v>23420</v>
      </c>
      <c r="W58" t="n">
        <v>11624.38</v>
      </c>
      <c r="X58" t="n">
        <v>5188.707</v>
      </c>
      <c r="Z58" t="n">
        <v>464</v>
      </c>
      <c r="AA58" t="n">
        <v>36.2351</v>
      </c>
      <c r="AB58" t="n">
        <v>934.0603</v>
      </c>
      <c r="AH58" t="n">
        <v>3913.7849</v>
      </c>
      <c r="AI58" t="n">
        <v>2107.8</v>
      </c>
      <c r="AJ58" t="n">
        <v>120</v>
      </c>
      <c r="AK58" t="n">
        <v>11059.4452</v>
      </c>
      <c r="BA58" t="n">
        <v>6966</v>
      </c>
    </row>
    <row r="59">
      <c r="H59" t="n">
        <v>18</v>
      </c>
      <c r="M59" t="inlineStr">
        <is>
          <t>ALQUILADO</t>
        </is>
      </c>
      <c r="N59" t="inlineStr">
        <is>
          <t>SUPER MEGA MAQUINAS</t>
        </is>
      </c>
      <c r="P59" t="inlineStr">
        <is>
          <t>2023</t>
        </is>
      </c>
      <c r="S59" t="n">
        <v>30822</v>
      </c>
      <c r="T59" t="n">
        <v>23420</v>
      </c>
      <c r="V59" t="n">
        <v>23420</v>
      </c>
      <c r="W59" t="n">
        <v>10324.3201</v>
      </c>
      <c r="X59" t="n">
        <v>4903.2072</v>
      </c>
      <c r="Z59" t="n">
        <v>547</v>
      </c>
      <c r="AA59" t="n">
        <v>27.8382</v>
      </c>
      <c r="AB59" t="n">
        <v>845.9737</v>
      </c>
      <c r="AH59" t="n">
        <v>3545.3431</v>
      </c>
      <c r="AI59" t="n">
        <v>2107.8</v>
      </c>
      <c r="AJ59" t="n">
        <v>120</v>
      </c>
      <c r="AK59" t="n">
        <v>11059.4452</v>
      </c>
      <c r="BA59" t="n">
        <v>6966</v>
      </c>
    </row>
    <row r="60">
      <c r="H60" t="n">
        <v>18</v>
      </c>
      <c r="M60" t="inlineStr">
        <is>
          <t>ALQUILADO</t>
        </is>
      </c>
      <c r="N60" t="inlineStr">
        <is>
          <t>CALYPSO INVESTMENT CORP</t>
        </is>
      </c>
      <c r="P60" t="inlineStr">
        <is>
          <t>2023</t>
        </is>
      </c>
      <c r="S60" t="n">
        <v>44715</v>
      </c>
      <c r="T60" t="n">
        <v>23420</v>
      </c>
      <c r="V60" t="n">
        <v>23420</v>
      </c>
      <c r="W60" t="n">
        <v>11273.1201</v>
      </c>
      <c r="X60" t="n">
        <v>4771.39</v>
      </c>
      <c r="Z60" t="n">
        <v>493</v>
      </c>
      <c r="AA60" t="n">
        <v>32.5446</v>
      </c>
      <c r="AB60" t="n">
        <v>891.3616</v>
      </c>
      <c r="AH60" t="n">
        <v>3391.498</v>
      </c>
      <c r="AI60" t="n">
        <v>2107.8</v>
      </c>
      <c r="AJ60" t="n">
        <v>120</v>
      </c>
      <c r="AK60" t="n">
        <v>11059.4452</v>
      </c>
      <c r="BA60" t="n">
        <v>6966</v>
      </c>
    </row>
    <row r="61">
      <c r="F61" t="inlineStr">
        <is>
          <t>USADO</t>
        </is>
      </c>
      <c r="H61" t="n">
        <v>18</v>
      </c>
      <c r="M61" t="inlineStr">
        <is>
          <t>PARA LA VENTA</t>
        </is>
      </c>
      <c r="N61" t="inlineStr"/>
      <c r="P61" t="inlineStr">
        <is>
          <t>2023</t>
        </is>
      </c>
      <c r="S61" t="n">
        <v>56425</v>
      </c>
      <c r="T61" t="n">
        <v>23420</v>
      </c>
      <c r="V61" t="n">
        <v>23420</v>
      </c>
      <c r="W61" t="n">
        <v>9530.1801</v>
      </c>
      <c r="X61" t="n">
        <v>5062.04</v>
      </c>
      <c r="Z61" t="n">
        <v>443</v>
      </c>
      <c r="AA61" t="n">
        <v>32.9395</v>
      </c>
      <c r="AB61" t="n">
        <v>810.6788</v>
      </c>
      <c r="AH61" t="n">
        <v>4606.9773</v>
      </c>
      <c r="AI61" t="n">
        <v>2107.8</v>
      </c>
      <c r="AJ61" t="n">
        <v>120</v>
      </c>
      <c r="AK61" t="n">
        <v>11059.4452</v>
      </c>
      <c r="BA61" t="n">
        <v>6966</v>
      </c>
    </row>
    <row r="62">
      <c r="H62" t="n">
        <v>17</v>
      </c>
      <c r="M62" t="inlineStr">
        <is>
          <t>ALQUILADO</t>
        </is>
      </c>
      <c r="N62" t="inlineStr">
        <is>
          <t>MINERA PANAMA</t>
        </is>
      </c>
      <c r="P62" t="inlineStr">
        <is>
          <t>2023</t>
        </is>
      </c>
      <c r="S62" t="n">
        <v>39688</v>
      </c>
      <c r="T62" t="n">
        <v>23420</v>
      </c>
      <c r="V62" t="n">
        <v>23420</v>
      </c>
      <c r="W62" t="n">
        <v>12497.73</v>
      </c>
      <c r="X62" t="n">
        <v>4801.891</v>
      </c>
      <c r="Z62" t="n">
        <v>493</v>
      </c>
      <c r="AA62" t="n">
        <v>35.0905</v>
      </c>
      <c r="AB62" t="n">
        <v>1017.6247</v>
      </c>
      <c r="AH62" t="n">
        <v>2430.5906</v>
      </c>
      <c r="AI62" t="n">
        <v>1990.7</v>
      </c>
      <c r="AJ62" t="n">
        <v>120</v>
      </c>
      <c r="AK62" t="n">
        <v>10408.8896</v>
      </c>
      <c r="BA62" t="n">
        <v>6579</v>
      </c>
    </row>
    <row r="63">
      <c r="H63" t="n">
        <v>17</v>
      </c>
      <c r="M63" t="inlineStr">
        <is>
          <t>ALQUILADO</t>
        </is>
      </c>
      <c r="N63" t="inlineStr">
        <is>
          <t>DISCOVER CAR HIRE</t>
        </is>
      </c>
      <c r="P63" t="inlineStr">
        <is>
          <t>2023</t>
        </is>
      </c>
      <c r="S63" t="n">
        <v>28152</v>
      </c>
      <c r="T63" t="n">
        <v>23420</v>
      </c>
      <c r="V63" t="n">
        <v>23420</v>
      </c>
      <c r="W63" t="n">
        <v>11007.88</v>
      </c>
      <c r="X63" t="n">
        <v>4353.06</v>
      </c>
      <c r="Z63" t="n">
        <v>457</v>
      </c>
      <c r="AA63" t="n">
        <v>33.6125</v>
      </c>
      <c r="AB63" t="n">
        <v>903.5847</v>
      </c>
      <c r="AH63" t="n">
        <v>2993.8519</v>
      </c>
      <c r="AI63" t="n">
        <v>1990.7</v>
      </c>
      <c r="AJ63" t="n">
        <v>120</v>
      </c>
      <c r="AK63" t="n">
        <v>10408.8896</v>
      </c>
      <c r="BA63" t="n">
        <v>6579</v>
      </c>
    </row>
    <row r="64">
      <c r="H64" t="n">
        <v>17</v>
      </c>
      <c r="M64" t="inlineStr">
        <is>
          <t>ALQUILADO</t>
        </is>
      </c>
      <c r="N64" t="inlineStr">
        <is>
          <t>MINERA PANAMA</t>
        </is>
      </c>
      <c r="P64" t="inlineStr">
        <is>
          <t>2023</t>
        </is>
      </c>
      <c r="S64" t="n">
        <v>32096</v>
      </c>
      <c r="T64" t="n">
        <v>23420</v>
      </c>
      <c r="V64" t="n">
        <v>23420</v>
      </c>
      <c r="W64" t="n">
        <v>11503.61</v>
      </c>
      <c r="X64" t="n">
        <v>3666.54</v>
      </c>
      <c r="Z64" t="n">
        <v>454</v>
      </c>
      <c r="AA64" t="n">
        <v>33.4144</v>
      </c>
      <c r="AB64" t="n">
        <v>892.3617</v>
      </c>
      <c r="AH64" t="n">
        <v>1334.8406</v>
      </c>
      <c r="AI64" t="n">
        <v>1990.7</v>
      </c>
      <c r="AJ64" t="n">
        <v>120</v>
      </c>
      <c r="AK64" t="n">
        <v>10408.8896</v>
      </c>
      <c r="BA64" t="n">
        <v>6579</v>
      </c>
    </row>
    <row r="65">
      <c r="H65" t="n">
        <v>17</v>
      </c>
      <c r="M65" t="inlineStr">
        <is>
          <t>ALQUILADO</t>
        </is>
      </c>
      <c r="N65" t="inlineStr">
        <is>
          <t>MINERA PANAMA</t>
        </is>
      </c>
      <c r="P65" t="inlineStr">
        <is>
          <t>2023</t>
        </is>
      </c>
      <c r="S65" t="n">
        <v>18471</v>
      </c>
      <c r="T65" t="n">
        <v>23420</v>
      </c>
      <c r="V65" t="n">
        <v>23420</v>
      </c>
      <c r="W65" t="n">
        <v>12522.58</v>
      </c>
      <c r="X65" t="n">
        <v>3871.54</v>
      </c>
      <c r="Z65" t="n">
        <v>494</v>
      </c>
      <c r="AA65" t="n">
        <v>33.1864</v>
      </c>
      <c r="AB65" t="n">
        <v>964.36</v>
      </c>
      <c r="AH65" t="n">
        <v>1310.8469</v>
      </c>
      <c r="AI65" t="n">
        <v>1990.7</v>
      </c>
      <c r="AJ65" t="n">
        <v>120</v>
      </c>
      <c r="AK65" t="n">
        <v>10408.8896</v>
      </c>
      <c r="BA65" t="n">
        <v>6579</v>
      </c>
    </row>
    <row r="66">
      <c r="H66" t="n">
        <v>17</v>
      </c>
      <c r="M66" t="inlineStr">
        <is>
          <t>ALQUILADO</t>
        </is>
      </c>
      <c r="N66" t="inlineStr">
        <is>
          <t>MINERA PANAMA</t>
        </is>
      </c>
      <c r="P66" t="inlineStr">
        <is>
          <t>2023</t>
        </is>
      </c>
      <c r="S66" t="n">
        <v>34457</v>
      </c>
      <c r="T66" t="n">
        <v>23420</v>
      </c>
      <c r="V66" t="n">
        <v>23420</v>
      </c>
      <c r="W66" t="n">
        <v>12323.66</v>
      </c>
      <c r="X66" t="n">
        <v>3946.29</v>
      </c>
      <c r="Z66" t="n">
        <v>486</v>
      </c>
      <c r="AA66" t="n">
        <v>33.4772</v>
      </c>
      <c r="AB66" t="n">
        <v>957.0558</v>
      </c>
      <c r="AH66" t="n">
        <v>2058.5983</v>
      </c>
      <c r="AI66" t="n">
        <v>1990.7</v>
      </c>
      <c r="AJ66" t="n">
        <v>120</v>
      </c>
      <c r="AK66" t="n">
        <v>10408.8896</v>
      </c>
      <c r="BA66" t="n">
        <v>6579</v>
      </c>
    </row>
    <row r="67">
      <c r="H67" t="n">
        <v>17</v>
      </c>
      <c r="M67" t="inlineStr">
        <is>
          <t>ALQUILADO</t>
        </is>
      </c>
      <c r="N67" t="inlineStr">
        <is>
          <t>MINERA PANAMA</t>
        </is>
      </c>
      <c r="P67" t="inlineStr">
        <is>
          <t>2023</t>
        </is>
      </c>
      <c r="S67" t="n">
        <v>29589</v>
      </c>
      <c r="T67" t="n">
        <v>23420</v>
      </c>
      <c r="V67" t="n">
        <v>23420</v>
      </c>
      <c r="W67" t="n">
        <v>11776.84</v>
      </c>
      <c r="X67" t="n">
        <v>3842.86</v>
      </c>
      <c r="Z67" t="n">
        <v>465</v>
      </c>
      <c r="AA67" t="n">
        <v>33.5907</v>
      </c>
      <c r="AB67" t="n">
        <v>918.8058</v>
      </c>
      <c r="AH67" t="n">
        <v>2086.4959</v>
      </c>
      <c r="AI67" t="n">
        <v>1990.7</v>
      </c>
      <c r="AJ67" t="n">
        <v>120</v>
      </c>
      <c r="AK67" t="n">
        <v>10408.8896</v>
      </c>
      <c r="BA67" t="n">
        <v>6579</v>
      </c>
    </row>
    <row r="68">
      <c r="H68" t="n">
        <v>11</v>
      </c>
      <c r="M68" t="inlineStr">
        <is>
          <t>ALQUILADO</t>
        </is>
      </c>
      <c r="N68" t="inlineStr"/>
      <c r="P68" t="inlineStr">
        <is>
          <t>2023</t>
        </is>
      </c>
      <c r="S68" t="n">
        <v>17194</v>
      </c>
      <c r="T68" t="n">
        <v>23420</v>
      </c>
      <c r="V68" t="n">
        <v>23420</v>
      </c>
      <c r="W68" t="n">
        <v>6634.04</v>
      </c>
      <c r="X68" t="n">
        <v>1958.73</v>
      </c>
      <c r="Z68" t="n">
        <v>263</v>
      </c>
      <c r="AA68" t="n">
        <v>32.6721</v>
      </c>
      <c r="AB68" t="n">
        <v>781.1609</v>
      </c>
      <c r="AH68" t="n">
        <v>2912.6761</v>
      </c>
      <c r="AI68" t="n">
        <v>1288.1</v>
      </c>
      <c r="AJ68" t="n">
        <v>80</v>
      </c>
      <c r="AK68" t="n">
        <v>6505.556</v>
      </c>
      <c r="BA68" t="n">
        <v>4257</v>
      </c>
    </row>
    <row r="69">
      <c r="H69" t="n">
        <v>11</v>
      </c>
      <c r="M69" t="inlineStr">
        <is>
          <t>DISPONIBLE</t>
        </is>
      </c>
      <c r="N69" t="inlineStr"/>
      <c r="P69" t="inlineStr">
        <is>
          <t>2023</t>
        </is>
      </c>
      <c r="S69" t="n">
        <v>23895</v>
      </c>
      <c r="T69" t="n">
        <v>23420</v>
      </c>
      <c r="V69" t="n">
        <v>23420</v>
      </c>
      <c r="W69" t="n">
        <v>6780.59</v>
      </c>
      <c r="X69" t="n">
        <v>2650.88</v>
      </c>
      <c r="Z69" t="n">
        <v>265</v>
      </c>
      <c r="AA69" t="n">
        <v>35.5904</v>
      </c>
      <c r="AB69" t="n">
        <v>857.4063</v>
      </c>
      <c r="AH69" t="n">
        <v>2191.4172</v>
      </c>
      <c r="AI69" t="n">
        <v>1288.1</v>
      </c>
      <c r="AJ69" t="n">
        <v>80</v>
      </c>
      <c r="AK69" t="n">
        <v>6505.556</v>
      </c>
      <c r="BA69" t="n">
        <v>4257</v>
      </c>
    </row>
    <row r="70">
      <c r="H70" t="n">
        <v>11</v>
      </c>
      <c r="M70" t="inlineStr">
        <is>
          <t>ALQUILADO</t>
        </is>
      </c>
      <c r="N70" t="inlineStr">
        <is>
          <t>MINERA PANAMA</t>
        </is>
      </c>
      <c r="P70" t="inlineStr">
        <is>
          <t>2023</t>
        </is>
      </c>
      <c r="S70" t="n">
        <v>20234</v>
      </c>
      <c r="T70" t="n">
        <v>23420</v>
      </c>
      <c r="V70" t="n">
        <v>23420</v>
      </c>
      <c r="W70" t="n">
        <v>7154.14</v>
      </c>
      <c r="X70" t="n">
        <v>2613.182</v>
      </c>
      <c r="Z70" t="n">
        <v>278</v>
      </c>
      <c r="AA70" t="n">
        <v>35.1342</v>
      </c>
      <c r="AB70" t="n">
        <v>887.9383</v>
      </c>
      <c r="AH70" t="n">
        <v>2050.1301</v>
      </c>
      <c r="AI70" t="n">
        <v>1288.1</v>
      </c>
      <c r="AJ70" t="n">
        <v>80</v>
      </c>
      <c r="AK70" t="n">
        <v>6505.556</v>
      </c>
      <c r="BA70" t="n">
        <v>4257</v>
      </c>
    </row>
    <row r="71">
      <c r="H71" t="n">
        <v>11</v>
      </c>
      <c r="M71" t="inlineStr">
        <is>
          <t>DISPONIBLE</t>
        </is>
      </c>
      <c r="N71" t="inlineStr"/>
      <c r="P71" t="inlineStr">
        <is>
          <t>2023</t>
        </is>
      </c>
      <c r="S71" t="n">
        <v>21377</v>
      </c>
      <c r="T71" t="n">
        <v>23420</v>
      </c>
      <c r="V71" t="n">
        <v>23420</v>
      </c>
      <c r="W71" t="n">
        <v>6892.05</v>
      </c>
      <c r="X71" t="n">
        <v>2475.64</v>
      </c>
      <c r="Z71" t="n">
        <v>270</v>
      </c>
      <c r="AA71" t="n">
        <v>34.6951</v>
      </c>
      <c r="AB71" t="n">
        <v>851.6081</v>
      </c>
      <c r="AH71" t="n">
        <v>2151.8628</v>
      </c>
      <c r="AI71" t="n">
        <v>1288.1</v>
      </c>
      <c r="AJ71" t="n">
        <v>80</v>
      </c>
      <c r="AK71" t="n">
        <v>6505.556</v>
      </c>
      <c r="BA71" t="n">
        <v>4257</v>
      </c>
    </row>
    <row r="72">
      <c r="H72" t="n">
        <v>11</v>
      </c>
      <c r="M72" t="inlineStr">
        <is>
          <t>ALQUILADO</t>
        </is>
      </c>
      <c r="N72" t="inlineStr">
        <is>
          <t>SERVIESTIBA SA</t>
        </is>
      </c>
      <c r="P72" t="inlineStr">
        <is>
          <t>2023</t>
        </is>
      </c>
      <c r="S72" t="n">
        <v>35254</v>
      </c>
      <c r="T72" t="n">
        <v>23420</v>
      </c>
      <c r="V72" t="n">
        <v>23420</v>
      </c>
      <c r="W72" t="n">
        <v>5716.95</v>
      </c>
      <c r="X72" t="n">
        <v>2100.71</v>
      </c>
      <c r="Z72" t="n">
        <v>237</v>
      </c>
      <c r="AA72" t="n">
        <v>32.9859</v>
      </c>
      <c r="AB72" t="n">
        <v>710.6963</v>
      </c>
      <c r="AH72" t="n">
        <v>2106.7219</v>
      </c>
      <c r="AI72" t="n">
        <v>1288.1</v>
      </c>
      <c r="AJ72" t="n">
        <v>80</v>
      </c>
      <c r="AK72" t="n">
        <v>6505.556</v>
      </c>
      <c r="BA72" t="n">
        <v>4257</v>
      </c>
    </row>
    <row r="73">
      <c r="H73" t="n">
        <v>11</v>
      </c>
      <c r="M73" t="inlineStr">
        <is>
          <t>ALQUILADO</t>
        </is>
      </c>
      <c r="N73" t="inlineStr">
        <is>
          <t>MINERA PANAMA</t>
        </is>
      </c>
      <c r="P73" t="inlineStr">
        <is>
          <t>2023</t>
        </is>
      </c>
      <c r="S73" t="n">
        <v>19579</v>
      </c>
      <c r="T73" t="n">
        <v>23420</v>
      </c>
      <c r="V73" t="n">
        <v>23420</v>
      </c>
      <c r="W73" t="n">
        <v>6433.37</v>
      </c>
      <c r="X73" t="n">
        <v>2358.077</v>
      </c>
      <c r="Z73" t="n">
        <v>249</v>
      </c>
      <c r="AA73" t="n">
        <v>35.307</v>
      </c>
      <c r="AB73" t="n">
        <v>799.2224</v>
      </c>
      <c r="AH73" t="n">
        <v>1965.9634</v>
      </c>
      <c r="AI73" t="n">
        <v>1288.1</v>
      </c>
      <c r="AJ73" t="n">
        <v>80</v>
      </c>
      <c r="AK73" t="n">
        <v>6505.556</v>
      </c>
      <c r="BA73" t="n">
        <v>4257</v>
      </c>
    </row>
    <row r="74">
      <c r="H74" t="n">
        <v>11</v>
      </c>
      <c r="M74" t="inlineStr">
        <is>
          <t>DISPONIBLE</t>
        </is>
      </c>
      <c r="N74" t="inlineStr"/>
      <c r="P74" t="inlineStr">
        <is>
          <t>2023</t>
        </is>
      </c>
      <c r="S74" t="n">
        <v>15644</v>
      </c>
      <c r="T74" t="n">
        <v>23420</v>
      </c>
      <c r="V74" t="n">
        <v>23420</v>
      </c>
      <c r="W74" t="n">
        <v>7551.74</v>
      </c>
      <c r="X74" t="n">
        <v>2507.53</v>
      </c>
      <c r="Z74" t="n">
        <v>295</v>
      </c>
      <c r="AA74" t="n">
        <v>34.0992</v>
      </c>
      <c r="AB74" t="n">
        <v>914.479</v>
      </c>
      <c r="AH74" t="n">
        <v>3422.9553</v>
      </c>
      <c r="AI74" t="n">
        <v>1288.1</v>
      </c>
      <c r="AJ74" t="n">
        <v>80</v>
      </c>
      <c r="AK74" t="n">
        <v>6505.556</v>
      </c>
      <c r="BA74" t="n">
        <v>4257</v>
      </c>
    </row>
    <row r="75">
      <c r="H75" t="n">
        <v>11</v>
      </c>
      <c r="M75" t="inlineStr">
        <is>
          <t>ALQUILADO</t>
        </is>
      </c>
      <c r="N75" t="inlineStr">
        <is>
          <t>PARTIDO CAMBIO DEMOCRATICO</t>
        </is>
      </c>
      <c r="P75" t="inlineStr">
        <is>
          <t>2023</t>
        </is>
      </c>
      <c r="S75" t="n">
        <v>20760</v>
      </c>
      <c r="T75" t="n">
        <v>23420</v>
      </c>
      <c r="V75" t="n">
        <v>23420</v>
      </c>
      <c r="W75" t="n">
        <v>7502.04</v>
      </c>
      <c r="X75" t="n">
        <v>2108.73</v>
      </c>
      <c r="Z75" t="n">
        <v>293</v>
      </c>
      <c r="AA75" t="n">
        <v>32.8012</v>
      </c>
      <c r="AB75" t="n">
        <v>873.7063000000001</v>
      </c>
      <c r="AH75" t="n">
        <v>2958.5738</v>
      </c>
      <c r="AI75" t="n">
        <v>1288.1</v>
      </c>
      <c r="AJ75" t="n">
        <v>80</v>
      </c>
      <c r="AK75" t="n">
        <v>6505.556</v>
      </c>
      <c r="BA75" t="n">
        <v>4257</v>
      </c>
    </row>
    <row r="76">
      <c r="H76" t="n">
        <v>11</v>
      </c>
      <c r="M76" t="inlineStr">
        <is>
          <t>ALQUILADO</t>
        </is>
      </c>
      <c r="N76" t="inlineStr">
        <is>
          <t>OFERTA SIMPLE</t>
        </is>
      </c>
      <c r="P76" t="inlineStr">
        <is>
          <t>2023</t>
        </is>
      </c>
      <c r="S76" t="n">
        <v>11152</v>
      </c>
      <c r="T76" t="n">
        <v>23420</v>
      </c>
      <c r="V76" t="n">
        <v>23420</v>
      </c>
      <c r="W76" t="n">
        <v>6560.55</v>
      </c>
      <c r="X76" t="n">
        <v>3306.51</v>
      </c>
      <c r="Z76" t="n">
        <v>248</v>
      </c>
      <c r="AA76" t="n">
        <v>39.7865</v>
      </c>
      <c r="AB76" t="n">
        <v>897.0054</v>
      </c>
      <c r="AH76" t="n">
        <v>3408.8054</v>
      </c>
      <c r="AI76" t="n">
        <v>1288.1</v>
      </c>
      <c r="AJ76" t="n">
        <v>80</v>
      </c>
      <c r="AK76" t="n">
        <v>6505.556</v>
      </c>
      <c r="BA76" t="n">
        <v>4257</v>
      </c>
    </row>
    <row r="77">
      <c r="H77" t="n">
        <v>11</v>
      </c>
      <c r="M77" t="inlineStr">
        <is>
          <t>ALQUILADO</t>
        </is>
      </c>
      <c r="N77" t="inlineStr">
        <is>
          <t>PARTIDO CAMBIO DEMOCRATICO</t>
        </is>
      </c>
      <c r="P77" t="inlineStr">
        <is>
          <t>2023</t>
        </is>
      </c>
      <c r="S77" t="n">
        <v>15188</v>
      </c>
      <c r="T77" t="n">
        <v>23420</v>
      </c>
      <c r="V77" t="n">
        <v>23420</v>
      </c>
      <c r="W77" t="n">
        <v>7050.28</v>
      </c>
      <c r="X77" t="n">
        <v>2795.14</v>
      </c>
      <c r="Z77" t="n">
        <v>289</v>
      </c>
      <c r="AA77" t="n">
        <v>34.0671</v>
      </c>
      <c r="AB77" t="n">
        <v>895.0381</v>
      </c>
      <c r="AH77" t="n">
        <v>2947.4166</v>
      </c>
      <c r="AI77" t="n">
        <v>1288.1</v>
      </c>
      <c r="AJ77" t="n">
        <v>80</v>
      </c>
      <c r="AK77" t="n">
        <v>6505.556</v>
      </c>
      <c r="BA77" t="n">
        <v>4257</v>
      </c>
    </row>
    <row r="78">
      <c r="H78" t="n">
        <v>11</v>
      </c>
      <c r="M78" t="inlineStr">
        <is>
          <t>ALQUILADO</t>
        </is>
      </c>
      <c r="N78" t="inlineStr">
        <is>
          <t>MINERA PANAMA</t>
        </is>
      </c>
      <c r="P78" t="inlineStr">
        <is>
          <t>2023</t>
        </is>
      </c>
      <c r="S78" t="n">
        <v>9708</v>
      </c>
      <c r="T78" t="n">
        <v>23420</v>
      </c>
      <c r="V78" t="n">
        <v>23420</v>
      </c>
      <c r="W78" t="n">
        <v>7178.99</v>
      </c>
      <c r="X78" t="n">
        <v>2040.14</v>
      </c>
      <c r="Z78" t="n">
        <v>279</v>
      </c>
      <c r="AA78" t="n">
        <v>33.0434</v>
      </c>
      <c r="AB78" t="n">
        <v>838.1027</v>
      </c>
      <c r="AH78" t="n">
        <v>1514.43</v>
      </c>
      <c r="AI78" t="n">
        <v>1288.1</v>
      </c>
      <c r="AJ78" t="n">
        <v>80</v>
      </c>
      <c r="AK78" t="n">
        <v>6505.556</v>
      </c>
      <c r="BA78" t="n">
        <v>4257</v>
      </c>
    </row>
    <row r="79">
      <c r="H79" t="n">
        <v>11</v>
      </c>
      <c r="M79" t="inlineStr">
        <is>
          <t>ALQUILADO</t>
        </is>
      </c>
      <c r="N79" t="inlineStr">
        <is>
          <t>MINERA PANAMA</t>
        </is>
      </c>
      <c r="P79" t="inlineStr">
        <is>
          <t>2023</t>
        </is>
      </c>
      <c r="S79" t="n">
        <v>14344</v>
      </c>
      <c r="T79" t="n">
        <v>23420</v>
      </c>
      <c r="V79" t="n">
        <v>23420</v>
      </c>
      <c r="W79" t="n">
        <v>7129.29</v>
      </c>
      <c r="X79" t="n">
        <v>2092.24</v>
      </c>
      <c r="Z79" t="n">
        <v>277</v>
      </c>
      <c r="AA79" t="n">
        <v>33.2907</v>
      </c>
      <c r="AB79" t="n">
        <v>838.3209000000001</v>
      </c>
      <c r="AH79" t="n">
        <v>1599.0367</v>
      </c>
      <c r="AI79" t="n">
        <v>1288.1</v>
      </c>
      <c r="AJ79" t="n">
        <v>80</v>
      </c>
      <c r="AK79" t="n">
        <v>6505.556</v>
      </c>
      <c r="BA79" t="n">
        <v>4257</v>
      </c>
    </row>
    <row r="80">
      <c r="H80" t="n">
        <v>11</v>
      </c>
      <c r="M80" t="inlineStr">
        <is>
          <t>ALQUILADO</t>
        </is>
      </c>
      <c r="N80" t="inlineStr">
        <is>
          <t>PARTIDO CAMBIO DEMOCRATICO</t>
        </is>
      </c>
      <c r="P80" t="inlineStr">
        <is>
          <t>2023</t>
        </is>
      </c>
      <c r="S80" t="n">
        <v>15190</v>
      </c>
      <c r="T80" t="n">
        <v>23420</v>
      </c>
      <c r="V80" t="n">
        <v>23420</v>
      </c>
      <c r="W80" t="n">
        <v>6435.24</v>
      </c>
      <c r="X80" t="n">
        <v>1915.14</v>
      </c>
      <c r="Z80" t="n">
        <v>254</v>
      </c>
      <c r="AA80" t="n">
        <v>32.8755</v>
      </c>
      <c r="AB80" t="n">
        <v>759.1254</v>
      </c>
      <c r="AH80" t="n">
        <v>1629.7364</v>
      </c>
      <c r="AI80" t="n">
        <v>1288.1</v>
      </c>
      <c r="AJ80" t="n">
        <v>80</v>
      </c>
      <c r="AK80" t="n">
        <v>6505.556</v>
      </c>
      <c r="BA80" t="n">
        <v>4257</v>
      </c>
    </row>
    <row r="81">
      <c r="H81" t="n">
        <v>11</v>
      </c>
      <c r="M81" t="inlineStr">
        <is>
          <t>ALQUILADO</t>
        </is>
      </c>
      <c r="N81" t="inlineStr">
        <is>
          <t>MINERA PANAMA</t>
        </is>
      </c>
      <c r="P81" t="inlineStr">
        <is>
          <t>2023</t>
        </is>
      </c>
      <c r="S81" t="n">
        <v>6458</v>
      </c>
      <c r="T81" t="n">
        <v>23420</v>
      </c>
      <c r="V81" t="n">
        <v>23420</v>
      </c>
      <c r="W81" t="n">
        <v>7502.04</v>
      </c>
      <c r="X81" t="n">
        <v>2108.73</v>
      </c>
      <c r="Z81" t="n">
        <v>293</v>
      </c>
      <c r="AA81" t="n">
        <v>32.8012</v>
      </c>
      <c r="AB81" t="n">
        <v>873.7063000000001</v>
      </c>
      <c r="AH81" t="n">
        <v>1541.341</v>
      </c>
      <c r="AI81" t="n">
        <v>1288.1</v>
      </c>
      <c r="AJ81" t="n">
        <v>80</v>
      </c>
      <c r="AK81" t="n">
        <v>6505.556</v>
      </c>
      <c r="BA81" t="n">
        <v>4257</v>
      </c>
    </row>
    <row r="82">
      <c r="H82" t="n">
        <v>11</v>
      </c>
      <c r="M82" t="inlineStr">
        <is>
          <t>ALQUILADO</t>
        </is>
      </c>
      <c r="N82" t="inlineStr">
        <is>
          <t>TRANSEQ SA</t>
        </is>
      </c>
      <c r="P82" t="inlineStr">
        <is>
          <t>2023</t>
        </is>
      </c>
      <c r="S82" t="n">
        <v>10206</v>
      </c>
      <c r="T82" t="n">
        <v>23420</v>
      </c>
      <c r="V82" t="n">
        <v>23420</v>
      </c>
      <c r="W82" t="n">
        <v>7348.49</v>
      </c>
      <c r="X82" t="n">
        <v>2453.03</v>
      </c>
      <c r="Z82" t="n">
        <v>297</v>
      </c>
      <c r="AA82" t="n">
        <v>33.0017</v>
      </c>
      <c r="AB82" t="n">
        <v>891.0472</v>
      </c>
      <c r="AH82" t="n">
        <v>2248.1442</v>
      </c>
      <c r="AI82" t="n">
        <v>1288.1</v>
      </c>
      <c r="AJ82" t="n">
        <v>80</v>
      </c>
      <c r="AK82" t="n">
        <v>6505.556</v>
      </c>
      <c r="BA82" t="n">
        <v>4257</v>
      </c>
    </row>
    <row r="83">
      <c r="H83" t="n">
        <v>11</v>
      </c>
      <c r="M83" t="inlineStr">
        <is>
          <t>ALQUILADO</t>
        </is>
      </c>
      <c r="N83" t="inlineStr">
        <is>
          <t>MINERA PANAMA</t>
        </is>
      </c>
      <c r="P83" t="inlineStr">
        <is>
          <t>2023</t>
        </is>
      </c>
      <c r="S83" t="n">
        <v>19983</v>
      </c>
      <c r="T83" t="n">
        <v>23420</v>
      </c>
      <c r="V83" t="n">
        <v>23420</v>
      </c>
      <c r="W83" t="n">
        <v>7352.94</v>
      </c>
      <c r="X83" t="n">
        <v>2140.83</v>
      </c>
      <c r="Z83" t="n">
        <v>286</v>
      </c>
      <c r="AA83" t="n">
        <v>33.195</v>
      </c>
      <c r="AB83" t="n">
        <v>863.0700000000001</v>
      </c>
      <c r="AH83" t="n">
        <v>1851.894</v>
      </c>
      <c r="AI83" t="n">
        <v>1288.1</v>
      </c>
      <c r="AJ83" t="n">
        <v>80</v>
      </c>
      <c r="AK83" t="n">
        <v>6505.556</v>
      </c>
      <c r="BA83" t="n">
        <v>4257</v>
      </c>
    </row>
    <row r="84">
      <c r="H84" t="n">
        <v>11</v>
      </c>
      <c r="M84" t="inlineStr">
        <is>
          <t>ALQUILADO</t>
        </is>
      </c>
      <c r="N84" t="inlineStr">
        <is>
          <t>MINERA PANAMA</t>
        </is>
      </c>
      <c r="P84" t="inlineStr">
        <is>
          <t>2023</t>
        </is>
      </c>
      <c r="S84" t="n">
        <v>17988</v>
      </c>
      <c r="T84" t="n">
        <v>23420</v>
      </c>
      <c r="V84" t="n">
        <v>23420</v>
      </c>
      <c r="W84" t="n">
        <v>7427.49</v>
      </c>
      <c r="X84" t="n">
        <v>2093.73</v>
      </c>
      <c r="Z84" t="n">
        <v>290</v>
      </c>
      <c r="AA84" t="n">
        <v>32.8317</v>
      </c>
      <c r="AB84" t="n">
        <v>865.5654</v>
      </c>
      <c r="AH84" t="n">
        <v>1965.5062</v>
      </c>
      <c r="AI84" t="n">
        <v>1288.1</v>
      </c>
      <c r="AJ84" t="n">
        <v>80</v>
      </c>
      <c r="AK84" t="n">
        <v>6505.556</v>
      </c>
      <c r="BA84" t="n">
        <v>4257</v>
      </c>
    </row>
    <row r="85">
      <c r="H85" t="n">
        <v>11</v>
      </c>
      <c r="M85" t="inlineStr">
        <is>
          <t>ALQUILADO</t>
        </is>
      </c>
      <c r="N85" t="inlineStr">
        <is>
          <t>MINERA PANAMA</t>
        </is>
      </c>
      <c r="P85" t="inlineStr">
        <is>
          <t>2023</t>
        </is>
      </c>
      <c r="S85" t="n">
        <v>12248</v>
      </c>
      <c r="T85" t="n">
        <v>23420</v>
      </c>
      <c r="V85" t="n">
        <v>23420</v>
      </c>
      <c r="W85" t="n">
        <v>7203.84</v>
      </c>
      <c r="X85" t="n">
        <v>2045.14</v>
      </c>
      <c r="Z85" t="n">
        <v>281</v>
      </c>
      <c r="AA85" t="n">
        <v>32.9145</v>
      </c>
      <c r="AB85" t="n">
        <v>840.8163</v>
      </c>
      <c r="AH85" t="n">
        <v>1452.6343</v>
      </c>
      <c r="AI85" t="n">
        <v>1288.1</v>
      </c>
      <c r="AJ85" t="n">
        <v>80</v>
      </c>
      <c r="AK85" t="n">
        <v>6505.556</v>
      </c>
      <c r="BA85" t="n">
        <v>4257</v>
      </c>
    </row>
    <row r="86">
      <c r="H86" t="n">
        <v>11</v>
      </c>
      <c r="M86" t="inlineStr">
        <is>
          <t>ALQUILADO</t>
        </is>
      </c>
      <c r="N86" t="inlineStr">
        <is>
          <t>MINERA PANAMA</t>
        </is>
      </c>
      <c r="P86" t="inlineStr">
        <is>
          <t>2023</t>
        </is>
      </c>
      <c r="S86" t="n">
        <v>76838</v>
      </c>
      <c r="T86" t="n">
        <v>23420</v>
      </c>
      <c r="V86" t="n">
        <v>23420</v>
      </c>
      <c r="W86" t="n">
        <v>7427.49</v>
      </c>
      <c r="X86" t="n">
        <v>2246.74</v>
      </c>
      <c r="Z86" t="n">
        <v>290</v>
      </c>
      <c r="AA86" t="n">
        <v>33.3594</v>
      </c>
      <c r="AB86" t="n">
        <v>879.4754</v>
      </c>
      <c r="AH86" t="n">
        <v>1659.2414</v>
      </c>
      <c r="AI86" t="n">
        <v>1288.1</v>
      </c>
      <c r="AJ86" t="n">
        <v>80</v>
      </c>
      <c r="AK86" t="n">
        <v>6505.556</v>
      </c>
      <c r="BA86" t="n">
        <v>4257</v>
      </c>
    </row>
    <row r="87">
      <c r="H87" t="n">
        <v>11</v>
      </c>
      <c r="M87" t="inlineStr">
        <is>
          <t>ALQUILADO</t>
        </is>
      </c>
      <c r="N87" t="inlineStr">
        <is>
          <t>MINERA PANAMA</t>
        </is>
      </c>
      <c r="P87" t="inlineStr">
        <is>
          <t>2023</t>
        </is>
      </c>
      <c r="S87" t="n">
        <v>9624</v>
      </c>
      <c r="T87" t="n">
        <v>23420</v>
      </c>
      <c r="V87" t="n">
        <v>23420</v>
      </c>
      <c r="W87" t="n">
        <v>7502.04</v>
      </c>
      <c r="X87" t="n">
        <v>2108.73</v>
      </c>
      <c r="Z87" t="n">
        <v>293</v>
      </c>
      <c r="AA87" t="n">
        <v>32.8012</v>
      </c>
      <c r="AB87" t="n">
        <v>873.7063000000001</v>
      </c>
      <c r="AH87" t="n">
        <v>1515.0294</v>
      </c>
      <c r="AI87" t="n">
        <v>1288.1</v>
      </c>
      <c r="AJ87" t="n">
        <v>80</v>
      </c>
      <c r="AK87" t="n">
        <v>6505.556</v>
      </c>
      <c r="BA87" t="n">
        <v>4257</v>
      </c>
    </row>
    <row r="88">
      <c r="H88" t="n">
        <v>11</v>
      </c>
      <c r="M88" t="inlineStr">
        <is>
          <t>ALQUILADO</t>
        </is>
      </c>
      <c r="N88" t="inlineStr">
        <is>
          <t>MINERA PANAMA</t>
        </is>
      </c>
      <c r="P88" t="inlineStr">
        <is>
          <t>2023</t>
        </is>
      </c>
      <c r="S88" t="n">
        <v>39567</v>
      </c>
      <c r="T88" t="n">
        <v>23420</v>
      </c>
      <c r="V88" t="n">
        <v>23420</v>
      </c>
      <c r="W88" t="n">
        <v>7502.04</v>
      </c>
      <c r="X88" t="n">
        <v>2488.7015</v>
      </c>
      <c r="Z88" t="n">
        <v>293</v>
      </c>
      <c r="AA88" t="n">
        <v>34.098</v>
      </c>
      <c r="AB88" t="n">
        <v>908.2492</v>
      </c>
      <c r="AH88" t="n">
        <v>2204.2747</v>
      </c>
      <c r="AI88" t="n">
        <v>1288.1</v>
      </c>
      <c r="AJ88" t="n">
        <v>80</v>
      </c>
      <c r="AK88" t="n">
        <v>6505.556</v>
      </c>
      <c r="BA88" t="n">
        <v>4257</v>
      </c>
    </row>
    <row r="89">
      <c r="H89" t="n">
        <v>11</v>
      </c>
      <c r="M89" t="inlineStr">
        <is>
          <t>ALQUILADO</t>
        </is>
      </c>
      <c r="N89" t="inlineStr">
        <is>
          <t>MINERA PANAMA</t>
        </is>
      </c>
      <c r="P89" t="inlineStr">
        <is>
          <t>2023</t>
        </is>
      </c>
      <c r="S89" t="n">
        <v>17378</v>
      </c>
      <c r="T89" t="n">
        <v>23420</v>
      </c>
      <c r="V89" t="n">
        <v>23420</v>
      </c>
      <c r="W89" t="n">
        <v>7402.64</v>
      </c>
      <c r="X89" t="n">
        <v>2110.24</v>
      </c>
      <c r="Z89" t="n">
        <v>289</v>
      </c>
      <c r="AA89" t="n">
        <v>32.9165</v>
      </c>
      <c r="AB89" t="n">
        <v>864.8072</v>
      </c>
      <c r="AH89" t="n">
        <v>2007.6418</v>
      </c>
      <c r="AI89" t="n">
        <v>1288.1</v>
      </c>
      <c r="AJ89" t="n">
        <v>80</v>
      </c>
      <c r="AK89" t="n">
        <v>6505.556</v>
      </c>
      <c r="BA89" t="n">
        <v>4257</v>
      </c>
    </row>
    <row r="90">
      <c r="H90" t="n">
        <v>11</v>
      </c>
      <c r="M90" t="inlineStr">
        <is>
          <t>DISPONIBLE</t>
        </is>
      </c>
      <c r="N90" t="inlineStr"/>
      <c r="P90" t="inlineStr">
        <is>
          <t>2023</t>
        </is>
      </c>
      <c r="S90" t="n">
        <v>12376</v>
      </c>
      <c r="T90" t="n">
        <v>23420</v>
      </c>
      <c r="V90" t="n">
        <v>23420</v>
      </c>
      <c r="W90" t="n">
        <v>5495.25</v>
      </c>
      <c r="X90" t="n">
        <v>2330.67</v>
      </c>
      <c r="Z90" t="n">
        <v>204</v>
      </c>
      <c r="AA90" t="n">
        <v>38.3623</v>
      </c>
      <c r="AB90" t="n">
        <v>711.4472</v>
      </c>
      <c r="AH90" t="n">
        <v>2256.6764</v>
      </c>
      <c r="AI90" t="n">
        <v>1288.1</v>
      </c>
      <c r="AJ90" t="n">
        <v>80</v>
      </c>
      <c r="AK90" t="n">
        <v>6505.556</v>
      </c>
      <c r="BA90" t="n">
        <v>4257</v>
      </c>
    </row>
    <row r="91">
      <c r="H91" t="n">
        <v>11</v>
      </c>
      <c r="M91" t="inlineStr">
        <is>
          <t>ALQUILADO</t>
        </is>
      </c>
      <c r="N91" t="inlineStr">
        <is>
          <t>MINERA PANAMA</t>
        </is>
      </c>
      <c r="P91" t="inlineStr">
        <is>
          <t>2023</t>
        </is>
      </c>
      <c r="S91" t="n">
        <v>26183</v>
      </c>
      <c r="T91" t="n">
        <v>23420</v>
      </c>
      <c r="V91" t="n">
        <v>23420</v>
      </c>
      <c r="W91" t="n">
        <v>7402.64</v>
      </c>
      <c r="X91" t="n">
        <v>2085.14</v>
      </c>
      <c r="Z91" t="n">
        <v>289</v>
      </c>
      <c r="AA91" t="n">
        <v>32.8296</v>
      </c>
      <c r="AB91" t="n">
        <v>862.5254</v>
      </c>
      <c r="AH91" t="n">
        <v>2090.1939</v>
      </c>
      <c r="AI91" t="n">
        <v>1288.1</v>
      </c>
      <c r="AJ91" t="n">
        <v>80</v>
      </c>
      <c r="AK91" t="n">
        <v>6505.556</v>
      </c>
      <c r="BA91" t="n">
        <v>4257</v>
      </c>
    </row>
    <row r="92">
      <c r="H92" t="n">
        <v>11</v>
      </c>
      <c r="M92" t="inlineStr">
        <is>
          <t>ALQUILADO</t>
        </is>
      </c>
      <c r="N92" t="inlineStr">
        <is>
          <t>MINERA PANAMA</t>
        </is>
      </c>
      <c r="P92" t="inlineStr">
        <is>
          <t>2023</t>
        </is>
      </c>
      <c r="S92" t="n">
        <v>15785</v>
      </c>
      <c r="T92" t="n">
        <v>23420</v>
      </c>
      <c r="V92" t="n">
        <v>23420</v>
      </c>
      <c r="W92" t="n">
        <v>7129.29</v>
      </c>
      <c r="X92" t="n">
        <v>2030.14</v>
      </c>
      <c r="Z92" t="n">
        <v>277</v>
      </c>
      <c r="AA92" t="n">
        <v>33.0665</v>
      </c>
      <c r="AB92" t="n">
        <v>832.6754</v>
      </c>
      <c r="AH92" t="n">
        <v>1592.0102</v>
      </c>
      <c r="AI92" t="n">
        <v>1288.1</v>
      </c>
      <c r="AJ92" t="n">
        <v>80</v>
      </c>
      <c r="AK92" t="n">
        <v>6505.556</v>
      </c>
      <c r="BA92" t="n">
        <v>4257</v>
      </c>
    </row>
    <row r="93">
      <c r="H93" t="n">
        <v>11</v>
      </c>
      <c r="M93" t="inlineStr">
        <is>
          <t>ALQUILADO</t>
        </is>
      </c>
      <c r="N93" t="inlineStr">
        <is>
          <t>MINERA PANAMA</t>
        </is>
      </c>
      <c r="P93" t="inlineStr">
        <is>
          <t>2023</t>
        </is>
      </c>
      <c r="S93" t="n">
        <v>17314</v>
      </c>
      <c r="T93" t="n">
        <v>23420</v>
      </c>
      <c r="V93" t="n">
        <v>23420</v>
      </c>
      <c r="W93" t="n">
        <v>6159.9</v>
      </c>
      <c r="X93" t="n">
        <v>2194.63</v>
      </c>
      <c r="Z93" t="n">
        <v>240</v>
      </c>
      <c r="AA93" t="n">
        <v>34.8105</v>
      </c>
      <c r="AB93" t="n">
        <v>759.5027</v>
      </c>
      <c r="AH93" t="n">
        <v>1990.5539</v>
      </c>
      <c r="AI93" t="n">
        <v>1288.1</v>
      </c>
      <c r="AJ93" t="n">
        <v>80</v>
      </c>
      <c r="AK93" t="n">
        <v>6505.556</v>
      </c>
      <c r="BA93" t="n">
        <v>4257</v>
      </c>
    </row>
    <row r="94">
      <c r="H94" t="n">
        <v>11</v>
      </c>
      <c r="M94" t="inlineStr">
        <is>
          <t>ALQUILADO</t>
        </is>
      </c>
      <c r="N94" t="inlineStr">
        <is>
          <t>MINERA PANAMA</t>
        </is>
      </c>
      <c r="P94" t="inlineStr">
        <is>
          <t>2023</t>
        </is>
      </c>
      <c r="S94" t="n">
        <v>9731</v>
      </c>
      <c r="T94" t="n">
        <v>23420</v>
      </c>
      <c r="V94" t="n">
        <v>23420</v>
      </c>
      <c r="W94" t="n">
        <v>7402.64</v>
      </c>
      <c r="X94" t="n">
        <v>2110.24</v>
      </c>
      <c r="Z94" t="n">
        <v>288</v>
      </c>
      <c r="AA94" t="n">
        <v>33.0308</v>
      </c>
      <c r="AB94" t="n">
        <v>864.8072</v>
      </c>
      <c r="AH94" t="n">
        <v>1916.5672</v>
      </c>
      <c r="AI94" t="n">
        <v>1288.1</v>
      </c>
      <c r="AJ94" t="n">
        <v>80</v>
      </c>
      <c r="AK94" t="n">
        <v>6505.556</v>
      </c>
      <c r="BA94" t="n">
        <v>4257</v>
      </c>
    </row>
    <row r="95">
      <c r="H95" t="n">
        <v>11</v>
      </c>
      <c r="M95" t="inlineStr">
        <is>
          <t>ALQUILADO</t>
        </is>
      </c>
      <c r="N95" t="inlineStr">
        <is>
          <t>CONSORCIO SAB</t>
        </is>
      </c>
      <c r="P95" t="inlineStr">
        <is>
          <t>2023</t>
        </is>
      </c>
      <c r="S95" t="n">
        <v>17637</v>
      </c>
      <c r="T95" t="n">
        <v>23420</v>
      </c>
      <c r="V95" t="n">
        <v>23420</v>
      </c>
      <c r="W95" t="n">
        <v>7573.11</v>
      </c>
      <c r="X95" t="n">
        <v>2487.5586</v>
      </c>
      <c r="Z95" t="n">
        <v>294</v>
      </c>
      <c r="AA95" t="n">
        <v>34.2199</v>
      </c>
      <c r="AB95" t="n">
        <v>914.6061999999999</v>
      </c>
      <c r="AH95" t="n">
        <v>2494.4644</v>
      </c>
      <c r="AI95" t="n">
        <v>1288.1</v>
      </c>
      <c r="AJ95" t="n">
        <v>80</v>
      </c>
      <c r="AK95" t="n">
        <v>6505.556</v>
      </c>
      <c r="BA95" t="n">
        <v>4257</v>
      </c>
    </row>
    <row r="96">
      <c r="H96" t="n">
        <v>11</v>
      </c>
      <c r="M96" t="inlineStr">
        <is>
          <t>ALQUILADO</t>
        </is>
      </c>
      <c r="N96" t="inlineStr">
        <is>
          <t>MINERA PANAMA</t>
        </is>
      </c>
      <c r="P96" t="inlineStr">
        <is>
          <t>2023</t>
        </is>
      </c>
      <c r="S96" t="n">
        <v>5371</v>
      </c>
      <c r="T96" t="n">
        <v>23420</v>
      </c>
      <c r="V96" t="n">
        <v>23420</v>
      </c>
      <c r="W96" t="n">
        <v>7129.29</v>
      </c>
      <c r="X96" t="n">
        <v>2055.24</v>
      </c>
      <c r="Z96" t="n">
        <v>277</v>
      </c>
      <c r="AA96" t="n">
        <v>33.1571</v>
      </c>
      <c r="AB96" t="n">
        <v>834.9571999999999</v>
      </c>
      <c r="AH96" t="n">
        <v>1476.4667</v>
      </c>
      <c r="AI96" t="n">
        <v>1288.1</v>
      </c>
      <c r="AJ96" t="n">
        <v>80</v>
      </c>
      <c r="AK96" t="n">
        <v>6505.556</v>
      </c>
      <c r="BA96" t="n">
        <v>4257</v>
      </c>
    </row>
    <row r="97">
      <c r="F97" t="inlineStr">
        <is>
          <t>USADO</t>
        </is>
      </c>
      <c r="H97" t="n">
        <v>11</v>
      </c>
      <c r="M97" t="inlineStr">
        <is>
          <t>ALQUILADO</t>
        </is>
      </c>
      <c r="N97" t="inlineStr"/>
      <c r="P97" t="inlineStr">
        <is>
          <t>2023</t>
        </is>
      </c>
      <c r="S97" t="n">
        <v>12980</v>
      </c>
      <c r="T97" t="n">
        <v>23420</v>
      </c>
      <c r="V97" t="n">
        <v>23420</v>
      </c>
      <c r="W97" t="n">
        <v>7113.07</v>
      </c>
      <c r="X97" t="n">
        <v>3079.99</v>
      </c>
      <c r="Z97" t="n">
        <v>275</v>
      </c>
      <c r="AA97" t="n">
        <v>37.0656</v>
      </c>
      <c r="AB97" t="n">
        <v>926.6418</v>
      </c>
      <c r="AH97" t="n">
        <v>3083.3726</v>
      </c>
      <c r="AI97" t="n">
        <v>1288.1</v>
      </c>
      <c r="AJ97" t="n">
        <v>80</v>
      </c>
      <c r="AK97" t="n">
        <v>6505.556</v>
      </c>
      <c r="BA97" t="n">
        <v>4257</v>
      </c>
    </row>
    <row r="98">
      <c r="H98" t="n">
        <v>11</v>
      </c>
      <c r="M98" t="inlineStr">
        <is>
          <t>ALQUILADO</t>
        </is>
      </c>
      <c r="N98" t="inlineStr">
        <is>
          <t>MINERA PANAMA</t>
        </is>
      </c>
      <c r="P98" t="inlineStr">
        <is>
          <t>2023</t>
        </is>
      </c>
      <c r="S98" t="n">
        <v>34227</v>
      </c>
      <c r="T98" t="n">
        <v>23420</v>
      </c>
      <c r="V98" t="n">
        <v>23420</v>
      </c>
      <c r="W98" t="n">
        <v>7502.04</v>
      </c>
      <c r="X98" t="n">
        <v>2371.89</v>
      </c>
      <c r="Z98" t="n">
        <v>293</v>
      </c>
      <c r="AA98" t="n">
        <v>33.6994</v>
      </c>
      <c r="AB98" t="n">
        <v>897.63</v>
      </c>
      <c r="AH98" t="n">
        <v>1963.8103</v>
      </c>
      <c r="AI98" t="n">
        <v>1288.1</v>
      </c>
      <c r="AJ98" t="n">
        <v>80</v>
      </c>
      <c r="AK98" t="n">
        <v>6505.556</v>
      </c>
      <c r="BA98" t="n">
        <v>4257</v>
      </c>
    </row>
    <row r="99">
      <c r="H99" t="n">
        <v>11</v>
      </c>
      <c r="M99" t="inlineStr">
        <is>
          <t>ALQUILADO</t>
        </is>
      </c>
      <c r="N99" t="inlineStr">
        <is>
          <t>MINERA PANAMA</t>
        </is>
      </c>
      <c r="P99" t="inlineStr">
        <is>
          <t>2023</t>
        </is>
      </c>
      <c r="S99" t="n">
        <v>15977</v>
      </c>
      <c r="T99" t="n">
        <v>23420</v>
      </c>
      <c r="V99" t="n">
        <v>23420</v>
      </c>
      <c r="W99" t="n">
        <v>7203.84</v>
      </c>
      <c r="X99" t="n">
        <v>2045.14</v>
      </c>
      <c r="Z99" t="n">
        <v>281</v>
      </c>
      <c r="AA99" t="n">
        <v>32.9145</v>
      </c>
      <c r="AB99" t="n">
        <v>840.8163</v>
      </c>
      <c r="AH99" t="n">
        <v>1555.5021</v>
      </c>
      <c r="AI99" t="n">
        <v>1288.1</v>
      </c>
      <c r="AJ99" t="n">
        <v>80</v>
      </c>
      <c r="AK99" t="n">
        <v>6505.556</v>
      </c>
      <c r="BA99" t="n">
        <v>4257</v>
      </c>
    </row>
    <row r="100">
      <c r="H100" t="n">
        <v>11</v>
      </c>
      <c r="M100" t="inlineStr">
        <is>
          <t>ALQUILADO</t>
        </is>
      </c>
      <c r="N100" t="inlineStr">
        <is>
          <t>MINERA PANAMA</t>
        </is>
      </c>
      <c r="P100" t="inlineStr">
        <is>
          <t>2023</t>
        </is>
      </c>
      <c r="S100" t="n">
        <v>21095</v>
      </c>
      <c r="T100" t="n">
        <v>23420</v>
      </c>
      <c r="V100" t="n">
        <v>23420</v>
      </c>
      <c r="W100" t="n">
        <v>7502.04</v>
      </c>
      <c r="X100" t="n">
        <v>2105.14</v>
      </c>
      <c r="Z100" t="n">
        <v>293</v>
      </c>
      <c r="AA100" t="n">
        <v>32.789</v>
      </c>
      <c r="AB100" t="n">
        <v>873.38</v>
      </c>
      <c r="AH100" t="n">
        <v>1605.6762</v>
      </c>
      <c r="AI100" t="n">
        <v>1288.1</v>
      </c>
      <c r="AJ100" t="n">
        <v>80</v>
      </c>
      <c r="AK100" t="n">
        <v>6505.556</v>
      </c>
      <c r="BA100" t="n">
        <v>4257</v>
      </c>
    </row>
    <row r="101">
      <c r="H101" t="n">
        <v>11</v>
      </c>
      <c r="M101" t="inlineStr">
        <is>
          <t>ALQUILADO</t>
        </is>
      </c>
      <c r="N101" t="inlineStr">
        <is>
          <t>MINERA PANAMA</t>
        </is>
      </c>
      <c r="P101" t="inlineStr">
        <is>
          <t>2023</t>
        </is>
      </c>
      <c r="S101" t="n">
        <v>5937</v>
      </c>
      <c r="T101" t="n">
        <v>23420</v>
      </c>
      <c r="V101" t="n">
        <v>23420</v>
      </c>
      <c r="W101" t="n">
        <v>7501.92</v>
      </c>
      <c r="X101" t="n">
        <v>2105.14</v>
      </c>
      <c r="Z101" t="n">
        <v>293</v>
      </c>
      <c r="AA101" t="n">
        <v>32.7886</v>
      </c>
      <c r="AB101" t="n">
        <v>873.369</v>
      </c>
      <c r="AH101" t="n">
        <v>1471.4124</v>
      </c>
      <c r="AI101" t="n">
        <v>1288.1</v>
      </c>
      <c r="AJ101" t="n">
        <v>80</v>
      </c>
      <c r="AK101" t="n">
        <v>6505.556</v>
      </c>
      <c r="BA101" t="n">
        <v>4257</v>
      </c>
    </row>
    <row r="102">
      <c r="H102" t="n">
        <v>11</v>
      </c>
      <c r="M102" t="inlineStr">
        <is>
          <t>ALQUILADO</t>
        </is>
      </c>
      <c r="N102" t="inlineStr">
        <is>
          <t>MINERA PANAMA</t>
        </is>
      </c>
      <c r="P102" t="inlineStr">
        <is>
          <t>2023</t>
        </is>
      </c>
      <c r="S102" t="n">
        <v>24695</v>
      </c>
      <c r="T102" t="n">
        <v>23420</v>
      </c>
      <c r="V102" t="n">
        <v>23420</v>
      </c>
      <c r="W102" t="n">
        <v>7303.24</v>
      </c>
      <c r="X102" t="n">
        <v>2065.14</v>
      </c>
      <c r="Z102" t="n">
        <v>285</v>
      </c>
      <c r="AA102" t="n">
        <v>32.8715</v>
      </c>
      <c r="AB102" t="n">
        <v>851.6709</v>
      </c>
      <c r="AH102" t="n">
        <v>1545.3349</v>
      </c>
      <c r="AI102" t="n">
        <v>1288.1</v>
      </c>
      <c r="AJ102" t="n">
        <v>80</v>
      </c>
      <c r="AK102" t="n">
        <v>6505.556</v>
      </c>
      <c r="BA102" t="n">
        <v>4257</v>
      </c>
    </row>
    <row r="103">
      <c r="H103" t="n">
        <v>11</v>
      </c>
      <c r="M103" t="inlineStr">
        <is>
          <t>ALQUILADO</t>
        </is>
      </c>
      <c r="N103" t="inlineStr">
        <is>
          <t>MINERA PANAMA</t>
        </is>
      </c>
      <c r="P103" t="inlineStr">
        <is>
          <t>2023</t>
        </is>
      </c>
      <c r="S103" t="n">
        <v>33826</v>
      </c>
      <c r="T103" t="n">
        <v>23420</v>
      </c>
      <c r="V103" t="n">
        <v>23420</v>
      </c>
      <c r="W103" t="n">
        <v>7402.64</v>
      </c>
      <c r="X103" t="n">
        <v>2085.14</v>
      </c>
      <c r="Z103" t="n">
        <v>288</v>
      </c>
      <c r="AA103" t="n">
        <v>32.9436</v>
      </c>
      <c r="AB103" t="n">
        <v>862.5254</v>
      </c>
      <c r="AH103" t="n">
        <v>2306.0277</v>
      </c>
      <c r="AI103" t="n">
        <v>1288.1</v>
      </c>
      <c r="AJ103" t="n">
        <v>80</v>
      </c>
      <c r="AK103" t="n">
        <v>6505.556</v>
      </c>
      <c r="BA103" t="n">
        <v>4257</v>
      </c>
    </row>
    <row r="104">
      <c r="H104" t="n">
        <v>11</v>
      </c>
      <c r="M104" t="inlineStr">
        <is>
          <t>ALQUILADO</t>
        </is>
      </c>
      <c r="N104" t="inlineStr">
        <is>
          <t>MINERA PANAMA</t>
        </is>
      </c>
      <c r="P104" t="inlineStr">
        <is>
          <t>2023</t>
        </is>
      </c>
      <c r="S104" t="n">
        <v>10645</v>
      </c>
      <c r="T104" t="n">
        <v>23420</v>
      </c>
      <c r="V104" t="n">
        <v>23420</v>
      </c>
      <c r="W104" t="n">
        <v>7129.29</v>
      </c>
      <c r="X104" t="n">
        <v>2422.53</v>
      </c>
      <c r="Z104" t="n">
        <v>277</v>
      </c>
      <c r="AA104" t="n">
        <v>34.4831</v>
      </c>
      <c r="AB104" t="n">
        <v>868.3472</v>
      </c>
      <c r="AH104" t="n">
        <v>1921.1309</v>
      </c>
      <c r="AI104" t="n">
        <v>1288.1</v>
      </c>
      <c r="AJ104" t="n">
        <v>80</v>
      </c>
      <c r="AK104" t="n">
        <v>6505.556</v>
      </c>
      <c r="BA104" t="n">
        <v>4257</v>
      </c>
    </row>
    <row r="105">
      <c r="H105" t="n">
        <v>11</v>
      </c>
      <c r="M105" t="inlineStr">
        <is>
          <t>ALQUILADO</t>
        </is>
      </c>
      <c r="N105" t="inlineStr">
        <is>
          <t>MINERA PANAMA</t>
        </is>
      </c>
      <c r="P105" t="inlineStr">
        <is>
          <t>2023</t>
        </is>
      </c>
      <c r="S105" t="n">
        <v>32966</v>
      </c>
      <c r="T105" t="n">
        <v>23420</v>
      </c>
      <c r="V105" t="n">
        <v>23420</v>
      </c>
      <c r="W105" t="n">
        <v>7352.94</v>
      </c>
      <c r="X105" t="n">
        <v>2078.73</v>
      </c>
      <c r="Z105" t="n">
        <v>286</v>
      </c>
      <c r="AA105" t="n">
        <v>32.9778</v>
      </c>
      <c r="AB105" t="n">
        <v>857.4245</v>
      </c>
      <c r="AH105" t="n">
        <v>1800.0946</v>
      </c>
      <c r="AI105" t="n">
        <v>1288.1</v>
      </c>
      <c r="AJ105" t="n">
        <v>80</v>
      </c>
      <c r="AK105" t="n">
        <v>6505.556</v>
      </c>
      <c r="BA105" t="n">
        <v>4257</v>
      </c>
    </row>
    <row r="106">
      <c r="H106" t="n">
        <v>11</v>
      </c>
      <c r="M106" t="inlineStr">
        <is>
          <t>ALQUILADO</t>
        </is>
      </c>
      <c r="N106" t="inlineStr">
        <is>
          <t>MINERA PANAMA</t>
        </is>
      </c>
      <c r="P106" t="inlineStr">
        <is>
          <t>2023</t>
        </is>
      </c>
      <c r="S106" t="n">
        <v>26471</v>
      </c>
      <c r="T106" t="n">
        <v>23420</v>
      </c>
      <c r="V106" t="n">
        <v>23420</v>
      </c>
      <c r="W106" t="n">
        <v>7352.94</v>
      </c>
      <c r="X106" t="n">
        <v>2078.73</v>
      </c>
      <c r="Z106" t="n">
        <v>286</v>
      </c>
      <c r="AA106" t="n">
        <v>32.9778</v>
      </c>
      <c r="AB106" t="n">
        <v>857.4245</v>
      </c>
      <c r="AH106" t="n">
        <v>1728.1717</v>
      </c>
      <c r="AI106" t="n">
        <v>1288.1</v>
      </c>
      <c r="AJ106" t="n">
        <v>80</v>
      </c>
      <c r="AK106" t="n">
        <v>6505.556</v>
      </c>
      <c r="BA106" t="n">
        <v>4257</v>
      </c>
    </row>
    <row r="107">
      <c r="H107" t="n">
        <v>11</v>
      </c>
      <c r="M107" t="inlineStr">
        <is>
          <t>ALQUILADO</t>
        </is>
      </c>
      <c r="N107" t="inlineStr">
        <is>
          <t>MINERA PANAMA</t>
        </is>
      </c>
      <c r="P107" t="inlineStr">
        <is>
          <t>2023</t>
        </is>
      </c>
      <c r="S107" t="n">
        <v>15211</v>
      </c>
      <c r="T107" t="n">
        <v>23420</v>
      </c>
      <c r="V107" t="n">
        <v>23420</v>
      </c>
      <c r="W107" t="n">
        <v>7502.04</v>
      </c>
      <c r="X107" t="n">
        <v>2105.14</v>
      </c>
      <c r="Z107" t="n">
        <v>293</v>
      </c>
      <c r="AA107" t="n">
        <v>32.789</v>
      </c>
      <c r="AB107" t="n">
        <v>873.38</v>
      </c>
      <c r="AH107" t="n">
        <v>1618.1098</v>
      </c>
      <c r="AI107" t="n">
        <v>1288.1</v>
      </c>
      <c r="AJ107" t="n">
        <v>80</v>
      </c>
      <c r="AK107" t="n">
        <v>6505.556</v>
      </c>
      <c r="BA107" t="n">
        <v>4257</v>
      </c>
    </row>
    <row r="108">
      <c r="H108" t="n">
        <v>11</v>
      </c>
      <c r="M108" t="inlineStr">
        <is>
          <t>ALQUILADO</t>
        </is>
      </c>
      <c r="N108" t="inlineStr">
        <is>
          <t>SEPROSA</t>
        </is>
      </c>
      <c r="P108" t="inlineStr">
        <is>
          <t>2023</t>
        </is>
      </c>
      <c r="S108" t="n">
        <v>18700</v>
      </c>
      <c r="T108" t="n">
        <v>23420</v>
      </c>
      <c r="V108" t="n">
        <v>23420</v>
      </c>
      <c r="W108" t="n">
        <v>6765.06</v>
      </c>
      <c r="X108" t="n">
        <v>2714.56</v>
      </c>
      <c r="Z108" t="n">
        <v>264</v>
      </c>
      <c r="AA108" t="n">
        <v>35.9076</v>
      </c>
      <c r="AB108" t="n">
        <v>861.7836</v>
      </c>
      <c r="AH108" t="n">
        <v>2003.0549</v>
      </c>
      <c r="AI108" t="n">
        <v>1288.1</v>
      </c>
      <c r="AJ108" t="n">
        <v>80</v>
      </c>
      <c r="AK108" t="n">
        <v>6505.556</v>
      </c>
      <c r="BA108" t="n">
        <v>4257</v>
      </c>
    </row>
    <row r="109">
      <c r="H109" t="n">
        <v>11</v>
      </c>
      <c r="M109" t="inlineStr">
        <is>
          <t>ALQUILADO</t>
        </is>
      </c>
      <c r="N109" t="inlineStr">
        <is>
          <t>MINERA PANAMA</t>
        </is>
      </c>
      <c r="P109" t="inlineStr">
        <is>
          <t>2023</t>
        </is>
      </c>
      <c r="S109" t="n">
        <v>19792</v>
      </c>
      <c r="T109" t="n">
        <v>23420</v>
      </c>
      <c r="V109" t="n">
        <v>23420</v>
      </c>
      <c r="W109" t="n">
        <v>7502.04</v>
      </c>
      <c r="X109" t="n">
        <v>2105.14</v>
      </c>
      <c r="Z109" t="n">
        <v>293</v>
      </c>
      <c r="AA109" t="n">
        <v>32.789</v>
      </c>
      <c r="AB109" t="n">
        <v>873.38</v>
      </c>
      <c r="AH109" t="n">
        <v>1615.2595</v>
      </c>
      <c r="AI109" t="n">
        <v>1288.1</v>
      </c>
      <c r="AJ109" t="n">
        <v>80</v>
      </c>
      <c r="AK109" t="n">
        <v>6505.556</v>
      </c>
      <c r="BA109" t="n">
        <v>4257</v>
      </c>
    </row>
    <row r="110">
      <c r="H110" t="n">
        <v>11</v>
      </c>
      <c r="M110" t="inlineStr">
        <is>
          <t>ALQUILADO</t>
        </is>
      </c>
      <c r="N110" t="inlineStr">
        <is>
          <t>MINERA PANAMA</t>
        </is>
      </c>
      <c r="P110" t="inlineStr">
        <is>
          <t>2023</t>
        </is>
      </c>
      <c r="S110" t="n">
        <v>27971</v>
      </c>
      <c r="T110" t="n">
        <v>23420</v>
      </c>
      <c r="V110" t="n">
        <v>23420</v>
      </c>
      <c r="W110" t="n">
        <v>6880.67</v>
      </c>
      <c r="X110" t="n">
        <v>1980.14</v>
      </c>
      <c r="Z110" t="n">
        <v>267</v>
      </c>
      <c r="AA110" t="n">
        <v>33.1865</v>
      </c>
      <c r="AB110" t="n">
        <v>805.5281</v>
      </c>
      <c r="AH110" t="n">
        <v>1806.8681</v>
      </c>
      <c r="AI110" t="n">
        <v>1288.1</v>
      </c>
      <c r="AJ110" t="n">
        <v>80</v>
      </c>
      <c r="AK110" t="n">
        <v>6505.556</v>
      </c>
      <c r="BA110" t="n">
        <v>4257</v>
      </c>
    </row>
    <row r="111">
      <c r="H111" t="n">
        <v>11</v>
      </c>
      <c r="M111" t="inlineStr">
        <is>
          <t>ALQUILADO</t>
        </is>
      </c>
      <c r="N111" t="inlineStr">
        <is>
          <t>MINERA PANAMA</t>
        </is>
      </c>
      <c r="P111" t="inlineStr">
        <is>
          <t>2023</t>
        </is>
      </c>
      <c r="S111" t="n">
        <v>7366</v>
      </c>
      <c r="T111" t="n">
        <v>23420</v>
      </c>
      <c r="V111" t="n">
        <v>23420</v>
      </c>
      <c r="W111" t="n">
        <v>7328.09</v>
      </c>
      <c r="X111" t="n">
        <v>2070.14</v>
      </c>
      <c r="Z111" t="n">
        <v>286</v>
      </c>
      <c r="AA111" t="n">
        <v>32.8609</v>
      </c>
      <c r="AB111" t="n">
        <v>854.3845</v>
      </c>
      <c r="AH111" t="n">
        <v>1449.2914</v>
      </c>
      <c r="AI111" t="n">
        <v>1288.1</v>
      </c>
      <c r="AJ111" t="n">
        <v>80</v>
      </c>
      <c r="AK111" t="n">
        <v>6505.556</v>
      </c>
      <c r="BA111" t="n">
        <v>4257</v>
      </c>
    </row>
    <row r="112">
      <c r="H112" t="n">
        <v>11</v>
      </c>
      <c r="M112" t="inlineStr">
        <is>
          <t>ALQUILADO</t>
        </is>
      </c>
      <c r="N112" t="inlineStr">
        <is>
          <t>PARTIDO CAMBIO DEMOCRATICO</t>
        </is>
      </c>
      <c r="P112" t="inlineStr">
        <is>
          <t>2023</t>
        </is>
      </c>
      <c r="S112" t="n">
        <v>19192</v>
      </c>
      <c r="T112" t="n">
        <v>23420</v>
      </c>
      <c r="V112" t="n">
        <v>23420</v>
      </c>
      <c r="W112" t="n">
        <v>6752.08</v>
      </c>
      <c r="X112" t="n">
        <v>2735.14</v>
      </c>
      <c r="Z112" t="n">
        <v>277</v>
      </c>
      <c r="AA112" t="n">
        <v>34.2498</v>
      </c>
      <c r="AB112" t="n">
        <v>862.4745</v>
      </c>
      <c r="AH112" t="n">
        <v>2340.4912</v>
      </c>
      <c r="AI112" t="n">
        <v>1288.1</v>
      </c>
      <c r="AJ112" t="n">
        <v>80</v>
      </c>
      <c r="AK112" t="n">
        <v>6505.556</v>
      </c>
      <c r="BA112" t="n">
        <v>4257</v>
      </c>
    </row>
    <row r="113">
      <c r="H113" t="n">
        <v>11</v>
      </c>
      <c r="M113" t="inlineStr">
        <is>
          <t>ALQUILADO</t>
        </is>
      </c>
      <c r="N113" t="inlineStr">
        <is>
          <t>MINERA PANAMA</t>
        </is>
      </c>
      <c r="P113" t="inlineStr">
        <is>
          <t>2023</t>
        </is>
      </c>
      <c r="S113" t="n">
        <v>21226</v>
      </c>
      <c r="T113" t="n">
        <v>23420</v>
      </c>
      <c r="V113" t="n">
        <v>23420</v>
      </c>
      <c r="W113" t="n">
        <v>7328.09</v>
      </c>
      <c r="X113" t="n">
        <v>2070.14</v>
      </c>
      <c r="Z113" t="n">
        <v>286</v>
      </c>
      <c r="AA113" t="n">
        <v>32.8609</v>
      </c>
      <c r="AB113" t="n">
        <v>854.3845</v>
      </c>
      <c r="AH113" t="n">
        <v>1636.5544</v>
      </c>
      <c r="AI113" t="n">
        <v>1288.1</v>
      </c>
      <c r="AJ113" t="n">
        <v>80</v>
      </c>
      <c r="AK113" t="n">
        <v>6505.556</v>
      </c>
      <c r="BA113" t="n">
        <v>4257</v>
      </c>
    </row>
    <row r="114">
      <c r="H114" t="n">
        <v>11</v>
      </c>
      <c r="M114" t="inlineStr">
        <is>
          <t>ALQUILADO</t>
        </is>
      </c>
      <c r="N114" t="inlineStr">
        <is>
          <t>MINERA PANAMA</t>
        </is>
      </c>
      <c r="P114" t="inlineStr">
        <is>
          <t>2023</t>
        </is>
      </c>
      <c r="S114" t="n">
        <v>40453</v>
      </c>
      <c r="T114" t="n">
        <v>23420</v>
      </c>
      <c r="V114" t="n">
        <v>23420</v>
      </c>
      <c r="W114" t="n">
        <v>7352.94</v>
      </c>
      <c r="X114" t="n">
        <v>2075.14</v>
      </c>
      <c r="Z114" t="n">
        <v>286</v>
      </c>
      <c r="AA114" t="n">
        <v>32.9653</v>
      </c>
      <c r="AB114" t="n">
        <v>857.0981</v>
      </c>
      <c r="AH114" t="n">
        <v>1859.1856</v>
      </c>
      <c r="AI114" t="n">
        <v>1288.1</v>
      </c>
      <c r="AJ114" t="n">
        <v>80</v>
      </c>
      <c r="AK114" t="n">
        <v>6505.556</v>
      </c>
      <c r="BA114" t="n">
        <v>4257</v>
      </c>
    </row>
    <row r="115">
      <c r="H115" t="n">
        <v>11</v>
      </c>
      <c r="M115" t="inlineStr">
        <is>
          <t>ALQUILADO</t>
        </is>
      </c>
      <c r="N115" t="inlineStr">
        <is>
          <t>AGROINVESA</t>
        </is>
      </c>
      <c r="P115" t="inlineStr">
        <is>
          <t>2023</t>
        </is>
      </c>
      <c r="S115" t="n">
        <v>31650</v>
      </c>
      <c r="T115" t="n">
        <v>23420</v>
      </c>
      <c r="V115" t="n">
        <v>23420</v>
      </c>
      <c r="W115" t="n">
        <v>6716.66</v>
      </c>
      <c r="X115" t="n">
        <v>2463.77</v>
      </c>
      <c r="Z115" t="n">
        <v>262</v>
      </c>
      <c r="AA115" t="n">
        <v>35.0398</v>
      </c>
      <c r="AB115" t="n">
        <v>834.5845</v>
      </c>
      <c r="AH115" t="n">
        <v>3294.4934</v>
      </c>
      <c r="AI115" t="n">
        <v>1288.1</v>
      </c>
      <c r="AJ115" t="n">
        <v>80</v>
      </c>
      <c r="AK115" t="n">
        <v>6505.556</v>
      </c>
      <c r="BA115" t="n">
        <v>4257</v>
      </c>
    </row>
    <row r="116">
      <c r="H116" t="n">
        <v>11</v>
      </c>
      <c r="M116" t="inlineStr">
        <is>
          <t>ALQUILADO</t>
        </is>
      </c>
      <c r="N116" t="inlineStr">
        <is>
          <t>MINERA PANAMA</t>
        </is>
      </c>
      <c r="P116" t="inlineStr">
        <is>
          <t>2023</t>
        </is>
      </c>
      <c r="S116" t="n">
        <v>19890</v>
      </c>
      <c r="T116" t="n">
        <v>23420</v>
      </c>
      <c r="V116" t="n">
        <v>23420</v>
      </c>
      <c r="W116" t="n">
        <v>7154.02</v>
      </c>
      <c r="X116" t="n">
        <v>2038.73</v>
      </c>
      <c r="Z116" t="n">
        <v>279</v>
      </c>
      <c r="AA116" t="n">
        <v>32.9489</v>
      </c>
      <c r="AB116" t="n">
        <v>835.7045000000001</v>
      </c>
      <c r="AH116" t="n">
        <v>1732.0377</v>
      </c>
      <c r="AI116" t="n">
        <v>1288.1</v>
      </c>
      <c r="AJ116" t="n">
        <v>80</v>
      </c>
      <c r="AK116" t="n">
        <v>6505.556</v>
      </c>
      <c r="BA116" t="n">
        <v>4257</v>
      </c>
    </row>
    <row r="117">
      <c r="H117" t="n">
        <v>11</v>
      </c>
      <c r="M117" t="inlineStr">
        <is>
          <t>ALQUILADO</t>
        </is>
      </c>
      <c r="N117" t="inlineStr">
        <is>
          <t>MINERA PANAMA</t>
        </is>
      </c>
      <c r="P117" t="inlineStr">
        <is>
          <t>2023</t>
        </is>
      </c>
      <c r="S117" t="n">
        <v>9805</v>
      </c>
      <c r="T117" t="n">
        <v>23420</v>
      </c>
      <c r="V117" t="n">
        <v>23420</v>
      </c>
      <c r="W117" t="n">
        <v>7502.04</v>
      </c>
      <c r="X117" t="n">
        <v>2108.73</v>
      </c>
      <c r="Z117" t="n">
        <v>293</v>
      </c>
      <c r="AA117" t="n">
        <v>32.8012</v>
      </c>
      <c r="AB117" t="n">
        <v>873.7063000000001</v>
      </c>
      <c r="AH117" t="n">
        <v>1513.9369</v>
      </c>
      <c r="AI117" t="n">
        <v>1288.1</v>
      </c>
      <c r="AJ117" t="n">
        <v>80</v>
      </c>
      <c r="AK117" t="n">
        <v>6505.556</v>
      </c>
      <c r="BA117" t="n">
        <v>4257</v>
      </c>
    </row>
    <row r="118">
      <c r="H118" t="n">
        <v>11</v>
      </c>
      <c r="M118" t="inlineStr">
        <is>
          <t>MOV NO PRODUCTIVO</t>
        </is>
      </c>
      <c r="N118" t="inlineStr"/>
      <c r="P118" t="inlineStr">
        <is>
          <t>2023</t>
        </is>
      </c>
      <c r="S118" t="n">
        <v>15206</v>
      </c>
      <c r="T118" t="n">
        <v>23420</v>
      </c>
      <c r="V118" t="n">
        <v>23420</v>
      </c>
      <c r="W118" t="n">
        <v>6825.41</v>
      </c>
      <c r="X118" t="n">
        <v>2564.73</v>
      </c>
      <c r="Z118" t="n">
        <v>260</v>
      </c>
      <c r="AA118" t="n">
        <v>36.1159</v>
      </c>
      <c r="AB118" t="n">
        <v>853.649</v>
      </c>
      <c r="AH118" t="n">
        <v>2503.8249</v>
      </c>
      <c r="AI118" t="n">
        <v>1288.1</v>
      </c>
      <c r="AJ118" t="n">
        <v>80</v>
      </c>
      <c r="AK118" t="n">
        <v>6505.556</v>
      </c>
      <c r="BA118" t="n">
        <v>4257</v>
      </c>
    </row>
    <row r="119">
      <c r="H119" t="n">
        <v>11</v>
      </c>
      <c r="M119" t="inlineStr">
        <is>
          <t>ALQUILADO</t>
        </is>
      </c>
      <c r="N119" t="inlineStr">
        <is>
          <t>MINERA PANAMA</t>
        </is>
      </c>
      <c r="P119" t="inlineStr">
        <is>
          <t>2023</t>
        </is>
      </c>
      <c r="S119" t="n">
        <v>23710</v>
      </c>
      <c r="T119" t="n">
        <v>23420</v>
      </c>
      <c r="V119" t="n">
        <v>23420</v>
      </c>
      <c r="W119" t="n">
        <v>7129.29</v>
      </c>
      <c r="X119" t="n">
        <v>2422.53</v>
      </c>
      <c r="Z119" t="n">
        <v>277</v>
      </c>
      <c r="AA119" t="n">
        <v>34.4831</v>
      </c>
      <c r="AB119" t="n">
        <v>868.3472</v>
      </c>
      <c r="AH119" t="n">
        <v>2035.8475</v>
      </c>
      <c r="AI119" t="n">
        <v>1288.1</v>
      </c>
      <c r="AJ119" t="n">
        <v>80</v>
      </c>
      <c r="AK119" t="n">
        <v>6505.556</v>
      </c>
      <c r="BA119" t="n">
        <v>4257</v>
      </c>
    </row>
    <row r="120">
      <c r="H120" t="n">
        <v>11</v>
      </c>
      <c r="M120" t="inlineStr">
        <is>
          <t>DISPONIBLE</t>
        </is>
      </c>
      <c r="N120" t="inlineStr"/>
      <c r="P120" t="inlineStr">
        <is>
          <t>2023</t>
        </is>
      </c>
      <c r="S120" t="n">
        <v>13461</v>
      </c>
      <c r="T120" t="n">
        <v>23420</v>
      </c>
      <c r="V120" t="n">
        <v>23420</v>
      </c>
      <c r="W120" t="n">
        <v>7308.1</v>
      </c>
      <c r="X120" t="n">
        <v>3110.12</v>
      </c>
      <c r="Z120" t="n">
        <v>274</v>
      </c>
      <c r="AA120" t="n">
        <v>38.0227</v>
      </c>
      <c r="AB120" t="n">
        <v>947.1109</v>
      </c>
      <c r="AH120" t="n">
        <v>2568.4305</v>
      </c>
      <c r="AI120" t="n">
        <v>1288.1</v>
      </c>
      <c r="AJ120" t="n">
        <v>80</v>
      </c>
      <c r="AK120" t="n">
        <v>6505.556</v>
      </c>
      <c r="BA120" t="n">
        <v>4257</v>
      </c>
    </row>
    <row r="121">
      <c r="H121" t="n">
        <v>11</v>
      </c>
      <c r="M121" t="inlineStr">
        <is>
          <t>ALQUILADO</t>
        </is>
      </c>
      <c r="N121" t="inlineStr">
        <is>
          <t>PARTIDO CAMBIO DEMOCRATICO</t>
        </is>
      </c>
      <c r="P121" t="inlineStr">
        <is>
          <t>2023</t>
        </is>
      </c>
      <c r="S121" t="n">
        <v>14403</v>
      </c>
      <c r="T121" t="n">
        <v>23420</v>
      </c>
      <c r="V121" t="n">
        <v>23420</v>
      </c>
      <c r="W121" t="n">
        <v>6677.53</v>
      </c>
      <c r="X121" t="n">
        <v>2745.24</v>
      </c>
      <c r="Z121" t="n">
        <v>274</v>
      </c>
      <c r="AA121" t="n">
        <v>34.3896</v>
      </c>
      <c r="AB121" t="n">
        <v>856.6154</v>
      </c>
      <c r="AH121" t="n">
        <v>1573.9867</v>
      </c>
      <c r="AI121" t="n">
        <v>1288.1</v>
      </c>
      <c r="AJ121" t="n">
        <v>80</v>
      </c>
      <c r="AK121" t="n">
        <v>6505.556</v>
      </c>
      <c r="BA121" t="n">
        <v>4257</v>
      </c>
    </row>
    <row r="122">
      <c r="H122" t="n">
        <v>11</v>
      </c>
      <c r="M122" t="inlineStr">
        <is>
          <t>ALQUILADO</t>
        </is>
      </c>
      <c r="N122" t="inlineStr"/>
      <c r="P122" t="inlineStr">
        <is>
          <t>2023</t>
        </is>
      </c>
      <c r="S122" t="n">
        <v>30262</v>
      </c>
      <c r="T122" t="n">
        <v>23420</v>
      </c>
      <c r="V122" t="n">
        <v>23420</v>
      </c>
      <c r="W122" t="n">
        <v>6544.39</v>
      </c>
      <c r="X122" t="n">
        <v>2763.51</v>
      </c>
      <c r="Z122" t="n">
        <v>259</v>
      </c>
      <c r="AA122" t="n">
        <v>35.9378</v>
      </c>
      <c r="AB122" t="n">
        <v>846.1727</v>
      </c>
      <c r="AH122" t="n">
        <v>4940.6061</v>
      </c>
      <c r="AI122" t="n">
        <v>1288.1</v>
      </c>
      <c r="AJ122" t="n">
        <v>80</v>
      </c>
      <c r="AK122" t="n">
        <v>6505.556</v>
      </c>
      <c r="BA122" t="n">
        <v>4257</v>
      </c>
    </row>
    <row r="123">
      <c r="H123" t="n">
        <v>11</v>
      </c>
      <c r="M123" t="inlineStr">
        <is>
          <t>DISPONIBLE</t>
        </is>
      </c>
      <c r="N123" t="inlineStr"/>
      <c r="P123" t="inlineStr">
        <is>
          <t>2023</t>
        </is>
      </c>
      <c r="S123" t="n">
        <v>30551</v>
      </c>
      <c r="T123" t="n">
        <v>23420</v>
      </c>
      <c r="V123" t="n">
        <v>23420</v>
      </c>
      <c r="W123" t="n">
        <v>7303.24</v>
      </c>
      <c r="X123" t="n">
        <v>2181</v>
      </c>
      <c r="Z123" t="n">
        <v>285</v>
      </c>
      <c r="AA123" t="n">
        <v>33.278</v>
      </c>
      <c r="AB123" t="n">
        <v>862.2036000000001</v>
      </c>
      <c r="AH123" t="n">
        <v>2473.0605</v>
      </c>
      <c r="AI123" t="n">
        <v>1288.1</v>
      </c>
      <c r="AJ123" t="n">
        <v>80</v>
      </c>
      <c r="AK123" t="n">
        <v>6505.556</v>
      </c>
      <c r="BA123" t="n">
        <v>4257</v>
      </c>
    </row>
    <row r="124">
      <c r="H124" t="n">
        <v>11</v>
      </c>
      <c r="M124" t="inlineStr">
        <is>
          <t>ALQUILADO</t>
        </is>
      </c>
      <c r="N124" t="inlineStr">
        <is>
          <t>MINERA PANAMA</t>
        </is>
      </c>
      <c r="P124" t="inlineStr">
        <is>
          <t>2023</t>
        </is>
      </c>
      <c r="S124" t="n">
        <v>42767</v>
      </c>
      <c r="T124" t="n">
        <v>23420</v>
      </c>
      <c r="V124" t="n">
        <v>23420</v>
      </c>
      <c r="W124" t="n">
        <v>7328.09</v>
      </c>
      <c r="X124" t="n">
        <v>2070.14</v>
      </c>
      <c r="Z124" t="n">
        <v>286</v>
      </c>
      <c r="AA124" t="n">
        <v>32.8609</v>
      </c>
      <c r="AB124" t="n">
        <v>854.3845</v>
      </c>
      <c r="AH124" t="n">
        <v>2061.8293</v>
      </c>
      <c r="AI124" t="n">
        <v>1288.1</v>
      </c>
      <c r="AJ124" t="n">
        <v>80</v>
      </c>
      <c r="AK124" t="n">
        <v>6505.556</v>
      </c>
      <c r="BA124" t="n">
        <v>4257</v>
      </c>
    </row>
    <row r="125">
      <c r="H125" t="n">
        <v>11</v>
      </c>
      <c r="M125" t="inlineStr">
        <is>
          <t>ALQUILADO</t>
        </is>
      </c>
      <c r="N125" t="inlineStr">
        <is>
          <t>MINERA PANAMA</t>
        </is>
      </c>
      <c r="P125" t="inlineStr">
        <is>
          <t>2023</t>
        </is>
      </c>
      <c r="S125" t="n">
        <v>16960</v>
      </c>
      <c r="T125" t="n">
        <v>23420</v>
      </c>
      <c r="V125" t="n">
        <v>23420</v>
      </c>
      <c r="W125" t="n">
        <v>7054.74</v>
      </c>
      <c r="X125" t="n">
        <v>2015.14</v>
      </c>
      <c r="Z125" t="n">
        <v>274</v>
      </c>
      <c r="AA125" t="n">
        <v>33.1017</v>
      </c>
      <c r="AB125" t="n">
        <v>824.5345</v>
      </c>
      <c r="AH125" t="n">
        <v>1594.3527</v>
      </c>
      <c r="AI125" t="n">
        <v>1288.1</v>
      </c>
      <c r="AJ125" t="n">
        <v>80</v>
      </c>
      <c r="AK125" t="n">
        <v>6505.556</v>
      </c>
      <c r="BA125" t="n">
        <v>4257</v>
      </c>
    </row>
    <row r="126">
      <c r="H126" t="n">
        <v>11</v>
      </c>
      <c r="M126" t="inlineStr">
        <is>
          <t>ALQUILADO</t>
        </is>
      </c>
      <c r="N126" t="inlineStr">
        <is>
          <t>MINERA PANAMA</t>
        </is>
      </c>
      <c r="P126" t="inlineStr">
        <is>
          <t>2023</t>
        </is>
      </c>
      <c r="S126" t="n">
        <v>47115</v>
      </c>
      <c r="T126" t="n">
        <v>23420</v>
      </c>
      <c r="V126" t="n">
        <v>23420</v>
      </c>
      <c r="W126" t="n">
        <v>7377.79</v>
      </c>
      <c r="X126" t="n">
        <v>2185.77</v>
      </c>
      <c r="Z126" t="n">
        <v>288</v>
      </c>
      <c r="AA126" t="n">
        <v>33.2068</v>
      </c>
      <c r="AB126" t="n">
        <v>869.4145</v>
      </c>
      <c r="AH126" t="n">
        <v>2259.1011</v>
      </c>
      <c r="AI126" t="n">
        <v>1288.1</v>
      </c>
      <c r="AJ126" t="n">
        <v>80</v>
      </c>
      <c r="AK126" t="n">
        <v>6505.556</v>
      </c>
      <c r="BA126" t="n">
        <v>4257</v>
      </c>
    </row>
    <row r="127">
      <c r="H127" t="n">
        <v>11</v>
      </c>
      <c r="M127" t="inlineStr">
        <is>
          <t>ALQUILADO</t>
        </is>
      </c>
      <c r="N127" t="inlineStr">
        <is>
          <t>PARTIDO CAMBIO DEMOCRATICO</t>
        </is>
      </c>
      <c r="P127" t="inlineStr">
        <is>
          <t>2023</t>
        </is>
      </c>
      <c r="S127" t="n">
        <v>11509</v>
      </c>
      <c r="T127" t="n">
        <v>23420</v>
      </c>
      <c r="V127" t="n">
        <v>23420</v>
      </c>
      <c r="W127" t="n">
        <v>6826.63</v>
      </c>
      <c r="X127" t="n">
        <v>2750.14</v>
      </c>
      <c r="Z127" t="n">
        <v>280</v>
      </c>
      <c r="AA127" t="n">
        <v>34.2027</v>
      </c>
      <c r="AB127" t="n">
        <v>870.6154</v>
      </c>
      <c r="AH127" t="n">
        <v>1755.5326</v>
      </c>
      <c r="AI127" t="n">
        <v>1288.1</v>
      </c>
      <c r="AJ127" t="n">
        <v>80</v>
      </c>
      <c r="AK127" t="n">
        <v>6505.556</v>
      </c>
      <c r="BA127" t="n">
        <v>4257</v>
      </c>
    </row>
    <row r="128">
      <c r="H128" t="n">
        <v>11</v>
      </c>
      <c r="M128" t="inlineStr">
        <is>
          <t>ALQUILADO</t>
        </is>
      </c>
      <c r="N128" t="inlineStr">
        <is>
          <t>AGROVALE S.A.</t>
        </is>
      </c>
      <c r="P128" t="inlineStr">
        <is>
          <t>2023</t>
        </is>
      </c>
      <c r="S128" t="n">
        <v>7175</v>
      </c>
      <c r="T128" t="n">
        <v>23420</v>
      </c>
      <c r="V128" t="n">
        <v>23420</v>
      </c>
      <c r="W128" t="n">
        <v>6233.05</v>
      </c>
      <c r="X128" t="n">
        <v>1911.94</v>
      </c>
      <c r="Z128" t="n">
        <v>241</v>
      </c>
      <c r="AA128" t="n">
        <v>33.7966</v>
      </c>
      <c r="AB128" t="n">
        <v>740.4536000000001</v>
      </c>
      <c r="AH128" t="n">
        <v>1662.3132</v>
      </c>
      <c r="AI128" t="n">
        <v>1288.1</v>
      </c>
      <c r="AJ128" t="n">
        <v>80</v>
      </c>
      <c r="AK128" t="n">
        <v>6505.556</v>
      </c>
      <c r="BA128" t="n">
        <v>4257</v>
      </c>
    </row>
    <row r="129">
      <c r="H129" t="n">
        <v>11</v>
      </c>
      <c r="M129" t="inlineStr">
        <is>
          <t>RESERVADO</t>
        </is>
      </c>
      <c r="N129" t="inlineStr"/>
      <c r="P129" t="inlineStr">
        <is>
          <t>2023</t>
        </is>
      </c>
      <c r="S129" t="n">
        <v>13682</v>
      </c>
      <c r="T129" t="n">
        <v>23420</v>
      </c>
      <c r="V129" t="n">
        <v>23420</v>
      </c>
      <c r="W129" t="n">
        <v>6209.72</v>
      </c>
      <c r="X129" t="n">
        <v>1845.14</v>
      </c>
      <c r="Z129" t="n">
        <v>240</v>
      </c>
      <c r="AA129" t="n">
        <v>33.5619</v>
      </c>
      <c r="AB129" t="n">
        <v>732.26</v>
      </c>
      <c r="AH129" t="n">
        <v>2110.8101</v>
      </c>
      <c r="AI129" t="n">
        <v>1288.1</v>
      </c>
      <c r="AJ129" t="n">
        <v>80</v>
      </c>
      <c r="AK129" t="n">
        <v>6505.556</v>
      </c>
      <c r="BA129" t="n">
        <v>4257</v>
      </c>
    </row>
    <row r="130">
      <c r="F130" t="inlineStr">
        <is>
          <t>GARANTIZADOS</t>
        </is>
      </c>
      <c r="H130" t="n">
        <v>11</v>
      </c>
      <c r="M130" t="inlineStr">
        <is>
          <t>PARA LA VENTA</t>
        </is>
      </c>
      <c r="N130" t="inlineStr"/>
      <c r="P130" t="inlineStr">
        <is>
          <t>2023</t>
        </is>
      </c>
      <c r="S130" t="n">
        <v>9676</v>
      </c>
      <c r="T130" t="n">
        <v>23420</v>
      </c>
      <c r="V130" t="n">
        <v>23420</v>
      </c>
      <c r="W130" t="n">
        <v>7178.99</v>
      </c>
      <c r="X130" t="n">
        <v>2040.14</v>
      </c>
      <c r="Z130" t="n">
        <v>279</v>
      </c>
      <c r="AA130" t="n">
        <v>33.0434</v>
      </c>
      <c r="AB130" t="n">
        <v>838.1027</v>
      </c>
      <c r="AH130" t="n">
        <v>1937.0741</v>
      </c>
      <c r="AI130" t="n">
        <v>1288.1</v>
      </c>
      <c r="AJ130" t="n">
        <v>80</v>
      </c>
      <c r="AK130" t="n">
        <v>6505.556</v>
      </c>
      <c r="BA130" t="n">
        <v>4257</v>
      </c>
    </row>
    <row r="131">
      <c r="H131" t="n">
        <v>11</v>
      </c>
      <c r="M131" t="inlineStr">
        <is>
          <t>ALQUILADO</t>
        </is>
      </c>
      <c r="N131" t="inlineStr">
        <is>
          <t>MINERA PANAMA</t>
        </is>
      </c>
      <c r="P131" t="inlineStr">
        <is>
          <t>2023</t>
        </is>
      </c>
      <c r="S131" t="n">
        <v>45543</v>
      </c>
      <c r="T131" t="n">
        <v>23420</v>
      </c>
      <c r="V131" t="n">
        <v>23420</v>
      </c>
      <c r="W131" t="n">
        <v>7477.19</v>
      </c>
      <c r="X131" t="n">
        <v>2671.11</v>
      </c>
      <c r="Z131" t="n">
        <v>291</v>
      </c>
      <c r="AA131" t="n">
        <v>34.8738</v>
      </c>
      <c r="AB131" t="n">
        <v>922.5727000000001</v>
      </c>
      <c r="AH131" t="n">
        <v>3315.9403</v>
      </c>
      <c r="AI131" t="n">
        <v>1288.1</v>
      </c>
      <c r="AJ131" t="n">
        <v>80</v>
      </c>
      <c r="AK131" t="n">
        <v>6505.556</v>
      </c>
      <c r="BA131" t="n">
        <v>4257</v>
      </c>
    </row>
    <row r="132">
      <c r="H132" t="n">
        <v>11</v>
      </c>
      <c r="M132" t="inlineStr">
        <is>
          <t>ALQUILADO</t>
        </is>
      </c>
      <c r="N132" t="inlineStr">
        <is>
          <t>MINERA PANAMA</t>
        </is>
      </c>
      <c r="P132" t="inlineStr">
        <is>
          <t>2023</t>
        </is>
      </c>
      <c r="S132" t="n">
        <v>53042</v>
      </c>
      <c r="T132" t="n">
        <v>23420</v>
      </c>
      <c r="V132" t="n">
        <v>23420</v>
      </c>
      <c r="W132" t="n">
        <v>7377.79</v>
      </c>
      <c r="X132" t="n">
        <v>2105.24</v>
      </c>
      <c r="Z132" t="n">
        <v>287</v>
      </c>
      <c r="AA132" t="n">
        <v>33.0419</v>
      </c>
      <c r="AB132" t="n">
        <v>862.0936</v>
      </c>
      <c r="AH132" t="n">
        <v>2147.3523</v>
      </c>
      <c r="AI132" t="n">
        <v>1288.1</v>
      </c>
      <c r="AJ132" t="n">
        <v>80</v>
      </c>
      <c r="AK132" t="n">
        <v>6505.556</v>
      </c>
      <c r="BA132" t="n">
        <v>4257</v>
      </c>
    </row>
    <row r="133">
      <c r="H133" t="n">
        <v>11</v>
      </c>
      <c r="M133" t="inlineStr">
        <is>
          <t>SUCIO</t>
        </is>
      </c>
      <c r="N133" t="inlineStr"/>
      <c r="P133" t="inlineStr">
        <is>
          <t>2023</t>
        </is>
      </c>
      <c r="S133" t="n">
        <v>28417</v>
      </c>
      <c r="T133" t="n">
        <v>23420</v>
      </c>
      <c r="V133" t="n">
        <v>23420</v>
      </c>
      <c r="W133" t="n">
        <v>4020.25</v>
      </c>
      <c r="X133" t="n">
        <v>4202.971</v>
      </c>
      <c r="Z133" t="n">
        <v>169</v>
      </c>
      <c r="AA133" t="n">
        <v>48.6581</v>
      </c>
      <c r="AB133" t="n">
        <v>747.5655</v>
      </c>
      <c r="AH133" t="n">
        <v>6184.37</v>
      </c>
      <c r="AI133" t="n">
        <v>1288.1</v>
      </c>
      <c r="AJ133" t="n">
        <v>80</v>
      </c>
      <c r="AK133" t="n">
        <v>6505.556</v>
      </c>
      <c r="BA133" t="n">
        <v>4257</v>
      </c>
    </row>
    <row r="134">
      <c r="H134" t="n">
        <v>11</v>
      </c>
      <c r="M134" t="inlineStr">
        <is>
          <t>ALQUILADO</t>
        </is>
      </c>
      <c r="N134" t="inlineStr">
        <is>
          <t>CONSORCIO HPH JOINT VENTURE</t>
        </is>
      </c>
      <c r="P134" t="inlineStr">
        <is>
          <t>2023</t>
        </is>
      </c>
      <c r="S134" t="n">
        <v>14034</v>
      </c>
      <c r="T134" t="n">
        <v>23420</v>
      </c>
      <c r="V134" t="n">
        <v>23420</v>
      </c>
      <c r="W134" t="n">
        <v>6723.82</v>
      </c>
      <c r="X134" t="n">
        <v>2091.14</v>
      </c>
      <c r="Z134" t="n">
        <v>262</v>
      </c>
      <c r="AA134" t="n">
        <v>33.6448</v>
      </c>
      <c r="AB134" t="n">
        <v>801.36</v>
      </c>
      <c r="AH134" t="n">
        <v>2501.2846</v>
      </c>
      <c r="AI134" t="n">
        <v>1288.1</v>
      </c>
      <c r="AJ134" t="n">
        <v>80</v>
      </c>
      <c r="AK134" t="n">
        <v>6505.556</v>
      </c>
      <c r="BA134" t="n">
        <v>4257</v>
      </c>
    </row>
    <row r="135">
      <c r="H135" t="n">
        <v>11</v>
      </c>
      <c r="M135" t="inlineStr">
        <is>
          <t>ALQUILADO</t>
        </is>
      </c>
      <c r="N135" t="inlineStr">
        <is>
          <t>MINERA PANAMA</t>
        </is>
      </c>
      <c r="P135" t="inlineStr">
        <is>
          <t>2023</t>
        </is>
      </c>
      <c r="S135" t="n">
        <v>15870</v>
      </c>
      <c r="T135" t="n">
        <v>23420</v>
      </c>
      <c r="V135" t="n">
        <v>23420</v>
      </c>
      <c r="W135" t="n">
        <v>7054.74</v>
      </c>
      <c r="X135" t="n">
        <v>2015.14</v>
      </c>
      <c r="Z135" t="n">
        <v>274</v>
      </c>
      <c r="AA135" t="n">
        <v>33.1017</v>
      </c>
      <c r="AB135" t="n">
        <v>824.5345</v>
      </c>
      <c r="AH135" t="n">
        <v>1971.5478</v>
      </c>
      <c r="AI135" t="n">
        <v>1288.1</v>
      </c>
      <c r="AJ135" t="n">
        <v>80</v>
      </c>
      <c r="AK135" t="n">
        <v>6505.556</v>
      </c>
      <c r="BA135" t="n">
        <v>4257</v>
      </c>
    </row>
    <row r="136">
      <c r="H136" t="n">
        <v>11</v>
      </c>
      <c r="M136" t="inlineStr">
        <is>
          <t>ALQUILADO</t>
        </is>
      </c>
      <c r="N136" t="inlineStr">
        <is>
          <t>MINERA PANAMA</t>
        </is>
      </c>
      <c r="P136" t="inlineStr">
        <is>
          <t>2023</t>
        </is>
      </c>
      <c r="S136" t="n">
        <v>20401</v>
      </c>
      <c r="T136" t="n">
        <v>23420</v>
      </c>
      <c r="V136" t="n">
        <v>23420</v>
      </c>
      <c r="W136" t="n">
        <v>7427.49</v>
      </c>
      <c r="X136" t="n">
        <v>2090.14</v>
      </c>
      <c r="Z136" t="n">
        <v>290</v>
      </c>
      <c r="AA136" t="n">
        <v>32.8194</v>
      </c>
      <c r="AB136" t="n">
        <v>865.239</v>
      </c>
      <c r="AH136" t="n">
        <v>1621.2908</v>
      </c>
      <c r="AI136" t="n">
        <v>1288.1</v>
      </c>
      <c r="AJ136" t="n">
        <v>80</v>
      </c>
      <c r="AK136" t="n">
        <v>6505.556</v>
      </c>
      <c r="BA136" t="n">
        <v>4257</v>
      </c>
    </row>
    <row r="137">
      <c r="H137" t="n">
        <v>10</v>
      </c>
      <c r="M137" t="inlineStr">
        <is>
          <t>ALQUILADO</t>
        </is>
      </c>
      <c r="N137" t="inlineStr">
        <is>
          <t>MINERA PANAMA</t>
        </is>
      </c>
      <c r="P137" t="inlineStr">
        <is>
          <t>2023</t>
        </is>
      </c>
      <c r="S137" t="n">
        <v>8219</v>
      </c>
      <c r="T137" t="n">
        <v>23420</v>
      </c>
      <c r="V137" t="n">
        <v>23420</v>
      </c>
      <c r="W137" t="n">
        <v>6209.72</v>
      </c>
      <c r="X137" t="n">
        <v>1719.67</v>
      </c>
      <c r="Z137" t="n">
        <v>240</v>
      </c>
      <c r="AA137" t="n">
        <v>33.0391</v>
      </c>
      <c r="AB137" t="n">
        <v>792.939</v>
      </c>
      <c r="AH137" t="n">
        <v>1201.2963</v>
      </c>
      <c r="AI137" t="n">
        <v>1171</v>
      </c>
      <c r="AJ137" t="n">
        <v>80</v>
      </c>
      <c r="AK137" t="n">
        <v>5855.0004</v>
      </c>
      <c r="BA137" t="n">
        <v>3870</v>
      </c>
    </row>
    <row r="138">
      <c r="H138" t="n">
        <v>10</v>
      </c>
      <c r="M138" t="inlineStr">
        <is>
          <t>ALQUILADO</t>
        </is>
      </c>
      <c r="N138" t="inlineStr">
        <is>
          <t>MINERA PANAMA</t>
        </is>
      </c>
      <c r="P138" t="inlineStr">
        <is>
          <t>2023</t>
        </is>
      </c>
      <c r="S138" t="n">
        <v>5900</v>
      </c>
      <c r="T138" t="n">
        <v>23420</v>
      </c>
      <c r="V138" t="n">
        <v>23420</v>
      </c>
      <c r="W138" t="n">
        <v>6184.75</v>
      </c>
      <c r="X138" t="n">
        <v>1711.09</v>
      </c>
      <c r="Z138" t="n">
        <v>239</v>
      </c>
      <c r="AA138" t="n">
        <v>33.0369</v>
      </c>
      <c r="AB138" t="n">
        <v>789.5839999999999</v>
      </c>
      <c r="AH138" t="n">
        <v>1519.5798</v>
      </c>
      <c r="AI138" t="n">
        <v>1171</v>
      </c>
      <c r="AJ138" t="n">
        <v>80</v>
      </c>
      <c r="AK138" t="n">
        <v>5855.0004</v>
      </c>
      <c r="BA138" t="n">
        <v>3870</v>
      </c>
    </row>
    <row r="139">
      <c r="H139" t="n">
        <v>10</v>
      </c>
      <c r="M139" t="inlineStr">
        <is>
          <t>ALQUILADO</t>
        </is>
      </c>
      <c r="N139" t="inlineStr">
        <is>
          <t>MINERA PANAMA</t>
        </is>
      </c>
      <c r="P139" t="inlineStr">
        <is>
          <t>2023</t>
        </is>
      </c>
      <c r="S139" t="n">
        <v>4981</v>
      </c>
      <c r="T139" t="n">
        <v>23420</v>
      </c>
      <c r="V139" t="n">
        <v>23420</v>
      </c>
      <c r="W139" t="n">
        <v>6184.75</v>
      </c>
      <c r="X139" t="n">
        <v>1714.67</v>
      </c>
      <c r="Z139" t="n">
        <v>239</v>
      </c>
      <c r="AA139" t="n">
        <v>33.0519</v>
      </c>
      <c r="AB139" t="n">
        <v>789.942</v>
      </c>
      <c r="AH139" t="n">
        <v>1201.5839</v>
      </c>
      <c r="AI139" t="n">
        <v>1171</v>
      </c>
      <c r="AJ139" t="n">
        <v>80</v>
      </c>
      <c r="AK139" t="n">
        <v>5855.0004</v>
      </c>
      <c r="BA139" t="n">
        <v>3870</v>
      </c>
    </row>
    <row r="140">
      <c r="H140" t="n">
        <v>10</v>
      </c>
      <c r="M140" t="inlineStr">
        <is>
          <t>ALQUILADO</t>
        </is>
      </c>
      <c r="N140" t="inlineStr">
        <is>
          <t>MINERA PANAMA</t>
        </is>
      </c>
      <c r="P140" t="inlineStr">
        <is>
          <t>2023</t>
        </is>
      </c>
      <c r="S140" t="n">
        <v>11244</v>
      </c>
      <c r="T140" t="n">
        <v>23420</v>
      </c>
      <c r="V140" t="n">
        <v>23420</v>
      </c>
      <c r="W140" t="n">
        <v>6159.78</v>
      </c>
      <c r="X140" t="n">
        <v>1706.09</v>
      </c>
      <c r="Z140" t="n">
        <v>238</v>
      </c>
      <c r="AA140" t="n">
        <v>33.0498</v>
      </c>
      <c r="AB140" t="n">
        <v>786.587</v>
      </c>
      <c r="AH140" t="n">
        <v>1252.7873</v>
      </c>
      <c r="AI140" t="n">
        <v>1171</v>
      </c>
      <c r="AJ140" t="n">
        <v>80</v>
      </c>
      <c r="AK140" t="n">
        <v>5855.0004</v>
      </c>
      <c r="BA140" t="n">
        <v>3870</v>
      </c>
    </row>
    <row r="141">
      <c r="H141" t="n">
        <v>10</v>
      </c>
      <c r="M141" t="inlineStr">
        <is>
          <t>RESERVADO</t>
        </is>
      </c>
      <c r="N141" t="inlineStr"/>
      <c r="P141" t="inlineStr">
        <is>
          <t>2023</t>
        </is>
      </c>
      <c r="S141" t="n">
        <v>17482</v>
      </c>
      <c r="T141" t="n">
        <v>23420</v>
      </c>
      <c r="V141" t="n">
        <v>23420</v>
      </c>
      <c r="W141" t="n">
        <v>5428.44</v>
      </c>
      <c r="X141" t="n">
        <v>1637.23</v>
      </c>
      <c r="Z141" t="n">
        <v>210</v>
      </c>
      <c r="AA141" t="n">
        <v>33.646</v>
      </c>
      <c r="AB141" t="n">
        <v>706.567</v>
      </c>
      <c r="AH141" t="n">
        <v>1801.5847</v>
      </c>
      <c r="AI141" t="n">
        <v>1171</v>
      </c>
      <c r="AJ141" t="n">
        <v>80</v>
      </c>
      <c r="AK141" t="n">
        <v>5855.0004</v>
      </c>
      <c r="BA141" t="n">
        <v>3870</v>
      </c>
    </row>
    <row r="142">
      <c r="H142" t="n">
        <v>10</v>
      </c>
      <c r="M142" t="inlineStr">
        <is>
          <t>ALQUILADO</t>
        </is>
      </c>
      <c r="N142" t="inlineStr">
        <is>
          <t>MINERA PANAMA</t>
        </is>
      </c>
      <c r="P142" t="inlineStr">
        <is>
          <t>2023</t>
        </is>
      </c>
      <c r="S142" t="n">
        <v>9858</v>
      </c>
      <c r="T142" t="n">
        <v>23420</v>
      </c>
      <c r="V142" t="n">
        <v>23420</v>
      </c>
      <c r="W142" t="n">
        <v>6184.75</v>
      </c>
      <c r="X142" t="n">
        <v>1756.59</v>
      </c>
      <c r="Z142" t="n">
        <v>240</v>
      </c>
      <c r="AA142" t="n">
        <v>33.0889</v>
      </c>
      <c r="AB142" t="n">
        <v>794.134</v>
      </c>
      <c r="AH142" t="n">
        <v>1282.482</v>
      </c>
      <c r="AI142" t="n">
        <v>1171</v>
      </c>
      <c r="AJ142" t="n">
        <v>80</v>
      </c>
      <c r="AK142" t="n">
        <v>5855.0004</v>
      </c>
      <c r="BA142" t="n">
        <v>3870</v>
      </c>
    </row>
    <row r="143">
      <c r="H143" t="n">
        <v>10</v>
      </c>
      <c r="M143" t="inlineStr">
        <is>
          <t>ALQUILADO</t>
        </is>
      </c>
      <c r="N143" t="inlineStr">
        <is>
          <t>MINERA PANAMA</t>
        </is>
      </c>
      <c r="P143" t="inlineStr">
        <is>
          <t>2023</t>
        </is>
      </c>
      <c r="S143" t="n">
        <v>12958</v>
      </c>
      <c r="T143" t="n">
        <v>23420</v>
      </c>
      <c r="V143" t="n">
        <v>23420</v>
      </c>
      <c r="W143" t="n">
        <v>6110.2</v>
      </c>
      <c r="X143" t="n">
        <v>1696.09</v>
      </c>
      <c r="Z143" t="n">
        <v>237</v>
      </c>
      <c r="AA143" t="n">
        <v>32.9379</v>
      </c>
      <c r="AB143" t="n">
        <v>780.629</v>
      </c>
      <c r="AH143" t="n">
        <v>1293.5181</v>
      </c>
      <c r="AI143" t="n">
        <v>1171</v>
      </c>
      <c r="AJ143" t="n">
        <v>80</v>
      </c>
      <c r="AK143" t="n">
        <v>5855.0004</v>
      </c>
      <c r="BA143" t="n">
        <v>3870</v>
      </c>
    </row>
    <row r="144">
      <c r="H144" t="n">
        <v>10</v>
      </c>
      <c r="M144" t="inlineStr">
        <is>
          <t>DISPONIBLE</t>
        </is>
      </c>
      <c r="N144" t="inlineStr"/>
      <c r="P144" t="inlineStr">
        <is>
          <t>2023</t>
        </is>
      </c>
      <c r="S144" t="n">
        <v>12983</v>
      </c>
      <c r="T144" t="n">
        <v>23420</v>
      </c>
      <c r="V144" t="n">
        <v>23420</v>
      </c>
      <c r="W144" t="n">
        <v>6219.52</v>
      </c>
      <c r="X144" t="n">
        <v>1833.23</v>
      </c>
      <c r="Z144" t="n">
        <v>240</v>
      </c>
      <c r="AA144" t="n">
        <v>33.5531</v>
      </c>
      <c r="AB144" t="n">
        <v>805.275</v>
      </c>
      <c r="AH144" t="n">
        <v>1714.1308</v>
      </c>
      <c r="AI144" t="n">
        <v>1171</v>
      </c>
      <c r="AJ144" t="n">
        <v>80</v>
      </c>
      <c r="AK144" t="n">
        <v>5855.0004</v>
      </c>
      <c r="BA144" t="n">
        <v>3870</v>
      </c>
    </row>
    <row r="145">
      <c r="H145" t="n">
        <v>10</v>
      </c>
      <c r="M145" t="inlineStr">
        <is>
          <t>ALQUILADO</t>
        </is>
      </c>
      <c r="N145" t="inlineStr">
        <is>
          <t>MINERA PANAMA</t>
        </is>
      </c>
      <c r="P145" t="inlineStr">
        <is>
          <t>2023</t>
        </is>
      </c>
      <c r="S145" t="n">
        <v>16427</v>
      </c>
      <c r="T145" t="n">
        <v>23420</v>
      </c>
      <c r="V145" t="n">
        <v>23420</v>
      </c>
      <c r="W145" t="n">
        <v>6110.2</v>
      </c>
      <c r="X145" t="n">
        <v>1696.09</v>
      </c>
      <c r="Z145" t="n">
        <v>237</v>
      </c>
      <c r="AA145" t="n">
        <v>32.9379</v>
      </c>
      <c r="AB145" t="n">
        <v>780.629</v>
      </c>
      <c r="AH145" t="n">
        <v>1294.8268</v>
      </c>
      <c r="AI145" t="n">
        <v>1171</v>
      </c>
      <c r="AJ145" t="n">
        <v>80</v>
      </c>
      <c r="AK145" t="n">
        <v>5855.0004</v>
      </c>
      <c r="BA145" t="n">
        <v>3870</v>
      </c>
    </row>
    <row r="146">
      <c r="H146" t="n">
        <v>10</v>
      </c>
      <c r="M146" t="inlineStr">
        <is>
          <t>DISPONIBLE</t>
        </is>
      </c>
      <c r="N146" t="inlineStr"/>
      <c r="P146" t="inlineStr">
        <is>
          <t>2023</t>
        </is>
      </c>
      <c r="S146" t="n">
        <v>6705</v>
      </c>
      <c r="T146" t="n">
        <v>23420</v>
      </c>
      <c r="V146" t="n">
        <v>23420</v>
      </c>
      <c r="W146" t="n">
        <v>5547.05</v>
      </c>
      <c r="X146" t="n">
        <v>4350.59</v>
      </c>
      <c r="Z146" t="n">
        <v>201</v>
      </c>
      <c r="AA146" t="n">
        <v>49.2419</v>
      </c>
      <c r="AB146" t="n">
        <v>989.764</v>
      </c>
      <c r="AH146" t="n">
        <v>1710.6352</v>
      </c>
      <c r="AI146" t="n">
        <v>1171</v>
      </c>
      <c r="AJ146" t="n">
        <v>80</v>
      </c>
      <c r="AK146" t="n">
        <v>5855.0004</v>
      </c>
      <c r="BA146" t="n">
        <v>3870</v>
      </c>
    </row>
    <row r="147">
      <c r="H147" t="n">
        <v>10</v>
      </c>
      <c r="M147" t="inlineStr">
        <is>
          <t>ALQUILADO</t>
        </is>
      </c>
      <c r="N147" t="inlineStr">
        <is>
          <t>MINERA PANAMA</t>
        </is>
      </c>
      <c r="P147" t="inlineStr">
        <is>
          <t>2023</t>
        </is>
      </c>
      <c r="S147" t="n">
        <v>7020</v>
      </c>
      <c r="T147" t="n">
        <v>23420</v>
      </c>
      <c r="V147" t="n">
        <v>23420</v>
      </c>
      <c r="W147" t="n">
        <v>6105.32</v>
      </c>
      <c r="X147" t="n">
        <v>1693.92</v>
      </c>
      <c r="Z147" t="n">
        <v>238</v>
      </c>
      <c r="AA147" t="n">
        <v>32.7699</v>
      </c>
      <c r="AB147" t="n">
        <v>779.924</v>
      </c>
      <c r="AH147" t="n">
        <v>1487.3041</v>
      </c>
      <c r="AI147" t="n">
        <v>1171</v>
      </c>
      <c r="AJ147" t="n">
        <v>80</v>
      </c>
      <c r="AK147" t="n">
        <v>5855.0004</v>
      </c>
      <c r="BA147" t="n">
        <v>3870</v>
      </c>
    </row>
    <row r="148">
      <c r="H148" t="n">
        <v>10</v>
      </c>
      <c r="M148" t="inlineStr">
        <is>
          <t>ALQUILADO</t>
        </is>
      </c>
      <c r="N148" t="inlineStr">
        <is>
          <t>MINERA PANAMA</t>
        </is>
      </c>
      <c r="P148" t="inlineStr">
        <is>
          <t>2023</t>
        </is>
      </c>
      <c r="S148" t="n">
        <v>6318</v>
      </c>
      <c r="T148" t="n">
        <v>23420</v>
      </c>
      <c r="V148" t="n">
        <v>23420</v>
      </c>
      <c r="W148" t="n">
        <v>6105.32</v>
      </c>
      <c r="X148" t="n">
        <v>1704.67</v>
      </c>
      <c r="Z148" t="n">
        <v>238</v>
      </c>
      <c r="AA148" t="n">
        <v>32.815</v>
      </c>
      <c r="AB148" t="n">
        <v>780.999</v>
      </c>
      <c r="AH148" t="n">
        <v>1203.1858</v>
      </c>
      <c r="AI148" t="n">
        <v>1171</v>
      </c>
      <c r="AJ148" t="n">
        <v>80</v>
      </c>
      <c r="AK148" t="n">
        <v>5855.0004</v>
      </c>
      <c r="BA148" t="n">
        <v>3870</v>
      </c>
    </row>
    <row r="149">
      <c r="H149" t="n">
        <v>10</v>
      </c>
      <c r="M149" t="inlineStr">
        <is>
          <t>ALQUILADO</t>
        </is>
      </c>
      <c r="N149" t="inlineStr">
        <is>
          <t>MINERA PANAMA</t>
        </is>
      </c>
      <c r="P149" t="inlineStr">
        <is>
          <t>2023</t>
        </is>
      </c>
      <c r="S149" t="n">
        <v>10773</v>
      </c>
      <c r="T149" t="n">
        <v>23420</v>
      </c>
      <c r="V149" t="n">
        <v>23420</v>
      </c>
      <c r="W149" t="n">
        <v>6110.2</v>
      </c>
      <c r="X149" t="n">
        <v>1696.09</v>
      </c>
      <c r="Z149" t="n">
        <v>237</v>
      </c>
      <c r="AA149" t="n">
        <v>32.9379</v>
      </c>
      <c r="AB149" t="n">
        <v>780.629</v>
      </c>
      <c r="AH149" t="n">
        <v>1249.7652</v>
      </c>
      <c r="AI149" t="n">
        <v>1171</v>
      </c>
      <c r="AJ149" t="n">
        <v>80</v>
      </c>
      <c r="AK149" t="n">
        <v>5855.0004</v>
      </c>
      <c r="BA149" t="n">
        <v>3870</v>
      </c>
    </row>
    <row r="150">
      <c r="H150" t="n">
        <v>10</v>
      </c>
      <c r="M150" t="inlineStr">
        <is>
          <t>ALQUILADO</t>
        </is>
      </c>
      <c r="N150" t="inlineStr">
        <is>
          <t>SERVIESTIBA SA</t>
        </is>
      </c>
      <c r="P150" t="inlineStr">
        <is>
          <t>2023</t>
        </is>
      </c>
      <c r="S150" t="n">
        <v>52444</v>
      </c>
      <c r="T150" t="n">
        <v>23420</v>
      </c>
      <c r="V150" t="n">
        <v>23420</v>
      </c>
      <c r="W150" t="n">
        <v>4868.24</v>
      </c>
      <c r="X150" t="n">
        <v>1959.29</v>
      </c>
      <c r="Z150" t="n">
        <v>207</v>
      </c>
      <c r="AA150" t="n">
        <v>32.9832</v>
      </c>
      <c r="AB150" t="n">
        <v>682.753</v>
      </c>
      <c r="AH150" t="n">
        <v>1460.9935</v>
      </c>
      <c r="AI150" t="n">
        <v>1171</v>
      </c>
      <c r="AJ150" t="n">
        <v>80</v>
      </c>
      <c r="AK150" t="n">
        <v>5855.0004</v>
      </c>
      <c r="BA150" t="n">
        <v>3870</v>
      </c>
    </row>
    <row r="151">
      <c r="H151" t="n">
        <v>10</v>
      </c>
      <c r="M151" t="inlineStr">
        <is>
          <t>ALQUILADO</t>
        </is>
      </c>
      <c r="N151" t="inlineStr">
        <is>
          <t>MINERA PANAMA</t>
        </is>
      </c>
      <c r="P151" t="inlineStr">
        <is>
          <t>2023</t>
        </is>
      </c>
      <c r="S151" t="n">
        <v>10519</v>
      </c>
      <c r="T151" t="n">
        <v>23420</v>
      </c>
      <c r="V151" t="n">
        <v>23420</v>
      </c>
      <c r="W151" t="n">
        <v>6060.5</v>
      </c>
      <c r="X151" t="n">
        <v>1686.09</v>
      </c>
      <c r="Z151" t="n">
        <v>235</v>
      </c>
      <c r="AA151" t="n">
        <v>32.9642</v>
      </c>
      <c r="AB151" t="n">
        <v>774.659</v>
      </c>
      <c r="AH151" t="n">
        <v>1278.0902</v>
      </c>
      <c r="AI151" t="n">
        <v>1171</v>
      </c>
      <c r="AJ151" t="n">
        <v>80</v>
      </c>
      <c r="AK151" t="n">
        <v>5855.0004</v>
      </c>
      <c r="BA151" t="n">
        <v>3870</v>
      </c>
    </row>
    <row r="152">
      <c r="H152" t="n">
        <v>10</v>
      </c>
      <c r="M152" t="inlineStr">
        <is>
          <t>ALQUILADO</t>
        </is>
      </c>
      <c r="N152" t="inlineStr">
        <is>
          <t>MINERA PANAMA</t>
        </is>
      </c>
      <c r="P152" t="inlineStr">
        <is>
          <t>2023</t>
        </is>
      </c>
      <c r="S152" t="n">
        <v>8044</v>
      </c>
      <c r="T152" t="n">
        <v>23420</v>
      </c>
      <c r="V152" t="n">
        <v>23420</v>
      </c>
      <c r="W152" t="n">
        <v>6010.8</v>
      </c>
      <c r="X152" t="n">
        <v>1676.09</v>
      </c>
      <c r="Z152" t="n">
        <v>233</v>
      </c>
      <c r="AA152" t="n">
        <v>32.9909</v>
      </c>
      <c r="AB152" t="n">
        <v>768.689</v>
      </c>
      <c r="AH152" t="n">
        <v>1538.4862</v>
      </c>
      <c r="AI152" t="n">
        <v>1171</v>
      </c>
      <c r="AJ152" t="n">
        <v>80</v>
      </c>
      <c r="AK152" t="n">
        <v>5855.0004</v>
      </c>
      <c r="BA152" t="n">
        <v>3870</v>
      </c>
    </row>
    <row r="153">
      <c r="H153" t="n">
        <v>10</v>
      </c>
      <c r="M153" t="inlineStr">
        <is>
          <t>ALQUILADO</t>
        </is>
      </c>
      <c r="N153" t="inlineStr">
        <is>
          <t>MINERA PANAMA</t>
        </is>
      </c>
      <c r="P153" t="inlineStr">
        <is>
          <t>2023</t>
        </is>
      </c>
      <c r="S153" t="n">
        <v>15089</v>
      </c>
      <c r="T153" t="n">
        <v>23420</v>
      </c>
      <c r="V153" t="n">
        <v>23420</v>
      </c>
      <c r="W153" t="n">
        <v>6060.5</v>
      </c>
      <c r="X153" t="n">
        <v>1689.67</v>
      </c>
      <c r="Z153" t="n">
        <v>235</v>
      </c>
      <c r="AA153" t="n">
        <v>32.9794</v>
      </c>
      <c r="AB153" t="n">
        <v>775.0170000000001</v>
      </c>
      <c r="AH153" t="n">
        <v>1577.6763</v>
      </c>
      <c r="AI153" t="n">
        <v>1171</v>
      </c>
      <c r="AJ153" t="n">
        <v>80</v>
      </c>
      <c r="AK153" t="n">
        <v>5855.0004</v>
      </c>
      <c r="BA153" t="n">
        <v>3870</v>
      </c>
    </row>
    <row r="154">
      <c r="H154" t="n">
        <v>10</v>
      </c>
      <c r="M154" t="inlineStr">
        <is>
          <t>ALQUILADO</t>
        </is>
      </c>
      <c r="N154" t="inlineStr">
        <is>
          <t>MINERA PANAMA</t>
        </is>
      </c>
      <c r="P154" t="inlineStr">
        <is>
          <t>2023</t>
        </is>
      </c>
      <c r="S154" t="n">
        <v>13081</v>
      </c>
      <c r="T154" t="n">
        <v>23420</v>
      </c>
      <c r="V154" t="n">
        <v>23420</v>
      </c>
      <c r="W154" t="n">
        <v>6035.65</v>
      </c>
      <c r="X154" t="n">
        <v>1681.09</v>
      </c>
      <c r="Z154" t="n">
        <v>234</v>
      </c>
      <c r="AA154" t="n">
        <v>32.9775</v>
      </c>
      <c r="AB154" t="n">
        <v>771.674</v>
      </c>
      <c r="AH154" t="n">
        <v>1643.969</v>
      </c>
      <c r="AI154" t="n">
        <v>1171</v>
      </c>
      <c r="AJ154" t="n">
        <v>80</v>
      </c>
      <c r="AK154" t="n">
        <v>5855.0004</v>
      </c>
      <c r="BA154" t="n">
        <v>3870</v>
      </c>
    </row>
    <row r="155">
      <c r="H155" t="n">
        <v>10</v>
      </c>
      <c r="M155" t="inlineStr">
        <is>
          <t>ALQUILADO</t>
        </is>
      </c>
      <c r="N155" t="inlineStr">
        <is>
          <t>MINERA PANAMA</t>
        </is>
      </c>
      <c r="P155" t="inlineStr">
        <is>
          <t>2023</t>
        </is>
      </c>
      <c r="S155" t="n">
        <v>9189</v>
      </c>
      <c r="T155" t="n">
        <v>23420</v>
      </c>
      <c r="V155" t="n">
        <v>23420</v>
      </c>
      <c r="W155" t="n">
        <v>6060.5</v>
      </c>
      <c r="X155" t="n">
        <v>1686.09</v>
      </c>
      <c r="Z155" t="n">
        <v>235</v>
      </c>
      <c r="AA155" t="n">
        <v>32.9642</v>
      </c>
      <c r="AB155" t="n">
        <v>774.659</v>
      </c>
      <c r="AH155" t="n">
        <v>1639.5198</v>
      </c>
      <c r="AI155" t="n">
        <v>1171</v>
      </c>
      <c r="AJ155" t="n">
        <v>80</v>
      </c>
      <c r="AK155" t="n">
        <v>5855.0004</v>
      </c>
      <c r="BA155" t="n">
        <v>3870</v>
      </c>
    </row>
    <row r="156">
      <c r="H156" t="n">
        <v>10</v>
      </c>
      <c r="M156" t="inlineStr">
        <is>
          <t>ALQUILADO</t>
        </is>
      </c>
      <c r="N156" t="inlineStr">
        <is>
          <t>MINERA PANAMA</t>
        </is>
      </c>
      <c r="P156" t="inlineStr">
        <is>
          <t>2023</t>
        </is>
      </c>
      <c r="S156" t="n">
        <v>9223</v>
      </c>
      <c r="T156" t="n">
        <v>23420</v>
      </c>
      <c r="V156" t="n">
        <v>23420</v>
      </c>
      <c r="W156" t="n">
        <v>6060.5</v>
      </c>
      <c r="X156" t="n">
        <v>1686.09</v>
      </c>
      <c r="Z156" t="n">
        <v>235</v>
      </c>
      <c r="AA156" t="n">
        <v>32.9642</v>
      </c>
      <c r="AB156" t="n">
        <v>774.659</v>
      </c>
      <c r="AH156" t="n">
        <v>1251.9676</v>
      </c>
      <c r="AI156" t="n">
        <v>1171</v>
      </c>
      <c r="AJ156" t="n">
        <v>80</v>
      </c>
      <c r="AK156" t="n">
        <v>5855.0004</v>
      </c>
      <c r="BA156" t="n">
        <v>3870</v>
      </c>
    </row>
    <row r="157">
      <c r="H157" t="n">
        <v>10</v>
      </c>
      <c r="M157" t="inlineStr">
        <is>
          <t>ALQUILADO</t>
        </is>
      </c>
      <c r="N157" t="inlineStr">
        <is>
          <t>MINERA PANAMA</t>
        </is>
      </c>
      <c r="P157" t="inlineStr">
        <is>
          <t>2023</t>
        </is>
      </c>
      <c r="S157" t="n">
        <v>9948</v>
      </c>
      <c r="T157" t="n">
        <v>23420</v>
      </c>
      <c r="V157" t="n">
        <v>23420</v>
      </c>
      <c r="W157" t="n">
        <v>6010.8</v>
      </c>
      <c r="X157" t="n">
        <v>1676.09</v>
      </c>
      <c r="Z157" t="n">
        <v>233</v>
      </c>
      <c r="AA157" t="n">
        <v>32.9909</v>
      </c>
      <c r="AB157" t="n">
        <v>768.689</v>
      </c>
      <c r="AH157" t="n">
        <v>1521.65</v>
      </c>
      <c r="AI157" t="n">
        <v>1171</v>
      </c>
      <c r="AJ157" t="n">
        <v>80</v>
      </c>
      <c r="AK157" t="n">
        <v>5855.0004</v>
      </c>
      <c r="BA157" t="n">
        <v>3870</v>
      </c>
    </row>
    <row r="158">
      <c r="H158" t="n">
        <v>10</v>
      </c>
      <c r="M158" t="inlineStr">
        <is>
          <t>ALQUILADO</t>
        </is>
      </c>
      <c r="N158" t="inlineStr">
        <is>
          <t>PARTIDO CAMBIO DEMOCRATICO</t>
        </is>
      </c>
      <c r="P158" t="inlineStr">
        <is>
          <t>2023</t>
        </is>
      </c>
      <c r="S158" t="n">
        <v>5466</v>
      </c>
      <c r="T158" t="n">
        <v>23420</v>
      </c>
      <c r="V158" t="n">
        <v>23420</v>
      </c>
      <c r="W158" t="n">
        <v>4442.74</v>
      </c>
      <c r="X158" t="n">
        <v>1704.04</v>
      </c>
      <c r="Z158" t="n">
        <v>152</v>
      </c>
      <c r="AA158" t="n">
        <v>40.4393</v>
      </c>
      <c r="AB158" t="n">
        <v>614.678</v>
      </c>
      <c r="AH158" t="n">
        <v>2164.6907</v>
      </c>
      <c r="AI158" t="n">
        <v>1171</v>
      </c>
      <c r="AJ158" t="n">
        <v>80</v>
      </c>
      <c r="AK158" t="n">
        <v>5855.0004</v>
      </c>
      <c r="BA158" t="n">
        <v>3870</v>
      </c>
    </row>
    <row r="159">
      <c r="H159" t="n">
        <v>10</v>
      </c>
      <c r="M159" t="inlineStr">
        <is>
          <t>ALQUILADO</t>
        </is>
      </c>
      <c r="N159" t="inlineStr">
        <is>
          <t>MINERA PANAMA</t>
        </is>
      </c>
      <c r="P159" t="inlineStr">
        <is>
          <t>2023</t>
        </is>
      </c>
      <c r="S159" t="n">
        <v>9949</v>
      </c>
      <c r="T159" t="n">
        <v>23420</v>
      </c>
      <c r="V159" t="n">
        <v>23420</v>
      </c>
      <c r="W159" t="n">
        <v>6035.65</v>
      </c>
      <c r="X159" t="n">
        <v>1673.92</v>
      </c>
      <c r="Z159" t="n">
        <v>234</v>
      </c>
      <c r="AA159" t="n">
        <v>32.9468</v>
      </c>
      <c r="AB159" t="n">
        <v>770.957</v>
      </c>
      <c r="AH159" t="n">
        <v>1591.7123</v>
      </c>
      <c r="AI159" t="n">
        <v>1171</v>
      </c>
      <c r="AJ159" t="n">
        <v>80</v>
      </c>
      <c r="AK159" t="n">
        <v>5855.0004</v>
      </c>
      <c r="BA159" t="n">
        <v>3870</v>
      </c>
    </row>
    <row r="160">
      <c r="H160" t="n">
        <v>10</v>
      </c>
      <c r="M160" t="inlineStr">
        <is>
          <t>ALQUILADO</t>
        </is>
      </c>
      <c r="N160" t="inlineStr">
        <is>
          <t>MINERA PANAMA</t>
        </is>
      </c>
      <c r="P160" t="inlineStr">
        <is>
          <t>2023</t>
        </is>
      </c>
      <c r="S160" t="n">
        <v>6605</v>
      </c>
      <c r="T160" t="n">
        <v>23420</v>
      </c>
      <c r="V160" t="n">
        <v>23420</v>
      </c>
      <c r="W160" t="n">
        <v>6010.8</v>
      </c>
      <c r="X160" t="n">
        <v>1676.09</v>
      </c>
      <c r="Z160" t="n">
        <v>233</v>
      </c>
      <c r="AA160" t="n">
        <v>32.9909</v>
      </c>
      <c r="AB160" t="n">
        <v>768.689</v>
      </c>
      <c r="AH160" t="n">
        <v>1487.3041</v>
      </c>
      <c r="AI160" t="n">
        <v>1171</v>
      </c>
      <c r="AJ160" t="n">
        <v>80</v>
      </c>
      <c r="AK160" t="n">
        <v>5855.0004</v>
      </c>
      <c r="BA160" t="n">
        <v>3870</v>
      </c>
    </row>
    <row r="161">
      <c r="H161" t="n">
        <v>8</v>
      </c>
      <c r="M161" t="inlineStr">
        <is>
          <t>ALQUILADO</t>
        </is>
      </c>
      <c r="N161" t="inlineStr">
        <is>
          <t>MINERA PANAMA</t>
        </is>
      </c>
      <c r="P161" t="inlineStr">
        <is>
          <t>2024</t>
        </is>
      </c>
      <c r="S161" t="n">
        <v>9276</v>
      </c>
      <c r="T161" t="n">
        <v>23420</v>
      </c>
      <c r="V161" t="n">
        <v>23420</v>
      </c>
      <c r="W161" t="n">
        <v>5613.08</v>
      </c>
      <c r="X161" t="n">
        <v>10339.64</v>
      </c>
      <c r="Z161" t="n">
        <v>216</v>
      </c>
      <c r="AA161" t="n">
        <v>73.85509999999999</v>
      </c>
      <c r="AB161" t="n">
        <v>1994.09</v>
      </c>
      <c r="AH161" t="n">
        <v>6772.0551</v>
      </c>
      <c r="AI161" t="n">
        <v>936.8</v>
      </c>
      <c r="AJ161" t="n">
        <v>80</v>
      </c>
      <c r="AK161" t="n">
        <v>4553.8892</v>
      </c>
      <c r="BA161" t="n">
        <v>3096</v>
      </c>
    </row>
    <row r="162">
      <c r="H162" t="n">
        <v>8</v>
      </c>
      <c r="M162" t="inlineStr">
        <is>
          <t>ALQUILADO</t>
        </is>
      </c>
      <c r="N162" t="inlineStr">
        <is>
          <t>PARTIDO CAMBIO DEMOCRATICO</t>
        </is>
      </c>
      <c r="P162" t="inlineStr">
        <is>
          <t>2024</t>
        </is>
      </c>
      <c r="S162" t="n">
        <v>6418</v>
      </c>
      <c r="T162" t="n">
        <v>23420</v>
      </c>
      <c r="V162" t="n">
        <v>23420</v>
      </c>
      <c r="W162" t="n">
        <v>4937.67</v>
      </c>
      <c r="X162" t="n">
        <v>2129.96</v>
      </c>
      <c r="Z162" t="n">
        <v>205</v>
      </c>
      <c r="AA162" t="n">
        <v>34.4762</v>
      </c>
      <c r="AB162" t="n">
        <v>883.4537</v>
      </c>
      <c r="AH162" t="n">
        <v>1499.2737</v>
      </c>
      <c r="AI162" t="n">
        <v>936.8</v>
      </c>
      <c r="AJ162" t="n">
        <v>80</v>
      </c>
      <c r="AK162" t="n">
        <v>4553.8892</v>
      </c>
      <c r="BA162" t="n">
        <v>3096</v>
      </c>
    </row>
    <row r="163">
      <c r="H163" t="n">
        <v>8</v>
      </c>
      <c r="M163" t="inlineStr">
        <is>
          <t>ALQUILADO</t>
        </is>
      </c>
      <c r="N163" t="inlineStr">
        <is>
          <t>PARTIDO CAMBIO DEMOCRATICO</t>
        </is>
      </c>
      <c r="P163" t="inlineStr">
        <is>
          <t>2024</t>
        </is>
      </c>
      <c r="S163" t="n">
        <v>12539</v>
      </c>
      <c r="T163" t="n">
        <v>23420</v>
      </c>
      <c r="V163" t="n">
        <v>23420</v>
      </c>
      <c r="W163" t="n">
        <v>4937.67</v>
      </c>
      <c r="X163" t="n">
        <v>2129.96</v>
      </c>
      <c r="Z163" t="n">
        <v>205</v>
      </c>
      <c r="AA163" t="n">
        <v>34.4762</v>
      </c>
      <c r="AB163" t="n">
        <v>883.4537</v>
      </c>
      <c r="AH163" t="n">
        <v>1675.0432</v>
      </c>
      <c r="AI163" t="n">
        <v>936.8</v>
      </c>
      <c r="AJ163" t="n">
        <v>80</v>
      </c>
      <c r="AK163" t="n">
        <v>4553.8892</v>
      </c>
      <c r="BA163" t="n">
        <v>3096</v>
      </c>
    </row>
    <row r="164">
      <c r="H164" t="n">
        <v>8</v>
      </c>
      <c r="M164" t="inlineStr">
        <is>
          <t>ALQUILADO</t>
        </is>
      </c>
      <c r="N164" t="inlineStr">
        <is>
          <t>MINERA PANAMA</t>
        </is>
      </c>
      <c r="P164" t="inlineStr">
        <is>
          <t>2024</t>
        </is>
      </c>
      <c r="S164" t="n">
        <v>16984</v>
      </c>
      <c r="T164" t="n">
        <v>23420</v>
      </c>
      <c r="V164" t="n">
        <v>23420</v>
      </c>
      <c r="W164" t="n">
        <v>5314.88</v>
      </c>
      <c r="X164" t="n">
        <v>1142.38</v>
      </c>
      <c r="Z164" t="n">
        <v>205</v>
      </c>
      <c r="AA164" t="n">
        <v>31.4988</v>
      </c>
      <c r="AB164" t="n">
        <v>807.1575</v>
      </c>
      <c r="AH164" t="n">
        <v>1590.2801</v>
      </c>
      <c r="AI164" t="n">
        <v>936.8</v>
      </c>
      <c r="AJ164" t="n">
        <v>80</v>
      </c>
      <c r="AK164" t="n">
        <v>4553.8892</v>
      </c>
      <c r="BA164" t="n">
        <v>3096</v>
      </c>
    </row>
    <row r="165">
      <c r="H165" t="n">
        <v>8</v>
      </c>
      <c r="M165" t="inlineStr">
        <is>
          <t>POR MOVER A VENTA</t>
        </is>
      </c>
      <c r="N165" t="inlineStr"/>
      <c r="P165" t="inlineStr">
        <is>
          <t>2024</t>
        </is>
      </c>
      <c r="S165" t="n">
        <v>26593</v>
      </c>
      <c r="T165" t="n">
        <v>23420</v>
      </c>
      <c r="V165" t="n">
        <v>23420</v>
      </c>
      <c r="W165" t="n">
        <v>4781.082</v>
      </c>
      <c r="X165" t="n">
        <v>1748.05</v>
      </c>
      <c r="Z165" t="n">
        <v>186</v>
      </c>
      <c r="AA165" t="n">
        <v>35.1028</v>
      </c>
      <c r="AB165" t="n">
        <v>816.1415</v>
      </c>
      <c r="AH165" t="n">
        <v>2112.0468</v>
      </c>
      <c r="AI165" t="n">
        <v>936.8</v>
      </c>
      <c r="AJ165" t="n">
        <v>80</v>
      </c>
      <c r="AK165" t="n">
        <v>4553.8892</v>
      </c>
      <c r="BA165" t="n">
        <v>3096</v>
      </c>
    </row>
    <row r="166">
      <c r="H166" t="n">
        <v>8</v>
      </c>
      <c r="M166" t="inlineStr">
        <is>
          <t>ALQUILADO</t>
        </is>
      </c>
      <c r="N166" t="inlineStr">
        <is>
          <t>MINERA PANAMA</t>
        </is>
      </c>
      <c r="P166" t="inlineStr">
        <is>
          <t>2024</t>
        </is>
      </c>
      <c r="S166" t="n">
        <v>17576</v>
      </c>
      <c r="T166" t="n">
        <v>23420</v>
      </c>
      <c r="V166" t="n">
        <v>23420</v>
      </c>
      <c r="W166" t="n">
        <v>5339.73</v>
      </c>
      <c r="X166" t="n">
        <v>1429.96</v>
      </c>
      <c r="Z166" t="n">
        <v>206</v>
      </c>
      <c r="AA166" t="n">
        <v>32.8625</v>
      </c>
      <c r="AB166" t="n">
        <v>846.2112</v>
      </c>
      <c r="AH166" t="n">
        <v>1702.3554</v>
      </c>
      <c r="AI166" t="n">
        <v>936.8</v>
      </c>
      <c r="AJ166" t="n">
        <v>80</v>
      </c>
      <c r="AK166" t="n">
        <v>4553.8892</v>
      </c>
      <c r="BA166" t="n">
        <v>3096</v>
      </c>
    </row>
    <row r="167">
      <c r="H167" t="n">
        <v>8</v>
      </c>
      <c r="M167" t="inlineStr">
        <is>
          <t>ALQUILADO</t>
        </is>
      </c>
      <c r="N167" t="inlineStr">
        <is>
          <t>MINERA PANAMA</t>
        </is>
      </c>
      <c r="P167" t="inlineStr">
        <is>
          <t>2024</t>
        </is>
      </c>
      <c r="S167" t="n">
        <v>10668</v>
      </c>
      <c r="T167" t="n">
        <v>23420</v>
      </c>
      <c r="V167" t="n">
        <v>23420</v>
      </c>
      <c r="W167" t="n">
        <v>5464.1</v>
      </c>
      <c r="X167" t="n">
        <v>10247.54</v>
      </c>
      <c r="Z167" t="n">
        <v>210</v>
      </c>
      <c r="AA167" t="n">
        <v>74.8173</v>
      </c>
      <c r="AB167" t="n">
        <v>1963.955</v>
      </c>
      <c r="AH167" t="n">
        <v>8297.7032</v>
      </c>
      <c r="AI167" t="n">
        <v>936.8</v>
      </c>
      <c r="AJ167" t="n">
        <v>80</v>
      </c>
      <c r="AK167" t="n">
        <v>4553.8892</v>
      </c>
      <c r="BA167" t="n">
        <v>3096</v>
      </c>
    </row>
    <row r="168">
      <c r="H168" t="n">
        <v>14</v>
      </c>
      <c r="M168" t="inlineStr">
        <is>
          <t>ALQUILADO</t>
        </is>
      </c>
      <c r="N168" t="inlineStr">
        <is>
          <t>GRUPO VISION DE PANAMA</t>
        </is>
      </c>
      <c r="P168" t="inlineStr">
        <is>
          <t>2023</t>
        </is>
      </c>
      <c r="S168" t="n">
        <v>26812</v>
      </c>
      <c r="T168" t="n">
        <v>14481.3085</v>
      </c>
      <c r="V168" t="n">
        <v>15495.0001</v>
      </c>
      <c r="W168" t="n">
        <v>4908.99</v>
      </c>
      <c r="X168" t="n">
        <v>5124.3454</v>
      </c>
      <c r="Z168" t="n">
        <v>435</v>
      </c>
      <c r="AA168" t="n">
        <v>23.0651</v>
      </c>
      <c r="AB168" t="n">
        <v>716.6668</v>
      </c>
      <c r="AH168" t="n">
        <v>546.1203</v>
      </c>
      <c r="AI168" t="n">
        <v>1084.65</v>
      </c>
      <c r="AJ168" t="n">
        <v>80</v>
      </c>
      <c r="AK168" t="n">
        <v>5229.3618</v>
      </c>
      <c r="BA168" t="n">
        <v>5418</v>
      </c>
    </row>
    <row r="169">
      <c r="H169" t="n">
        <v>14</v>
      </c>
      <c r="M169" t="inlineStr">
        <is>
          <t>ALQUILADO</t>
        </is>
      </c>
      <c r="N169" t="inlineStr">
        <is>
          <t>ALSTOM PANAMA TRANSPORTE</t>
        </is>
      </c>
      <c r="P169" t="inlineStr">
        <is>
          <t>2023</t>
        </is>
      </c>
      <c r="S169" t="n">
        <v>16215</v>
      </c>
      <c r="T169" t="n">
        <v>14481.3085</v>
      </c>
      <c r="V169" t="n">
        <v>15495.0001</v>
      </c>
      <c r="W169" t="n">
        <v>1680</v>
      </c>
      <c r="X169" t="n">
        <v>4620</v>
      </c>
      <c r="Z169" t="n">
        <v>421</v>
      </c>
      <c r="AA169" t="n">
        <v>14.9643</v>
      </c>
      <c r="AB169" t="n">
        <v>450</v>
      </c>
      <c r="AH169" t="n">
        <v>132.1341</v>
      </c>
      <c r="AI169" t="n">
        <v>1084.65</v>
      </c>
      <c r="AJ169" t="n">
        <v>80</v>
      </c>
      <c r="AK169" t="n">
        <v>5229.3618</v>
      </c>
      <c r="BA169" t="n">
        <v>5418</v>
      </c>
    </row>
    <row r="170">
      <c r="F170" t="inlineStr">
        <is>
          <t>SEMINUEVO</t>
        </is>
      </c>
      <c r="H170" t="n">
        <v>14</v>
      </c>
      <c r="M170" t="inlineStr">
        <is>
          <t>PARA LA VENTA</t>
        </is>
      </c>
      <c r="N170" t="inlineStr"/>
      <c r="P170" t="inlineStr">
        <is>
          <t>2023</t>
        </is>
      </c>
      <c r="S170" t="n">
        <v>34307</v>
      </c>
      <c r="T170" t="n">
        <v>14481.3085</v>
      </c>
      <c r="V170" t="n">
        <v>15495.0001</v>
      </c>
      <c r="W170" t="n">
        <v>4011.33</v>
      </c>
      <c r="X170" t="n">
        <v>7045.7296</v>
      </c>
      <c r="Z170" t="n">
        <v>311</v>
      </c>
      <c r="AA170" t="n">
        <v>35.5532</v>
      </c>
      <c r="AB170" t="n">
        <v>789.7899</v>
      </c>
      <c r="AH170" t="n">
        <v>1574.6652</v>
      </c>
      <c r="AI170" t="n">
        <v>1084.65</v>
      </c>
      <c r="AJ170" t="n">
        <v>80</v>
      </c>
      <c r="AK170" t="n">
        <v>5229.3618</v>
      </c>
      <c r="BA170" t="n">
        <v>5418</v>
      </c>
    </row>
    <row r="171">
      <c r="H171" t="n">
        <v>14</v>
      </c>
      <c r="M171" t="inlineStr">
        <is>
          <t>TALLER DE CHAPISTERIA</t>
        </is>
      </c>
      <c r="N171" t="inlineStr"/>
      <c r="P171" t="inlineStr">
        <is>
          <t>2023</t>
        </is>
      </c>
      <c r="S171" t="n">
        <v>30025</v>
      </c>
      <c r="T171" t="n">
        <v>14481.3085</v>
      </c>
      <c r="V171" t="n">
        <v>15495.0001</v>
      </c>
      <c r="W171" t="n">
        <v>4090.28</v>
      </c>
      <c r="X171" t="n">
        <v>6708.91</v>
      </c>
      <c r="Z171" t="n">
        <v>299</v>
      </c>
      <c r="AA171" t="n">
        <v>36.1176</v>
      </c>
      <c r="AB171" t="n">
        <v>771.3707000000001</v>
      </c>
      <c r="AH171" t="n">
        <v>1914.7391</v>
      </c>
      <c r="AI171" t="n">
        <v>1084.65</v>
      </c>
      <c r="AJ171" t="n">
        <v>80</v>
      </c>
      <c r="AK171" t="n">
        <v>5229.3618</v>
      </c>
      <c r="BA171" t="n">
        <v>5418</v>
      </c>
    </row>
    <row r="172">
      <c r="F172" t="inlineStr">
        <is>
          <t>SEMINUEVOS</t>
        </is>
      </c>
      <c r="H172" t="n">
        <v>14</v>
      </c>
      <c r="M172" t="inlineStr">
        <is>
          <t>PARA LA VENTA</t>
        </is>
      </c>
      <c r="N172" t="inlineStr"/>
      <c r="P172" t="inlineStr">
        <is>
          <t>2023</t>
        </is>
      </c>
      <c r="S172" t="n">
        <v>27238</v>
      </c>
      <c r="T172" t="n">
        <v>14481.3085</v>
      </c>
      <c r="V172" t="n">
        <v>15495.0001</v>
      </c>
      <c r="W172" t="n">
        <v>5878.12</v>
      </c>
      <c r="X172" t="n">
        <v>6211.2785</v>
      </c>
      <c r="Z172" t="n">
        <v>358</v>
      </c>
      <c r="AA172" t="n">
        <v>33.7692</v>
      </c>
      <c r="AB172" t="n">
        <v>863.5284</v>
      </c>
      <c r="AH172" t="n">
        <v>834.9863</v>
      </c>
      <c r="AI172" t="n">
        <v>1084.65</v>
      </c>
      <c r="AJ172" t="n">
        <v>80</v>
      </c>
      <c r="AK172" t="n">
        <v>5229.3618</v>
      </c>
      <c r="BA172" t="n">
        <v>5418</v>
      </c>
    </row>
    <row r="173">
      <c r="F173" t="inlineStr">
        <is>
          <t>SEMINUEVO</t>
        </is>
      </c>
      <c r="H173" t="n">
        <v>14</v>
      </c>
      <c r="M173" t="inlineStr">
        <is>
          <t>PARA LA VENTA</t>
        </is>
      </c>
      <c r="N173" t="inlineStr"/>
      <c r="P173" t="inlineStr">
        <is>
          <t>2023</t>
        </is>
      </c>
      <c r="S173" t="n">
        <v>20024</v>
      </c>
      <c r="T173" t="n">
        <v>14481.3085</v>
      </c>
      <c r="V173" t="n">
        <v>15495.0001</v>
      </c>
      <c r="W173" t="n">
        <v>3846.64</v>
      </c>
      <c r="X173" t="n">
        <v>4241.55</v>
      </c>
      <c r="Z173" t="n">
        <v>296</v>
      </c>
      <c r="AA173" t="n">
        <v>27.3249</v>
      </c>
      <c r="AB173" t="n">
        <v>577.7278</v>
      </c>
      <c r="AH173" t="n">
        <v>963.9433</v>
      </c>
      <c r="AI173" t="n">
        <v>1084.65</v>
      </c>
      <c r="AJ173" t="n">
        <v>80</v>
      </c>
      <c r="AK173" t="n">
        <v>4827.1032</v>
      </c>
      <c r="BA173" t="n">
        <v>5418</v>
      </c>
    </row>
    <row r="174">
      <c r="H174" t="n">
        <v>14</v>
      </c>
      <c r="M174" t="inlineStr">
        <is>
          <t>PERDIDA TOTAL</t>
        </is>
      </c>
      <c r="N174" t="inlineStr"/>
      <c r="P174" t="inlineStr">
        <is>
          <t>2023</t>
        </is>
      </c>
      <c r="S174" t="n">
        <v>16905</v>
      </c>
      <c r="T174" t="n">
        <v>14481.3085</v>
      </c>
      <c r="V174" t="n">
        <v>15495.0001</v>
      </c>
      <c r="W174" t="n">
        <v>2879.27</v>
      </c>
      <c r="X174" t="n">
        <v>6690.5525</v>
      </c>
      <c r="Z174" t="n">
        <v>231</v>
      </c>
      <c r="AA174" t="n">
        <v>41.4278</v>
      </c>
      <c r="AB174" t="n">
        <v>683.5587</v>
      </c>
      <c r="AH174" t="n">
        <v>1316.991</v>
      </c>
      <c r="AI174" t="n">
        <v>1084.65</v>
      </c>
      <c r="AJ174" t="n">
        <v>80</v>
      </c>
      <c r="AK174" t="n">
        <v>5229.3618</v>
      </c>
      <c r="BA174" t="n">
        <v>5418</v>
      </c>
    </row>
    <row r="175">
      <c r="H175" t="n">
        <v>14</v>
      </c>
      <c r="M175" t="inlineStr">
        <is>
          <t>ALQUILADO</t>
        </is>
      </c>
      <c r="N175" t="inlineStr">
        <is>
          <t>IGNEO INGENIERIA SOSTENIBLE S.L.U.</t>
        </is>
      </c>
      <c r="P175" t="inlineStr">
        <is>
          <t>2023</t>
        </is>
      </c>
      <c r="S175" t="n">
        <v>27722</v>
      </c>
      <c r="T175" t="n">
        <v>14481.3085</v>
      </c>
      <c r="V175" t="n">
        <v>15495.0001</v>
      </c>
      <c r="W175" t="n">
        <v>5733.57</v>
      </c>
      <c r="X175" t="n">
        <v>4283.1044</v>
      </c>
      <c r="Z175" t="n">
        <v>370</v>
      </c>
      <c r="AA175" t="n">
        <v>27.072</v>
      </c>
      <c r="AB175" t="n">
        <v>715.4767000000001</v>
      </c>
      <c r="AH175" t="n">
        <v>119.8348</v>
      </c>
      <c r="AI175" t="n">
        <v>1084.65</v>
      </c>
      <c r="AJ175" t="n">
        <v>80</v>
      </c>
      <c r="AK175" t="n">
        <v>5229.3618</v>
      </c>
      <c r="BA175" t="n">
        <v>5418</v>
      </c>
    </row>
    <row r="176">
      <c r="F176" t="inlineStr">
        <is>
          <t>GARANTIZADOS</t>
        </is>
      </c>
      <c r="H176" t="n">
        <v>14</v>
      </c>
      <c r="M176" t="inlineStr">
        <is>
          <t>PARA LA VENTA</t>
        </is>
      </c>
      <c r="N176" t="inlineStr"/>
      <c r="P176" t="inlineStr">
        <is>
          <t>2023</t>
        </is>
      </c>
      <c r="S176" t="n">
        <v>45676</v>
      </c>
      <c r="T176" t="n">
        <v>14481.3085</v>
      </c>
      <c r="V176" t="n">
        <v>15495.0001</v>
      </c>
      <c r="W176" t="n">
        <v>5933.0866</v>
      </c>
      <c r="X176" t="n">
        <v>4699.416</v>
      </c>
      <c r="Z176" t="n">
        <v>393</v>
      </c>
      <c r="AA176" t="n">
        <v>27.0547</v>
      </c>
      <c r="AB176" t="n">
        <v>759.4644</v>
      </c>
      <c r="AH176" t="n">
        <v>973.5524</v>
      </c>
      <c r="AI176" t="n">
        <v>1084.65</v>
      </c>
      <c r="AJ176" t="n">
        <v>80</v>
      </c>
      <c r="AK176" t="n">
        <v>5229.3618</v>
      </c>
      <c r="BA176" t="n">
        <v>5418</v>
      </c>
    </row>
    <row r="177">
      <c r="F177" t="inlineStr">
        <is>
          <t>SEMINUEVO</t>
        </is>
      </c>
      <c r="H177" t="n">
        <v>14</v>
      </c>
      <c r="M177" t="inlineStr">
        <is>
          <t>PARA LA VENTA</t>
        </is>
      </c>
      <c r="N177" t="inlineStr"/>
      <c r="P177" t="inlineStr">
        <is>
          <t>2023</t>
        </is>
      </c>
      <c r="S177" t="n">
        <v>30884</v>
      </c>
      <c r="T177" t="n">
        <v>14481.3085</v>
      </c>
      <c r="V177" t="n">
        <v>15495.0001</v>
      </c>
      <c r="W177" t="n">
        <v>4416.59</v>
      </c>
      <c r="X177" t="n">
        <v>4685.02</v>
      </c>
      <c r="Z177" t="n">
        <v>289</v>
      </c>
      <c r="AA177" t="n">
        <v>31.4934</v>
      </c>
      <c r="AB177" t="n">
        <v>650.115</v>
      </c>
      <c r="AH177" t="n">
        <v>1298.9938</v>
      </c>
      <c r="AI177" t="n">
        <v>1084.65</v>
      </c>
      <c r="AJ177" t="n">
        <v>80</v>
      </c>
      <c r="AK177" t="n">
        <v>4827.1032</v>
      </c>
      <c r="BA177" t="n">
        <v>5418</v>
      </c>
    </row>
    <row r="178">
      <c r="F178" t="inlineStr">
        <is>
          <t>SEMINUEVO</t>
        </is>
      </c>
      <c r="H178" t="n">
        <v>14</v>
      </c>
      <c r="M178" t="inlineStr">
        <is>
          <t>PARA LA VENTA</t>
        </is>
      </c>
      <c r="N178" t="inlineStr"/>
      <c r="P178" t="inlineStr">
        <is>
          <t>2023</t>
        </is>
      </c>
      <c r="S178" t="n">
        <v>27569</v>
      </c>
      <c r="T178" t="n">
        <v>14481.3085</v>
      </c>
      <c r="V178" t="n">
        <v>15495.0001</v>
      </c>
      <c r="W178" t="n">
        <v>4019.77</v>
      </c>
      <c r="X178" t="n">
        <v>7992.7378</v>
      </c>
      <c r="Z178" t="n">
        <v>269</v>
      </c>
      <c r="AA178" t="n">
        <v>44.6561</v>
      </c>
      <c r="AB178" t="n">
        <v>858.0362</v>
      </c>
      <c r="AH178" t="n">
        <v>2186.2116</v>
      </c>
      <c r="AI178" t="n">
        <v>1084.65</v>
      </c>
      <c r="AJ178" t="n">
        <v>80</v>
      </c>
      <c r="AK178" t="n">
        <v>4424.8446</v>
      </c>
      <c r="BA178" t="n">
        <v>5418</v>
      </c>
    </row>
    <row r="179">
      <c r="H179" t="n">
        <v>14</v>
      </c>
      <c r="M179" t="inlineStr">
        <is>
          <t>ALQUILADO</t>
        </is>
      </c>
      <c r="N179" t="inlineStr">
        <is>
          <t>CSA GROUP PANAMA</t>
        </is>
      </c>
      <c r="P179" t="inlineStr">
        <is>
          <t>2023</t>
        </is>
      </c>
      <c r="S179" t="n">
        <v>1974</v>
      </c>
      <c r="T179" t="n">
        <v>14481.3085</v>
      </c>
      <c r="V179" t="n">
        <v>15495.0001</v>
      </c>
      <c r="W179" t="n">
        <v>5165.15</v>
      </c>
      <c r="X179" t="n">
        <v>4524.208</v>
      </c>
      <c r="Z179" t="n">
        <v>461</v>
      </c>
      <c r="AA179" t="n">
        <v>21.0181</v>
      </c>
      <c r="AB179" t="n">
        <v>692.097</v>
      </c>
      <c r="AH179" t="n">
        <v>970.8159000000001</v>
      </c>
      <c r="AI179" t="n">
        <v>1084.65</v>
      </c>
      <c r="AJ179" t="n">
        <v>80</v>
      </c>
      <c r="AK179" t="n">
        <v>5229.3618</v>
      </c>
      <c r="BA179" t="n">
        <v>5418</v>
      </c>
    </row>
    <row r="180">
      <c r="F180" t="inlineStr">
        <is>
          <t>SEMINUEVO</t>
        </is>
      </c>
      <c r="H180" t="n">
        <v>14</v>
      </c>
      <c r="M180" t="inlineStr">
        <is>
          <t>PARA LA VENTA</t>
        </is>
      </c>
      <c r="N180" t="inlineStr"/>
      <c r="P180" t="inlineStr">
        <is>
          <t>2024</t>
        </is>
      </c>
      <c r="S180" t="n">
        <v>25672</v>
      </c>
      <c r="T180" t="n">
        <v>14761.6822</v>
      </c>
      <c r="V180" t="n">
        <v>15795</v>
      </c>
      <c r="W180" t="n">
        <v>3480.94</v>
      </c>
      <c r="X180" t="n">
        <v>5892.83</v>
      </c>
      <c r="Z180" t="n">
        <v>253</v>
      </c>
      <c r="AA180" t="n">
        <v>37.0504</v>
      </c>
      <c r="AB180" t="n">
        <v>669.5549999999999</v>
      </c>
      <c r="AH180" t="n">
        <v>1352.4606</v>
      </c>
      <c r="AI180" t="n">
        <v>1105.65</v>
      </c>
      <c r="AJ180" t="n">
        <v>80</v>
      </c>
      <c r="AK180" t="n">
        <v>4510.5137</v>
      </c>
      <c r="BA180" t="n">
        <v>5418</v>
      </c>
    </row>
    <row r="181">
      <c r="F181" t="inlineStr">
        <is>
          <t>SEMINUEVO</t>
        </is>
      </c>
      <c r="H181" t="n">
        <v>14</v>
      </c>
      <c r="M181" t="inlineStr">
        <is>
          <t>PARA LA VENTA</t>
        </is>
      </c>
      <c r="N181" t="inlineStr"/>
      <c r="P181" t="inlineStr">
        <is>
          <t>2024</t>
        </is>
      </c>
      <c r="S181" t="n">
        <v>27102</v>
      </c>
      <c r="T181" t="n">
        <v>14761.6822</v>
      </c>
      <c r="V181" t="n">
        <v>15795</v>
      </c>
      <c r="W181" t="n">
        <v>4242.73</v>
      </c>
      <c r="X181" t="n">
        <v>5847.6422</v>
      </c>
      <c r="Z181" t="n">
        <v>263</v>
      </c>
      <c r="AA181" t="n">
        <v>38.3664</v>
      </c>
      <c r="AB181" t="n">
        <v>720.7408</v>
      </c>
      <c r="AH181" t="n">
        <v>955.567</v>
      </c>
      <c r="AI181" t="n">
        <v>1105.65</v>
      </c>
      <c r="AJ181" t="n">
        <v>80</v>
      </c>
      <c r="AK181" t="n">
        <v>4510.5137</v>
      </c>
      <c r="BA181" t="n">
        <v>5418</v>
      </c>
    </row>
    <row r="182">
      <c r="F182" t="inlineStr">
        <is>
          <t>SEMINUEVO</t>
        </is>
      </c>
      <c r="H182" t="n">
        <v>14</v>
      </c>
      <c r="M182" t="inlineStr">
        <is>
          <t>PARA LA VENTA</t>
        </is>
      </c>
      <c r="N182" t="inlineStr"/>
      <c r="P182" t="inlineStr">
        <is>
          <t>2024</t>
        </is>
      </c>
      <c r="S182" t="n">
        <v>30395</v>
      </c>
      <c r="T182" t="n">
        <v>14761.6822</v>
      </c>
      <c r="V182" t="n">
        <v>15795</v>
      </c>
      <c r="W182" t="n">
        <v>4929.84</v>
      </c>
      <c r="X182" t="n">
        <v>3845</v>
      </c>
      <c r="Z182" t="n">
        <v>307</v>
      </c>
      <c r="AA182" t="n">
        <v>28.5825</v>
      </c>
      <c r="AB182" t="n">
        <v>626.7742</v>
      </c>
      <c r="AH182" t="n">
        <v>1426.7765</v>
      </c>
      <c r="AI182" t="n">
        <v>1105.65</v>
      </c>
      <c r="AJ182" t="n">
        <v>80</v>
      </c>
      <c r="AK182" t="n">
        <v>5330.6071</v>
      </c>
      <c r="BA182" t="n">
        <v>5418</v>
      </c>
    </row>
    <row r="183">
      <c r="F183" t="inlineStr">
        <is>
          <t>SEMINUEVO</t>
        </is>
      </c>
      <c r="H183" t="n">
        <v>14</v>
      </c>
      <c r="M183" t="inlineStr">
        <is>
          <t>PARA LA VENTA</t>
        </is>
      </c>
      <c r="N183" t="inlineStr"/>
      <c r="P183" t="inlineStr">
        <is>
          <t>2024</t>
        </is>
      </c>
      <c r="S183" t="n">
        <v>17746</v>
      </c>
      <c r="T183" t="n">
        <v>14761.6822</v>
      </c>
      <c r="V183" t="n">
        <v>15795</v>
      </c>
      <c r="W183" t="n">
        <v>4795.36</v>
      </c>
      <c r="X183" t="n">
        <v>4419.41</v>
      </c>
      <c r="Z183" t="n">
        <v>319</v>
      </c>
      <c r="AA183" t="n">
        <v>28.8864</v>
      </c>
      <c r="AB183" t="n">
        <v>658.1978</v>
      </c>
      <c r="AH183" t="n">
        <v>572.1984</v>
      </c>
      <c r="AI183" t="n">
        <v>1105.65</v>
      </c>
      <c r="AJ183" t="n">
        <v>80</v>
      </c>
      <c r="AK183" t="n">
        <v>4920.5604</v>
      </c>
      <c r="BA183" t="n">
        <v>5418</v>
      </c>
    </row>
    <row r="184">
      <c r="H184" t="n">
        <v>14</v>
      </c>
      <c r="M184" t="inlineStr">
        <is>
          <t>ALQUILADO</t>
        </is>
      </c>
      <c r="N184" t="inlineStr">
        <is>
          <t>SEGUROS SURAMERICANA</t>
        </is>
      </c>
      <c r="P184" t="inlineStr">
        <is>
          <t>2024</t>
        </is>
      </c>
      <c r="S184" t="n">
        <v>16132</v>
      </c>
      <c r="T184" t="n">
        <v>14761.6822</v>
      </c>
      <c r="V184" t="n">
        <v>15795</v>
      </c>
      <c r="W184" t="n">
        <v>5055.61</v>
      </c>
      <c r="X184" t="n">
        <v>5809.7221</v>
      </c>
      <c r="Z184" t="n">
        <v>341</v>
      </c>
      <c r="AA184" t="n">
        <v>31.8631</v>
      </c>
      <c r="AB184" t="n">
        <v>776.0951</v>
      </c>
      <c r="AH184" t="n">
        <v>309.8794</v>
      </c>
      <c r="AI184" t="n">
        <v>1105.65</v>
      </c>
      <c r="AJ184" t="n">
        <v>80</v>
      </c>
      <c r="AK184" t="n">
        <v>5330.6071</v>
      </c>
      <c r="BA184" t="n">
        <v>5418</v>
      </c>
    </row>
    <row r="185">
      <c r="F185" t="inlineStr">
        <is>
          <t>SEMINUEVO</t>
        </is>
      </c>
      <c r="H185" t="n">
        <v>14</v>
      </c>
      <c r="M185" t="inlineStr">
        <is>
          <t>PARA LA VENTA</t>
        </is>
      </c>
      <c r="N185" t="inlineStr"/>
      <c r="P185" t="inlineStr">
        <is>
          <t>2024</t>
        </is>
      </c>
      <c r="S185" t="n">
        <v>27581</v>
      </c>
      <c r="T185" t="n">
        <v>14761.6822</v>
      </c>
      <c r="V185" t="n">
        <v>15795</v>
      </c>
      <c r="W185" t="n">
        <v>4202.6</v>
      </c>
      <c r="X185" t="n">
        <v>4225.37</v>
      </c>
      <c r="Z185" t="n">
        <v>302</v>
      </c>
      <c r="AA185" t="n">
        <v>27.9071</v>
      </c>
      <c r="AB185" t="n">
        <v>601.9978</v>
      </c>
      <c r="AH185" t="n">
        <v>988.6181</v>
      </c>
      <c r="AI185" t="n">
        <v>1105.65</v>
      </c>
      <c r="AJ185" t="n">
        <v>80</v>
      </c>
      <c r="AK185" t="n">
        <v>4510.5137</v>
      </c>
      <c r="BA185" t="n">
        <v>5418</v>
      </c>
    </row>
    <row r="186">
      <c r="F186" t="inlineStr">
        <is>
          <t>SEMINUEVO</t>
        </is>
      </c>
      <c r="H186" t="n">
        <v>14</v>
      </c>
      <c r="M186" t="inlineStr">
        <is>
          <t>PARA LA VENTA</t>
        </is>
      </c>
      <c r="N186" t="inlineStr"/>
      <c r="P186" t="inlineStr">
        <is>
          <t>2024</t>
        </is>
      </c>
      <c r="S186" t="n">
        <v>0</v>
      </c>
      <c r="T186" t="n">
        <v>14761.6822</v>
      </c>
      <c r="V186" t="n">
        <v>15795</v>
      </c>
      <c r="W186" t="n">
        <v>3811.21</v>
      </c>
      <c r="X186" t="n">
        <v>4378.2586</v>
      </c>
      <c r="Z186" t="n">
        <v>261</v>
      </c>
      <c r="AA186" t="n">
        <v>31.3772</v>
      </c>
      <c r="AB186" t="n">
        <v>584.962</v>
      </c>
      <c r="AH186" t="n">
        <v>1232.9336</v>
      </c>
      <c r="AI186" t="n">
        <v>1105.65</v>
      </c>
      <c r="AJ186" t="n">
        <v>80</v>
      </c>
      <c r="AK186" t="n">
        <v>4920.5604</v>
      </c>
      <c r="BA186" t="n">
        <v>5418</v>
      </c>
    </row>
    <row r="187">
      <c r="F187" t="inlineStr">
        <is>
          <t>SIN GARANTIA</t>
        </is>
      </c>
      <c r="H187" t="n">
        <v>14</v>
      </c>
      <c r="M187" t="inlineStr">
        <is>
          <t>PARA LA VENTA</t>
        </is>
      </c>
      <c r="N187" t="inlineStr"/>
      <c r="P187" t="inlineStr">
        <is>
          <t>2024</t>
        </is>
      </c>
      <c r="S187" t="n">
        <v>14573</v>
      </c>
      <c r="T187" t="n">
        <v>14761.6822</v>
      </c>
      <c r="V187" t="n">
        <v>15795</v>
      </c>
      <c r="W187" t="n">
        <v>3265.43</v>
      </c>
      <c r="X187" t="n">
        <v>4449.0883</v>
      </c>
      <c r="Z187" t="n">
        <v>203</v>
      </c>
      <c r="AA187" t="n">
        <v>38.0025</v>
      </c>
      <c r="AB187" t="n">
        <v>551.037</v>
      </c>
      <c r="AH187" t="n">
        <v>5497.5918</v>
      </c>
      <c r="AI187" t="n">
        <v>1105.65</v>
      </c>
      <c r="AJ187" t="n">
        <v>80</v>
      </c>
      <c r="AK187" t="n">
        <v>5330.6071</v>
      </c>
      <c r="BA187" t="n">
        <v>5418</v>
      </c>
    </row>
    <row r="188">
      <c r="H188" t="n">
        <v>14</v>
      </c>
      <c r="M188" t="inlineStr">
        <is>
          <t>ALQUILADO</t>
        </is>
      </c>
      <c r="N188" t="inlineStr">
        <is>
          <t>COBRA INSTALACIONES Y SERVICIO</t>
        </is>
      </c>
      <c r="P188" t="inlineStr">
        <is>
          <t>2024</t>
        </is>
      </c>
      <c r="S188" t="n">
        <v>12076</v>
      </c>
      <c r="T188" t="n">
        <v>14761.6822</v>
      </c>
      <c r="V188" t="n">
        <v>15795</v>
      </c>
      <c r="W188" t="n">
        <v>4981.77</v>
      </c>
      <c r="X188" t="n">
        <v>7031.7951</v>
      </c>
      <c r="Z188" t="n">
        <v>369</v>
      </c>
      <c r="AA188" t="n">
        <v>32.557</v>
      </c>
      <c r="AB188" t="n">
        <v>858.1117</v>
      </c>
      <c r="AH188" t="n">
        <v>512.8899</v>
      </c>
      <c r="AI188" t="n">
        <v>1105.65</v>
      </c>
      <c r="AJ188" t="n">
        <v>80</v>
      </c>
      <c r="AK188" t="n">
        <v>5330.6071</v>
      </c>
      <c r="BA188" t="n">
        <v>5418</v>
      </c>
    </row>
    <row r="189">
      <c r="F189" t="inlineStr">
        <is>
          <t>SEMINUEVO</t>
        </is>
      </c>
      <c r="H189" t="n">
        <v>14</v>
      </c>
      <c r="M189" t="inlineStr">
        <is>
          <t>PARA LA VENTA</t>
        </is>
      </c>
      <c r="N189" t="inlineStr"/>
      <c r="P189" t="inlineStr">
        <is>
          <t>2024</t>
        </is>
      </c>
      <c r="S189" t="n">
        <v>0</v>
      </c>
      <c r="T189" t="n">
        <v>14761.6822</v>
      </c>
      <c r="V189" t="n">
        <v>15795</v>
      </c>
      <c r="W189" t="n">
        <v>3578</v>
      </c>
      <c r="X189" t="n">
        <v>6156.83</v>
      </c>
      <c r="Z189" t="n">
        <v>246</v>
      </c>
      <c r="AA189" t="n">
        <v>39.5724</v>
      </c>
      <c r="AB189" t="n">
        <v>695.345</v>
      </c>
      <c r="AH189" t="n">
        <v>1482.0192</v>
      </c>
      <c r="AI189" t="n">
        <v>1105.65</v>
      </c>
      <c r="AJ189" t="n">
        <v>80</v>
      </c>
      <c r="AK189" t="n">
        <v>4920.5604</v>
      </c>
      <c r="BA189" t="n">
        <v>5418</v>
      </c>
    </row>
    <row r="190">
      <c r="H190" t="n">
        <v>14</v>
      </c>
      <c r="M190" t="inlineStr">
        <is>
          <t>TALLER DE CHAPISTERIA</t>
        </is>
      </c>
      <c r="N190" t="inlineStr"/>
      <c r="P190" t="inlineStr">
        <is>
          <t>2024</t>
        </is>
      </c>
      <c r="S190" t="n">
        <v>8424</v>
      </c>
      <c r="T190" t="n">
        <v>14761.6822</v>
      </c>
      <c r="V190" t="n">
        <v>15795</v>
      </c>
      <c r="W190" t="n">
        <v>5257.73</v>
      </c>
      <c r="X190" t="n">
        <v>7546.005</v>
      </c>
      <c r="Z190" t="n">
        <v>385</v>
      </c>
      <c r="AA190" t="n">
        <v>33.2564</v>
      </c>
      <c r="AB190" t="n">
        <v>914.5525</v>
      </c>
      <c r="AH190" t="n">
        <v>705.8369</v>
      </c>
      <c r="AI190" t="n">
        <v>1105.65</v>
      </c>
      <c r="AJ190" t="n">
        <v>80</v>
      </c>
      <c r="AK190" t="n">
        <v>5330.6071</v>
      </c>
      <c r="BA190" t="n">
        <v>5418</v>
      </c>
    </row>
    <row r="191">
      <c r="F191" t="inlineStr">
        <is>
          <t>SEMINUEVO</t>
        </is>
      </c>
      <c r="H191" t="n">
        <v>14</v>
      </c>
      <c r="M191" t="inlineStr">
        <is>
          <t>PARA LA VENTA</t>
        </is>
      </c>
      <c r="N191" t="inlineStr"/>
      <c r="P191" t="inlineStr">
        <is>
          <t>2024</t>
        </is>
      </c>
      <c r="S191" t="n">
        <v>12203</v>
      </c>
      <c r="T191" t="n">
        <v>14761.6822</v>
      </c>
      <c r="V191" t="n">
        <v>15795</v>
      </c>
      <c r="W191" t="n">
        <v>4614.11</v>
      </c>
      <c r="X191" t="n">
        <v>4005.5221</v>
      </c>
      <c r="Z191" t="n">
        <v>270</v>
      </c>
      <c r="AA191" t="n">
        <v>31.9245</v>
      </c>
      <c r="AB191" t="n">
        <v>615.688</v>
      </c>
      <c r="AH191" t="n">
        <v>1310.5846</v>
      </c>
      <c r="AI191" t="n">
        <v>1105.65</v>
      </c>
      <c r="AJ191" t="n">
        <v>80</v>
      </c>
      <c r="AK191" t="n">
        <v>4920.5604</v>
      </c>
      <c r="BA191" t="n">
        <v>5418</v>
      </c>
    </row>
    <row r="192">
      <c r="H192" t="n">
        <v>14</v>
      </c>
      <c r="M192" t="inlineStr">
        <is>
          <t>ESPERA PIEZAS MECANICA</t>
        </is>
      </c>
      <c r="N192" t="inlineStr"/>
      <c r="P192" t="inlineStr">
        <is>
          <t>2024</t>
        </is>
      </c>
      <c r="S192" t="n">
        <v>36381</v>
      </c>
      <c r="T192" t="n">
        <v>14761.6822</v>
      </c>
      <c r="V192" t="n">
        <v>15795</v>
      </c>
      <c r="W192" t="n">
        <v>4999.16</v>
      </c>
      <c r="X192" t="n">
        <v>4233.8472</v>
      </c>
      <c r="Z192" t="n">
        <v>335</v>
      </c>
      <c r="AA192" t="n">
        <v>27.5612</v>
      </c>
      <c r="AB192" t="n">
        <v>659.5005</v>
      </c>
      <c r="AH192" t="n">
        <v>1239.2564</v>
      </c>
      <c r="AI192" t="n">
        <v>1105.65</v>
      </c>
      <c r="AJ192" t="n">
        <v>80</v>
      </c>
      <c r="AK192" t="n">
        <v>5330.6071</v>
      </c>
      <c r="BA192" t="n">
        <v>5418</v>
      </c>
    </row>
    <row r="193">
      <c r="H193" t="n">
        <v>14</v>
      </c>
      <c r="M193" t="inlineStr">
        <is>
          <t>DISPONIBLE</t>
        </is>
      </c>
      <c r="N193" t="inlineStr"/>
      <c r="P193" t="inlineStr">
        <is>
          <t>2024</t>
        </is>
      </c>
      <c r="S193" t="n">
        <v>0</v>
      </c>
      <c r="T193" t="n">
        <v>14761.6822</v>
      </c>
      <c r="V193" t="n">
        <v>15795</v>
      </c>
      <c r="W193" t="n">
        <v>4784.72</v>
      </c>
      <c r="X193" t="n">
        <v>3150.34</v>
      </c>
      <c r="Z193" t="n">
        <v>290</v>
      </c>
      <c r="AA193" t="n">
        <v>27.3622</v>
      </c>
      <c r="AB193" t="n">
        <v>566.79</v>
      </c>
      <c r="AH193" t="n">
        <v>648.069</v>
      </c>
      <c r="AI193" t="n">
        <v>1105.65</v>
      </c>
      <c r="AJ193" t="n">
        <v>80</v>
      </c>
      <c r="AK193" t="n">
        <v>5330.6071</v>
      </c>
      <c r="BA193" t="n">
        <v>5418</v>
      </c>
    </row>
    <row r="194">
      <c r="H194" t="n">
        <v>14</v>
      </c>
      <c r="M194" t="inlineStr">
        <is>
          <t>ALQUILADO</t>
        </is>
      </c>
      <c r="N194" t="inlineStr">
        <is>
          <t>GLOBAL MIND SOLUTIONS S.A.</t>
        </is>
      </c>
      <c r="P194" t="inlineStr">
        <is>
          <t>2024</t>
        </is>
      </c>
      <c r="S194" t="n">
        <v>31275</v>
      </c>
      <c r="T194" t="n">
        <v>14761.6822</v>
      </c>
      <c r="V194" t="n">
        <v>15795</v>
      </c>
      <c r="W194" t="n">
        <v>3902.16</v>
      </c>
      <c r="X194" t="n">
        <v>4483.7785</v>
      </c>
      <c r="Z194" t="n">
        <v>327</v>
      </c>
      <c r="AA194" t="n">
        <v>25.645</v>
      </c>
      <c r="AB194" t="n">
        <v>598.9956</v>
      </c>
      <c r="AH194" t="n">
        <v>1413.9993</v>
      </c>
      <c r="AI194" t="n">
        <v>1105.65</v>
      </c>
      <c r="AJ194" t="n">
        <v>80</v>
      </c>
      <c r="AK194" t="n">
        <v>5330.6071</v>
      </c>
      <c r="BA194" t="n">
        <v>5418</v>
      </c>
    </row>
    <row r="195">
      <c r="H195" t="n">
        <v>14</v>
      </c>
      <c r="M195" t="inlineStr">
        <is>
          <t>ALQUILADO</t>
        </is>
      </c>
      <c r="N195" t="inlineStr">
        <is>
          <t>CABLE &amp; WIRELESS</t>
        </is>
      </c>
      <c r="P195" t="inlineStr">
        <is>
          <t>2024</t>
        </is>
      </c>
      <c r="S195" t="n">
        <v>27238</v>
      </c>
      <c r="T195" t="n">
        <v>14761.6822</v>
      </c>
      <c r="V195" t="n">
        <v>15795</v>
      </c>
      <c r="W195" t="n">
        <v>4607.99</v>
      </c>
      <c r="X195" t="n">
        <v>4362.2642</v>
      </c>
      <c r="Z195" t="n">
        <v>296</v>
      </c>
      <c r="AA195" t="n">
        <v>30.3049</v>
      </c>
      <c r="AB195" t="n">
        <v>640.7324</v>
      </c>
      <c r="AH195" t="n">
        <v>2536.2975</v>
      </c>
      <c r="AI195" t="n">
        <v>1105.65</v>
      </c>
      <c r="AJ195" t="n">
        <v>80</v>
      </c>
      <c r="AK195" t="n">
        <v>5330.6071</v>
      </c>
      <c r="BA195" t="n">
        <v>5418</v>
      </c>
    </row>
    <row r="196">
      <c r="F196" t="inlineStr">
        <is>
          <t>SEMINUEVO</t>
        </is>
      </c>
      <c r="H196" t="n">
        <v>14</v>
      </c>
      <c r="M196" t="inlineStr">
        <is>
          <t>PARA LA VENTA</t>
        </is>
      </c>
      <c r="N196" t="inlineStr"/>
      <c r="P196" t="inlineStr">
        <is>
          <t>2024</t>
        </is>
      </c>
      <c r="S196" t="n">
        <v>20126</v>
      </c>
      <c r="T196" t="n">
        <v>14761.6822</v>
      </c>
      <c r="V196" t="n">
        <v>15795</v>
      </c>
      <c r="W196" t="n">
        <v>3880.14</v>
      </c>
      <c r="X196" t="n">
        <v>4323.7672</v>
      </c>
      <c r="Z196" t="n">
        <v>246</v>
      </c>
      <c r="AA196" t="n">
        <v>33.3492</v>
      </c>
      <c r="AB196" t="n">
        <v>585.9933</v>
      </c>
      <c r="AH196" t="n">
        <v>424.8633</v>
      </c>
      <c r="AI196" t="n">
        <v>1105.65</v>
      </c>
      <c r="AJ196" t="n">
        <v>80</v>
      </c>
      <c r="AK196" t="n">
        <v>4510.5137</v>
      </c>
      <c r="BA196" t="n">
        <v>5418</v>
      </c>
    </row>
    <row r="197">
      <c r="F197" t="inlineStr">
        <is>
          <t>SEMINUEVO</t>
        </is>
      </c>
      <c r="H197" t="n">
        <v>14</v>
      </c>
      <c r="M197" t="inlineStr">
        <is>
          <t>PARA LA VENTA</t>
        </is>
      </c>
      <c r="N197" t="inlineStr"/>
      <c r="P197" t="inlineStr">
        <is>
          <t>2024</t>
        </is>
      </c>
      <c r="S197" t="n">
        <v>15472</v>
      </c>
      <c r="T197" t="n">
        <v>14761.6822</v>
      </c>
      <c r="V197" t="n">
        <v>15795</v>
      </c>
      <c r="W197" t="n">
        <v>2433.27</v>
      </c>
      <c r="X197" t="n">
        <v>7654.11</v>
      </c>
      <c r="Z197" t="n">
        <v>257</v>
      </c>
      <c r="AA197" t="n">
        <v>39.2505</v>
      </c>
      <c r="AB197" t="n">
        <v>720.5271</v>
      </c>
      <c r="AH197" t="n">
        <v>754.5196</v>
      </c>
      <c r="AI197" t="n">
        <v>1105.65</v>
      </c>
      <c r="AJ197" t="n">
        <v>80</v>
      </c>
      <c r="AK197" t="n">
        <v>4510.5137</v>
      </c>
      <c r="BA197" t="n">
        <v>5418</v>
      </c>
    </row>
    <row r="198">
      <c r="F198" t="inlineStr">
        <is>
          <t>SEMINUEVO</t>
        </is>
      </c>
      <c r="H198" t="n">
        <v>14</v>
      </c>
      <c r="M198" t="inlineStr">
        <is>
          <t>PARA LA VENTA</t>
        </is>
      </c>
      <c r="N198" t="inlineStr"/>
      <c r="P198" t="inlineStr">
        <is>
          <t>2024</t>
        </is>
      </c>
      <c r="S198" t="n">
        <v>0</v>
      </c>
      <c r="T198" t="n">
        <v>14761.6822</v>
      </c>
      <c r="V198" t="n">
        <v>15795</v>
      </c>
      <c r="W198" t="n">
        <v>4617.63</v>
      </c>
      <c r="X198" t="n">
        <v>5586.9392</v>
      </c>
      <c r="Z198" t="n">
        <v>293</v>
      </c>
      <c r="AA198" t="n">
        <v>34.8278</v>
      </c>
      <c r="AB198" t="n">
        <v>728.8978</v>
      </c>
      <c r="AH198" t="n">
        <v>1002.0812</v>
      </c>
      <c r="AI198" t="n">
        <v>1105.65</v>
      </c>
      <c r="AJ198" t="n">
        <v>80</v>
      </c>
      <c r="AK198" t="n">
        <v>4510.5137</v>
      </c>
      <c r="BA198" t="n">
        <v>5418</v>
      </c>
    </row>
    <row r="199">
      <c r="F199" t="inlineStr">
        <is>
          <t>SEMINUEVO</t>
        </is>
      </c>
      <c r="H199" t="n">
        <v>14</v>
      </c>
      <c r="M199" t="inlineStr">
        <is>
          <t>PARA LA VENTA</t>
        </is>
      </c>
      <c r="N199" t="inlineStr"/>
      <c r="P199" t="inlineStr">
        <is>
          <t>2024</t>
        </is>
      </c>
      <c r="S199" t="n">
        <v>27168</v>
      </c>
      <c r="T199" t="n">
        <v>14761.6822</v>
      </c>
      <c r="V199" t="n">
        <v>15795</v>
      </c>
      <c r="W199" t="n">
        <v>4769.37</v>
      </c>
      <c r="X199" t="n">
        <v>4521.7528</v>
      </c>
      <c r="Z199" t="n">
        <v>294</v>
      </c>
      <c r="AA199" t="n">
        <v>31.6024</v>
      </c>
      <c r="AB199" t="n">
        <v>663.6516</v>
      </c>
      <c r="AH199" t="n">
        <v>495.3041</v>
      </c>
      <c r="AI199" t="n">
        <v>1105.65</v>
      </c>
      <c r="AJ199" t="n">
        <v>80</v>
      </c>
      <c r="AK199" t="n">
        <v>4510.5137</v>
      </c>
      <c r="BA199" t="n">
        <v>5418</v>
      </c>
    </row>
    <row r="200">
      <c r="F200" t="inlineStr">
        <is>
          <t>SEMINUEVOS</t>
        </is>
      </c>
      <c r="H200" t="n">
        <v>14</v>
      </c>
      <c r="M200" t="inlineStr">
        <is>
          <t>PARA LA VENTA</t>
        </is>
      </c>
      <c r="N200" t="inlineStr"/>
      <c r="P200" t="inlineStr">
        <is>
          <t>2024</t>
        </is>
      </c>
      <c r="S200" t="n">
        <v>0</v>
      </c>
      <c r="T200" t="n">
        <v>14761.6822</v>
      </c>
      <c r="V200" t="n">
        <v>15795</v>
      </c>
      <c r="W200" t="n">
        <v>4857.95</v>
      </c>
      <c r="X200" t="n">
        <v>6816.5915</v>
      </c>
      <c r="Z200" t="n">
        <v>298</v>
      </c>
      <c r="AA200" t="n">
        <v>39.1763</v>
      </c>
      <c r="AB200" t="n">
        <v>833.8958</v>
      </c>
      <c r="AH200" t="n">
        <v>1069.1517</v>
      </c>
      <c r="AI200" t="n">
        <v>1105.65</v>
      </c>
      <c r="AJ200" t="n">
        <v>80</v>
      </c>
      <c r="AK200" t="n">
        <v>5330.6071</v>
      </c>
      <c r="BA200" t="n">
        <v>5418</v>
      </c>
    </row>
    <row r="201">
      <c r="H201" t="n">
        <v>14</v>
      </c>
      <c r="M201" t="inlineStr">
        <is>
          <t>TALLER DE CHAPISTERIA</t>
        </is>
      </c>
      <c r="N201" t="inlineStr"/>
      <c r="P201" t="inlineStr">
        <is>
          <t>2024</t>
        </is>
      </c>
      <c r="S201" t="n">
        <v>10371</v>
      </c>
      <c r="T201" t="n">
        <v>14761.6822</v>
      </c>
      <c r="V201" t="n">
        <v>15795</v>
      </c>
      <c r="W201" t="n">
        <v>3609.35</v>
      </c>
      <c r="X201" t="n">
        <v>8761.6643</v>
      </c>
      <c r="Z201" t="n">
        <v>306</v>
      </c>
      <c r="AA201" t="n">
        <v>40.4281</v>
      </c>
      <c r="AB201" t="n">
        <v>883.6438000000001</v>
      </c>
      <c r="AH201" t="n">
        <v>1178.0265</v>
      </c>
      <c r="AI201" t="n">
        <v>1105.65</v>
      </c>
      <c r="AJ201" t="n">
        <v>80</v>
      </c>
      <c r="AK201" t="n">
        <v>5330.6071</v>
      </c>
      <c r="BA201" t="n">
        <v>5418</v>
      </c>
    </row>
    <row r="202">
      <c r="H202" t="n">
        <v>14</v>
      </c>
      <c r="M202" t="inlineStr">
        <is>
          <t>ALQUILADO</t>
        </is>
      </c>
      <c r="N202" t="inlineStr">
        <is>
          <t>CABLE &amp; WIRELESS</t>
        </is>
      </c>
      <c r="P202" t="inlineStr">
        <is>
          <t>2024</t>
        </is>
      </c>
      <c r="S202" t="n">
        <v>88150</v>
      </c>
      <c r="T202" t="n">
        <v>14761.6822</v>
      </c>
      <c r="V202" t="n">
        <v>15795</v>
      </c>
      <c r="W202" t="n">
        <v>3587.97</v>
      </c>
      <c r="X202" t="n">
        <v>7731.32</v>
      </c>
      <c r="Z202" t="n">
        <v>811</v>
      </c>
      <c r="AA202" t="n">
        <v>13.9572</v>
      </c>
      <c r="AB202" t="n">
        <v>808.5207</v>
      </c>
      <c r="AH202" t="n">
        <v>771.7745</v>
      </c>
      <c r="AI202" t="n">
        <v>1105.65</v>
      </c>
      <c r="AJ202" t="n">
        <v>80</v>
      </c>
      <c r="AK202" t="n">
        <v>5330.6071</v>
      </c>
      <c r="BA202" t="n">
        <v>5418</v>
      </c>
    </row>
    <row r="203">
      <c r="F203" t="inlineStr">
        <is>
          <t>SEMINUEVO</t>
        </is>
      </c>
      <c r="H203" t="n">
        <v>14</v>
      </c>
      <c r="M203" t="inlineStr">
        <is>
          <t>PARA LA VENTA</t>
        </is>
      </c>
      <c r="N203" t="inlineStr"/>
      <c r="P203" t="inlineStr">
        <is>
          <t>2024</t>
        </is>
      </c>
      <c r="S203" t="n">
        <v>0</v>
      </c>
      <c r="T203" t="n">
        <v>14761.6822</v>
      </c>
      <c r="V203" t="n">
        <v>15795</v>
      </c>
      <c r="W203" t="n">
        <v>4119.6</v>
      </c>
      <c r="X203" t="n">
        <v>3251.7696</v>
      </c>
      <c r="Z203" t="n">
        <v>250</v>
      </c>
      <c r="AA203" t="n">
        <v>29.4854</v>
      </c>
      <c r="AB203" t="n">
        <v>526.5264</v>
      </c>
      <c r="AH203" t="n">
        <v>1198.3015</v>
      </c>
      <c r="AI203" t="n">
        <v>1105.65</v>
      </c>
      <c r="AJ203" t="n">
        <v>80</v>
      </c>
      <c r="AK203" t="n">
        <v>4510.5137</v>
      </c>
      <c r="BA203" t="n">
        <v>5418</v>
      </c>
    </row>
    <row r="204">
      <c r="F204" t="inlineStr">
        <is>
          <t>SIN GARANTIA</t>
        </is>
      </c>
      <c r="H204" t="n">
        <v>14</v>
      </c>
      <c r="M204" t="inlineStr">
        <is>
          <t>ALQUILADO</t>
        </is>
      </c>
      <c r="N204" t="inlineStr">
        <is>
          <t>PARTIDO CAMBIO DEMOCRATICO</t>
        </is>
      </c>
      <c r="P204" t="inlineStr">
        <is>
          <t>2023</t>
        </is>
      </c>
      <c r="S204" t="n">
        <v>9823</v>
      </c>
      <c r="T204" t="n">
        <v>14481.309</v>
      </c>
      <c r="V204" t="n">
        <v>15495.0006</v>
      </c>
      <c r="W204" t="n">
        <v>1703.38</v>
      </c>
      <c r="X204" t="n">
        <v>3609.6781</v>
      </c>
      <c r="Z204" t="n">
        <v>122</v>
      </c>
      <c r="AA204" t="n">
        <v>43.5496</v>
      </c>
      <c r="AB204" t="n">
        <v>379.5041</v>
      </c>
      <c r="AH204" t="n">
        <v>11088.4886</v>
      </c>
      <c r="AI204" t="n">
        <v>1084.65</v>
      </c>
      <c r="AJ204" t="n">
        <v>80</v>
      </c>
      <c r="AK204" t="n">
        <v>5229.3618</v>
      </c>
      <c r="BA204" t="n">
        <v>5418</v>
      </c>
    </row>
    <row r="205">
      <c r="F205" t="inlineStr">
        <is>
          <t>SEMINUEVO</t>
        </is>
      </c>
      <c r="H205" t="n">
        <v>14</v>
      </c>
      <c r="M205" t="inlineStr">
        <is>
          <t>PARA LA VENTA</t>
        </is>
      </c>
      <c r="N205" t="inlineStr"/>
      <c r="P205" t="inlineStr">
        <is>
          <t>2024</t>
        </is>
      </c>
      <c r="S205" t="n">
        <v>19795</v>
      </c>
      <c r="T205" t="n">
        <v>14761.6822</v>
      </c>
      <c r="V205" t="n">
        <v>15795</v>
      </c>
      <c r="W205" t="n">
        <v>5594.66</v>
      </c>
      <c r="X205" t="n">
        <v>3137.4321</v>
      </c>
      <c r="Z205" t="n">
        <v>438</v>
      </c>
      <c r="AA205" t="n">
        <v>19.9362</v>
      </c>
      <c r="AB205" t="n">
        <v>623.7208000000001</v>
      </c>
      <c r="AH205" t="n">
        <v>1689.0874</v>
      </c>
      <c r="AI205" t="n">
        <v>1105.65</v>
      </c>
      <c r="AJ205" t="n">
        <v>80</v>
      </c>
      <c r="AK205" t="n">
        <v>4920.5604</v>
      </c>
      <c r="BA205" t="n">
        <v>5418</v>
      </c>
    </row>
    <row r="206">
      <c r="F206" t="inlineStr">
        <is>
          <t>SEMINUEVO</t>
        </is>
      </c>
      <c r="H206" t="n">
        <v>14</v>
      </c>
      <c r="M206" t="inlineStr">
        <is>
          <t>PARA LA VENTA</t>
        </is>
      </c>
      <c r="N206" t="inlineStr"/>
      <c r="P206" t="inlineStr">
        <is>
          <t>2024</t>
        </is>
      </c>
      <c r="S206" t="n">
        <v>20014</v>
      </c>
      <c r="T206" t="n">
        <v>14761.6822</v>
      </c>
      <c r="V206" t="n">
        <v>15795</v>
      </c>
      <c r="W206" t="n">
        <v>3558.16</v>
      </c>
      <c r="X206" t="n">
        <v>6881.3419</v>
      </c>
      <c r="Z206" t="n">
        <v>274</v>
      </c>
      <c r="AA206" t="n">
        <v>38.1003</v>
      </c>
      <c r="AB206" t="n">
        <v>745.6787</v>
      </c>
      <c r="AH206" t="n">
        <v>839.9632</v>
      </c>
      <c r="AI206" t="n">
        <v>1105.65</v>
      </c>
      <c r="AJ206" t="n">
        <v>80</v>
      </c>
      <c r="AK206" t="n">
        <v>4920.5604</v>
      </c>
      <c r="BA206" t="n">
        <v>5418</v>
      </c>
    </row>
    <row r="207">
      <c r="F207" t="inlineStr">
        <is>
          <t>SEMINUEVOS</t>
        </is>
      </c>
      <c r="H207" t="n">
        <v>14</v>
      </c>
      <c r="M207" t="inlineStr">
        <is>
          <t>PARA LA VENTA</t>
        </is>
      </c>
      <c r="N207" t="inlineStr"/>
      <c r="P207" t="inlineStr">
        <is>
          <t>2024</t>
        </is>
      </c>
      <c r="S207" t="n">
        <v>34127</v>
      </c>
      <c r="T207" t="n">
        <v>14761.6822</v>
      </c>
      <c r="V207" t="n">
        <v>15795</v>
      </c>
      <c r="W207" t="n">
        <v>4061.4</v>
      </c>
      <c r="X207" t="n">
        <v>6313.29</v>
      </c>
      <c r="Z207" t="n">
        <v>299</v>
      </c>
      <c r="AA207" t="n">
        <v>34.6979</v>
      </c>
      <c r="AB207" t="n">
        <v>741.0492</v>
      </c>
      <c r="AH207" t="n">
        <v>1347.0632</v>
      </c>
      <c r="AI207" t="n">
        <v>1105.65</v>
      </c>
      <c r="AJ207" t="n">
        <v>80</v>
      </c>
      <c r="AK207" t="n">
        <v>5330.6071</v>
      </c>
      <c r="BA207" t="n">
        <v>5418</v>
      </c>
    </row>
    <row r="208">
      <c r="F208" t="inlineStr">
        <is>
          <t>SEMINUEVO</t>
        </is>
      </c>
      <c r="H208" t="n">
        <v>14</v>
      </c>
      <c r="M208" t="inlineStr">
        <is>
          <t>PARA LA VENTA</t>
        </is>
      </c>
      <c r="N208" t="inlineStr"/>
      <c r="P208" t="inlineStr">
        <is>
          <t>2024</t>
        </is>
      </c>
      <c r="S208" t="n">
        <v>0</v>
      </c>
      <c r="T208" t="n">
        <v>14761.6822</v>
      </c>
      <c r="V208" t="n">
        <v>15795</v>
      </c>
      <c r="W208" t="n">
        <v>3725.305</v>
      </c>
      <c r="X208" t="n">
        <v>5907.5</v>
      </c>
      <c r="Z208" t="n">
        <v>300</v>
      </c>
      <c r="AA208" t="n">
        <v>32.1093</v>
      </c>
      <c r="AB208" t="n">
        <v>688.0575</v>
      </c>
      <c r="AH208" t="n">
        <v>997.723</v>
      </c>
      <c r="AI208" t="n">
        <v>1105.65</v>
      </c>
      <c r="AJ208" t="n">
        <v>80</v>
      </c>
      <c r="AK208" t="n">
        <v>4920.5604</v>
      </c>
      <c r="BA208" t="n">
        <v>5418</v>
      </c>
    </row>
    <row r="209">
      <c r="F209" t="inlineStr">
        <is>
          <t>SEMINUEVO</t>
        </is>
      </c>
      <c r="H209" t="n">
        <v>14</v>
      </c>
      <c r="M209" t="inlineStr">
        <is>
          <t>PARA LA VENTA</t>
        </is>
      </c>
      <c r="N209" t="inlineStr"/>
      <c r="P209" t="inlineStr">
        <is>
          <t>2024</t>
        </is>
      </c>
      <c r="S209" t="n">
        <v>0</v>
      </c>
      <c r="T209" t="n">
        <v>14761.6822</v>
      </c>
      <c r="V209" t="n">
        <v>15795</v>
      </c>
      <c r="W209" t="n">
        <v>3911.02</v>
      </c>
      <c r="X209" t="n">
        <v>3989.2</v>
      </c>
      <c r="Z209" t="n">
        <v>240</v>
      </c>
      <c r="AA209" t="n">
        <v>32.9175</v>
      </c>
      <c r="AB209" t="n">
        <v>564.3013999999999</v>
      </c>
      <c r="AH209" t="n">
        <v>1129.4943</v>
      </c>
      <c r="AI209" t="n">
        <v>1105.65</v>
      </c>
      <c r="AJ209" t="n">
        <v>80</v>
      </c>
      <c r="AK209" t="n">
        <v>4920.5604</v>
      </c>
      <c r="BA209" t="n">
        <v>5418</v>
      </c>
    </row>
    <row r="210">
      <c r="F210" t="inlineStr">
        <is>
          <t>SEMINUEVO</t>
        </is>
      </c>
      <c r="H210" t="n">
        <v>14</v>
      </c>
      <c r="M210" t="inlineStr">
        <is>
          <t>PARA LA VENTA</t>
        </is>
      </c>
      <c r="N210" t="inlineStr"/>
      <c r="P210" t="inlineStr">
        <is>
          <t>2024</t>
        </is>
      </c>
      <c r="S210" t="n">
        <v>28802</v>
      </c>
      <c r="T210" t="n">
        <v>14761.6822</v>
      </c>
      <c r="V210" t="n">
        <v>15795</v>
      </c>
      <c r="W210" t="n">
        <v>4190.85</v>
      </c>
      <c r="X210" t="n">
        <v>3096.34</v>
      </c>
      <c r="Z210" t="n">
        <v>349</v>
      </c>
      <c r="AA210" t="n">
        <v>20.8802</v>
      </c>
      <c r="AB210" t="n">
        <v>520.5135</v>
      </c>
      <c r="AH210" t="n">
        <v>1184.3903</v>
      </c>
      <c r="AI210" t="n">
        <v>1105.65</v>
      </c>
      <c r="AJ210" t="n">
        <v>80</v>
      </c>
      <c r="AK210" t="n">
        <v>4920.5604</v>
      </c>
      <c r="BA210" t="n">
        <v>5418</v>
      </c>
    </row>
    <row r="211">
      <c r="H211" t="n">
        <v>14</v>
      </c>
      <c r="M211" t="inlineStr">
        <is>
          <t>CDO</t>
        </is>
      </c>
      <c r="N211" t="inlineStr"/>
      <c r="P211" t="inlineStr">
        <is>
          <t>2024</t>
        </is>
      </c>
      <c r="S211" t="n">
        <v>18263</v>
      </c>
      <c r="T211" t="n">
        <v>14761.6822</v>
      </c>
      <c r="V211" t="n">
        <v>15795</v>
      </c>
      <c r="W211" t="n">
        <v>4495.68</v>
      </c>
      <c r="X211" t="n">
        <v>6694.6</v>
      </c>
      <c r="Z211" t="n">
        <v>295</v>
      </c>
      <c r="AA211" t="n">
        <v>37.9331</v>
      </c>
      <c r="AB211" t="n">
        <v>799.3057</v>
      </c>
      <c r="AH211" t="n">
        <v>1109.2634</v>
      </c>
      <c r="AI211" t="n">
        <v>1105.65</v>
      </c>
      <c r="AJ211" t="n">
        <v>80</v>
      </c>
      <c r="AK211" t="n">
        <v>5330.6071</v>
      </c>
      <c r="BA211" t="n">
        <v>5418</v>
      </c>
    </row>
    <row r="212">
      <c r="F212" t="inlineStr">
        <is>
          <t>SEMINUEVO</t>
        </is>
      </c>
      <c r="H212" t="n">
        <v>14</v>
      </c>
      <c r="M212" t="inlineStr">
        <is>
          <t>PARA LA VENTA</t>
        </is>
      </c>
      <c r="N212" t="inlineStr"/>
      <c r="P212" t="inlineStr">
        <is>
          <t>2024</t>
        </is>
      </c>
      <c r="S212" t="n">
        <v>26984</v>
      </c>
      <c r="T212" t="n">
        <v>14761.6822</v>
      </c>
      <c r="V212" t="n">
        <v>15795</v>
      </c>
      <c r="W212" t="n">
        <v>3837.46</v>
      </c>
      <c r="X212" t="n">
        <v>6386.686</v>
      </c>
      <c r="Z212" t="n">
        <v>269</v>
      </c>
      <c r="AA212" t="n">
        <v>38.0079</v>
      </c>
      <c r="AB212" t="n">
        <v>730.2961</v>
      </c>
      <c r="AH212" t="n">
        <v>999.9069</v>
      </c>
      <c r="AI212" t="n">
        <v>1105.65</v>
      </c>
      <c r="AJ212" t="n">
        <v>80</v>
      </c>
      <c r="AK212" t="n">
        <v>4510.5137</v>
      </c>
      <c r="BA212" t="n">
        <v>5418</v>
      </c>
    </row>
    <row r="213">
      <c r="H213" t="n">
        <v>14</v>
      </c>
      <c r="M213" t="inlineStr">
        <is>
          <t>ALQUILADO</t>
        </is>
      </c>
      <c r="N213" t="inlineStr">
        <is>
          <t>PARTIDO CAMBIO DEMOCRATICO</t>
        </is>
      </c>
      <c r="P213" t="inlineStr">
        <is>
          <t>2024</t>
        </is>
      </c>
      <c r="S213" t="n">
        <v>0</v>
      </c>
      <c r="T213" t="n">
        <v>14761.6822</v>
      </c>
      <c r="V213" t="n">
        <v>15795</v>
      </c>
      <c r="W213" t="n">
        <v>5136.4</v>
      </c>
      <c r="X213" t="n">
        <v>7297.2006</v>
      </c>
      <c r="Z213" t="n">
        <v>344</v>
      </c>
      <c r="AA213" t="n">
        <v>36.1441</v>
      </c>
      <c r="AB213" t="n">
        <v>888.1143</v>
      </c>
      <c r="AH213" t="n">
        <v>558.7998</v>
      </c>
      <c r="AI213" t="n">
        <v>1105.65</v>
      </c>
      <c r="AJ213" t="n">
        <v>80</v>
      </c>
      <c r="AK213" t="n">
        <v>5330.6071</v>
      </c>
      <c r="BA213" t="n">
        <v>5418</v>
      </c>
    </row>
    <row r="214">
      <c r="F214" t="inlineStr">
        <is>
          <t>SEMINUEVO</t>
        </is>
      </c>
      <c r="H214" t="n">
        <v>14</v>
      </c>
      <c r="M214" t="inlineStr">
        <is>
          <t>PARA LA VENTA</t>
        </is>
      </c>
      <c r="N214" t="inlineStr"/>
      <c r="P214" t="inlineStr">
        <is>
          <t>2024</t>
        </is>
      </c>
      <c r="S214" t="n">
        <v>5071</v>
      </c>
      <c r="T214" t="n">
        <v>14761.6822</v>
      </c>
      <c r="V214" t="n">
        <v>15795</v>
      </c>
      <c r="W214" t="n">
        <v>3810.81</v>
      </c>
      <c r="X214" t="n">
        <v>5046</v>
      </c>
      <c r="Z214" t="n">
        <v>270</v>
      </c>
      <c r="AA214" t="n">
        <v>32.803</v>
      </c>
      <c r="AB214" t="n">
        <v>632.6292</v>
      </c>
      <c r="AH214" t="n">
        <v>994.3511</v>
      </c>
      <c r="AI214" t="n">
        <v>1105.65</v>
      </c>
      <c r="AJ214" t="n">
        <v>80</v>
      </c>
      <c r="AK214" t="n">
        <v>4510.5137</v>
      </c>
      <c r="BA214" t="n">
        <v>5418</v>
      </c>
    </row>
    <row r="215">
      <c r="F215" t="inlineStr">
        <is>
          <t>SEMINUEVO</t>
        </is>
      </c>
      <c r="H215" t="n">
        <v>14</v>
      </c>
      <c r="M215" t="inlineStr">
        <is>
          <t>PARA LA VENTA</t>
        </is>
      </c>
      <c r="N215" t="inlineStr"/>
      <c r="P215" t="inlineStr">
        <is>
          <t>2024</t>
        </is>
      </c>
      <c r="S215" t="n">
        <v>38280</v>
      </c>
      <c r="T215" t="n">
        <v>14761.6822</v>
      </c>
      <c r="V215" t="n">
        <v>15795</v>
      </c>
      <c r="W215" t="n">
        <v>5275.11</v>
      </c>
      <c r="X215" t="n">
        <v>5011.7305</v>
      </c>
      <c r="Z215" t="n">
        <v>326</v>
      </c>
      <c r="AA215" t="n">
        <v>31.5547</v>
      </c>
      <c r="AB215" t="n">
        <v>734.7743</v>
      </c>
      <c r="AH215" t="n">
        <v>1114.4207</v>
      </c>
      <c r="AI215" t="n">
        <v>1105.65</v>
      </c>
      <c r="AJ215" t="n">
        <v>80</v>
      </c>
      <c r="AK215" t="n">
        <v>5330.6071</v>
      </c>
      <c r="BA215" t="n">
        <v>5418</v>
      </c>
    </row>
    <row r="216">
      <c r="F216" t="inlineStr">
        <is>
          <t>GARANTIZADOS</t>
        </is>
      </c>
      <c r="H216" t="n">
        <v>14</v>
      </c>
      <c r="M216" t="inlineStr">
        <is>
          <t>PARA LA VENTA</t>
        </is>
      </c>
      <c r="N216" t="inlineStr"/>
      <c r="P216" t="inlineStr">
        <is>
          <t>2024</t>
        </is>
      </c>
      <c r="S216" t="n">
        <v>76550</v>
      </c>
      <c r="T216" t="n">
        <v>14761.6822</v>
      </c>
      <c r="V216" t="n">
        <v>15795</v>
      </c>
      <c r="W216" t="n">
        <v>5756.01</v>
      </c>
      <c r="X216" t="n">
        <v>5062.1764</v>
      </c>
      <c r="Z216" t="n">
        <v>384</v>
      </c>
      <c r="AA216" t="n">
        <v>28.1723</v>
      </c>
      <c r="AB216" t="n">
        <v>772.7276000000001</v>
      </c>
      <c r="AH216" t="n">
        <v>2228.9199</v>
      </c>
      <c r="AI216" t="n">
        <v>1105.65</v>
      </c>
      <c r="AJ216" t="n">
        <v>80</v>
      </c>
      <c r="AK216" t="n">
        <v>5330.6071</v>
      </c>
      <c r="BA216" t="n">
        <v>5418</v>
      </c>
    </row>
    <row r="217">
      <c r="F217" t="inlineStr">
        <is>
          <t>SEMINUEVO</t>
        </is>
      </c>
      <c r="H217" t="n">
        <v>14</v>
      </c>
      <c r="M217" t="inlineStr">
        <is>
          <t>PARA LA VENTA</t>
        </is>
      </c>
      <c r="N217" t="inlineStr"/>
      <c r="P217" t="inlineStr">
        <is>
          <t>2024</t>
        </is>
      </c>
      <c r="S217" t="n">
        <v>27669</v>
      </c>
      <c r="T217" t="n">
        <v>14761.6822</v>
      </c>
      <c r="V217" t="n">
        <v>15795</v>
      </c>
      <c r="W217" t="n">
        <v>4233.55</v>
      </c>
      <c r="X217" t="n">
        <v>4326.2688</v>
      </c>
      <c r="Z217" t="n">
        <v>259</v>
      </c>
      <c r="AA217" t="n">
        <v>33.0494</v>
      </c>
      <c r="AB217" t="n">
        <v>611.4156</v>
      </c>
      <c r="AH217" t="n">
        <v>974.1224999999999</v>
      </c>
      <c r="AI217" t="n">
        <v>1105.65</v>
      </c>
      <c r="AJ217" t="n">
        <v>80</v>
      </c>
      <c r="AK217" t="n">
        <v>4510.5137</v>
      </c>
      <c r="BA217" t="n">
        <v>5418</v>
      </c>
    </row>
    <row r="218">
      <c r="F218" t="inlineStr">
        <is>
          <t>SEMINUEVO</t>
        </is>
      </c>
      <c r="H218" t="n">
        <v>14</v>
      </c>
      <c r="M218" t="inlineStr">
        <is>
          <t>PARA LA VENTA</t>
        </is>
      </c>
      <c r="N218" t="inlineStr"/>
      <c r="P218" t="inlineStr">
        <is>
          <t>2024</t>
        </is>
      </c>
      <c r="S218" t="n">
        <v>26968</v>
      </c>
      <c r="T218" t="n">
        <v>14761.6822</v>
      </c>
      <c r="V218" t="n">
        <v>15795</v>
      </c>
      <c r="W218" t="n">
        <v>4280.69</v>
      </c>
      <c r="X218" t="n">
        <v>3838.7368</v>
      </c>
      <c r="Z218" t="n">
        <v>246</v>
      </c>
      <c r="AA218" t="n">
        <v>33.0058</v>
      </c>
      <c r="AB218" t="n">
        <v>579.9589999999999</v>
      </c>
      <c r="AH218" t="n">
        <v>870.7693</v>
      </c>
      <c r="AI218" t="n">
        <v>1105.65</v>
      </c>
      <c r="AJ218" t="n">
        <v>80</v>
      </c>
      <c r="AK218" t="n">
        <v>4920.5604</v>
      </c>
      <c r="BA218" t="n">
        <v>5418</v>
      </c>
    </row>
    <row r="219">
      <c r="F219" t="inlineStr">
        <is>
          <t>SEMINUEVO</t>
        </is>
      </c>
      <c r="H219" t="n">
        <v>14</v>
      </c>
      <c r="M219" t="inlineStr">
        <is>
          <t>PARA LA VENTA</t>
        </is>
      </c>
      <c r="N219" t="inlineStr"/>
      <c r="P219" t="inlineStr">
        <is>
          <t>2024</t>
        </is>
      </c>
      <c r="S219" t="n">
        <v>30425</v>
      </c>
      <c r="T219" t="n">
        <v>14761.6822</v>
      </c>
      <c r="V219" t="n">
        <v>15795</v>
      </c>
      <c r="W219" t="n">
        <v>5236.48</v>
      </c>
      <c r="X219" t="n">
        <v>5272.37</v>
      </c>
      <c r="Z219" t="n">
        <v>316</v>
      </c>
      <c r="AA219" t="n">
        <v>33.2558</v>
      </c>
      <c r="AB219" t="n">
        <v>750.6321</v>
      </c>
      <c r="AH219" t="n">
        <v>1137.6993</v>
      </c>
      <c r="AI219" t="n">
        <v>1105.65</v>
      </c>
      <c r="AJ219" t="n">
        <v>80</v>
      </c>
      <c r="AK219" t="n">
        <v>5330.6071</v>
      </c>
      <c r="BA219" t="n">
        <v>5418</v>
      </c>
    </row>
    <row r="220">
      <c r="H220" t="n">
        <v>14</v>
      </c>
      <c r="M220" t="inlineStr">
        <is>
          <t>ALQUILADO</t>
        </is>
      </c>
      <c r="N220" t="inlineStr"/>
      <c r="P220" t="inlineStr">
        <is>
          <t>2024</t>
        </is>
      </c>
      <c r="S220" t="n">
        <v>25923</v>
      </c>
      <c r="T220" t="n">
        <v>14761.6822</v>
      </c>
      <c r="V220" t="n">
        <v>15795</v>
      </c>
      <c r="W220" t="n">
        <v>4144.83</v>
      </c>
      <c r="X220" t="n">
        <v>4311.9172</v>
      </c>
      <c r="Z220" t="n">
        <v>318</v>
      </c>
      <c r="AA220" t="n">
        <v>26.5935</v>
      </c>
      <c r="AB220" t="n">
        <v>604.0533</v>
      </c>
      <c r="AH220" t="n">
        <v>1038.5149</v>
      </c>
      <c r="AI220" t="n">
        <v>1105.65</v>
      </c>
      <c r="AJ220" t="n">
        <v>80</v>
      </c>
      <c r="AK220" t="n">
        <v>5330.6071</v>
      </c>
      <c r="BA220" t="n">
        <v>5418</v>
      </c>
    </row>
    <row r="221">
      <c r="F221" t="inlineStr">
        <is>
          <t>SEMINUEVO</t>
        </is>
      </c>
      <c r="H221" t="n">
        <v>14</v>
      </c>
      <c r="M221" t="inlineStr">
        <is>
          <t>PARA LA VENTA</t>
        </is>
      </c>
      <c r="N221" t="inlineStr"/>
      <c r="P221" t="inlineStr">
        <is>
          <t>2024</t>
        </is>
      </c>
      <c r="S221" t="n">
        <v>21647</v>
      </c>
      <c r="T221" t="n">
        <v>14761.6822</v>
      </c>
      <c r="V221" t="n">
        <v>15795</v>
      </c>
      <c r="W221" t="n">
        <v>3662.36</v>
      </c>
      <c r="X221" t="n">
        <v>5422.14</v>
      </c>
      <c r="Z221" t="n">
        <v>227</v>
      </c>
      <c r="AA221" t="n">
        <v>40.0198</v>
      </c>
      <c r="AB221" t="n">
        <v>648.8928</v>
      </c>
      <c r="AH221" t="n">
        <v>1013.4968</v>
      </c>
      <c r="AI221" t="n">
        <v>1105.65</v>
      </c>
      <c r="AJ221" t="n">
        <v>80</v>
      </c>
      <c r="AK221" t="n">
        <v>4920.5604</v>
      </c>
      <c r="BA221" t="n">
        <v>5418</v>
      </c>
    </row>
    <row r="222">
      <c r="F222" t="inlineStr">
        <is>
          <t>SEMINUEVOS</t>
        </is>
      </c>
      <c r="H222" t="n">
        <v>14</v>
      </c>
      <c r="M222" t="inlineStr">
        <is>
          <t>PARA LA VENTA</t>
        </is>
      </c>
      <c r="N222" t="inlineStr"/>
      <c r="P222" t="inlineStr">
        <is>
          <t>2024</t>
        </is>
      </c>
      <c r="S222" t="n">
        <v>31980</v>
      </c>
      <c r="T222" t="n">
        <v>14761.6822</v>
      </c>
      <c r="V222" t="n">
        <v>15795</v>
      </c>
      <c r="W222" t="n">
        <v>5415.46</v>
      </c>
      <c r="X222" t="n">
        <v>4984.3484</v>
      </c>
      <c r="Z222" t="n">
        <v>354</v>
      </c>
      <c r="AA222" t="n">
        <v>29.3779</v>
      </c>
      <c r="AB222" t="n">
        <v>742.8434</v>
      </c>
      <c r="AH222" t="n">
        <v>2266.1799</v>
      </c>
      <c r="AI222" t="n">
        <v>1105.65</v>
      </c>
      <c r="AJ222" t="n">
        <v>80</v>
      </c>
      <c r="AK222" t="n">
        <v>5330.6071</v>
      </c>
      <c r="BA222" t="n">
        <v>5418</v>
      </c>
    </row>
    <row r="223">
      <c r="F223" t="inlineStr">
        <is>
          <t>USADO</t>
        </is>
      </c>
      <c r="H223" t="n">
        <v>14</v>
      </c>
      <c r="M223" t="inlineStr">
        <is>
          <t>PARA LA VENTA</t>
        </is>
      </c>
      <c r="N223" t="inlineStr"/>
      <c r="P223" t="inlineStr">
        <is>
          <t>2024</t>
        </is>
      </c>
      <c r="S223" t="n">
        <v>76928</v>
      </c>
      <c r="T223" t="n">
        <v>14761.6822</v>
      </c>
      <c r="V223" t="n">
        <v>15795</v>
      </c>
      <c r="W223" t="n">
        <v>5937.33</v>
      </c>
      <c r="X223" t="n">
        <v>4449.93</v>
      </c>
      <c r="Z223" t="n">
        <v>393</v>
      </c>
      <c r="AA223" t="n">
        <v>26.4306</v>
      </c>
      <c r="AB223" t="n">
        <v>741.9471</v>
      </c>
      <c r="AH223" t="n">
        <v>1868.455</v>
      </c>
      <c r="AI223" t="n">
        <v>1105.65</v>
      </c>
      <c r="AJ223" t="n">
        <v>80</v>
      </c>
      <c r="AK223" t="n">
        <v>5330.6071</v>
      </c>
      <c r="BA223" t="n">
        <v>5418</v>
      </c>
    </row>
    <row r="224">
      <c r="F224" t="inlineStr">
        <is>
          <t>SEMINUEVO</t>
        </is>
      </c>
      <c r="H224" t="n">
        <v>14</v>
      </c>
      <c r="M224" t="inlineStr">
        <is>
          <t>PARA LA VENTA</t>
        </is>
      </c>
      <c r="N224" t="inlineStr"/>
      <c r="P224" t="inlineStr">
        <is>
          <t>2024</t>
        </is>
      </c>
      <c r="S224" t="n">
        <v>26630</v>
      </c>
      <c r="T224" t="n">
        <v>14761.6822</v>
      </c>
      <c r="V224" t="n">
        <v>15795</v>
      </c>
      <c r="W224" t="n">
        <v>4712.75</v>
      </c>
      <c r="X224" t="n">
        <v>5807.7079</v>
      </c>
      <c r="Z224" t="n">
        <v>306</v>
      </c>
      <c r="AA224" t="n">
        <v>34.3805</v>
      </c>
      <c r="AB224" t="n">
        <v>751.4612</v>
      </c>
      <c r="AH224" t="n">
        <v>1299.7819</v>
      </c>
      <c r="AI224" t="n">
        <v>1105.65</v>
      </c>
      <c r="AJ224" t="n">
        <v>80</v>
      </c>
      <c r="AK224" t="n">
        <v>4920.5604</v>
      </c>
      <c r="BA224" t="n">
        <v>5418</v>
      </c>
    </row>
    <row r="225">
      <c r="F225" t="inlineStr">
        <is>
          <t>SEMINUEVO</t>
        </is>
      </c>
      <c r="H225" t="n">
        <v>14</v>
      </c>
      <c r="M225" t="inlineStr">
        <is>
          <t>PARA LA VENTA</t>
        </is>
      </c>
      <c r="N225" t="inlineStr"/>
      <c r="P225" t="inlineStr">
        <is>
          <t>2024</t>
        </is>
      </c>
      <c r="S225" t="n">
        <v>25884</v>
      </c>
      <c r="T225" t="n">
        <v>14761.6822</v>
      </c>
      <c r="V225" t="n">
        <v>15795</v>
      </c>
      <c r="W225" t="n">
        <v>4248.15</v>
      </c>
      <c r="X225" t="n">
        <v>5074.95</v>
      </c>
      <c r="Z225" t="n">
        <v>272</v>
      </c>
      <c r="AA225" t="n">
        <v>34.2761</v>
      </c>
      <c r="AB225" t="n">
        <v>665.9357</v>
      </c>
      <c r="AH225" t="n">
        <v>896.3526000000001</v>
      </c>
      <c r="AI225" t="n">
        <v>1105.65</v>
      </c>
      <c r="AJ225" t="n">
        <v>80</v>
      </c>
      <c r="AK225" t="n">
        <v>4510.5137</v>
      </c>
      <c r="BA225" t="n">
        <v>5418</v>
      </c>
    </row>
    <row r="226">
      <c r="H226" t="n">
        <v>14</v>
      </c>
      <c r="M226" t="inlineStr">
        <is>
          <t>ALQUILADO</t>
        </is>
      </c>
      <c r="N226" t="inlineStr"/>
      <c r="P226" t="inlineStr">
        <is>
          <t>2024</t>
        </is>
      </c>
      <c r="S226" t="n">
        <v>18908</v>
      </c>
      <c r="T226" t="n">
        <v>14761.6822</v>
      </c>
      <c r="V226" t="n">
        <v>15795</v>
      </c>
      <c r="W226" t="n">
        <v>5022.28</v>
      </c>
      <c r="X226" t="n">
        <v>4299.7442</v>
      </c>
      <c r="Z226" t="n">
        <v>312</v>
      </c>
      <c r="AA226" t="n">
        <v>29.8782</v>
      </c>
      <c r="AB226" t="n">
        <v>665.8588</v>
      </c>
      <c r="AH226" t="n">
        <v>853.2513</v>
      </c>
      <c r="AI226" t="n">
        <v>1105.65</v>
      </c>
      <c r="AJ226" t="n">
        <v>80</v>
      </c>
      <c r="AK226" t="n">
        <v>5330.6071</v>
      </c>
      <c r="BA226" t="n">
        <v>5418</v>
      </c>
    </row>
    <row r="227">
      <c r="H227" t="n">
        <v>14</v>
      </c>
      <c r="M227" t="inlineStr">
        <is>
          <t>CDO</t>
        </is>
      </c>
      <c r="N227" t="inlineStr"/>
      <c r="P227" t="inlineStr">
        <is>
          <t>2024</t>
        </is>
      </c>
      <c r="S227" t="n">
        <v>25430</v>
      </c>
      <c r="T227" t="n">
        <v>14761.6822</v>
      </c>
      <c r="V227" t="n">
        <v>15795</v>
      </c>
      <c r="W227" t="n">
        <v>6041.17</v>
      </c>
      <c r="X227" t="n">
        <v>4291.6686</v>
      </c>
      <c r="Z227" t="n">
        <v>342</v>
      </c>
      <c r="AA227" t="n">
        <v>30.2129</v>
      </c>
      <c r="AB227" t="n">
        <v>738.0599</v>
      </c>
      <c r="AH227" t="n">
        <v>961.9707</v>
      </c>
      <c r="AI227" t="n">
        <v>1105.65</v>
      </c>
      <c r="AJ227" t="n">
        <v>80</v>
      </c>
      <c r="AK227" t="n">
        <v>5330.6071</v>
      </c>
      <c r="BA227" t="n">
        <v>5418</v>
      </c>
    </row>
    <row r="228">
      <c r="F228" t="inlineStr">
        <is>
          <t>SEMINUEVO</t>
        </is>
      </c>
      <c r="H228" t="n">
        <v>14</v>
      </c>
      <c r="M228" t="inlineStr">
        <is>
          <t>PARA LA VENTA</t>
        </is>
      </c>
      <c r="N228" t="inlineStr"/>
      <c r="P228" t="inlineStr">
        <is>
          <t>2024</t>
        </is>
      </c>
      <c r="S228" t="n">
        <v>0</v>
      </c>
      <c r="T228" t="n">
        <v>14761.6822</v>
      </c>
      <c r="V228" t="n">
        <v>15795</v>
      </c>
      <c r="W228" t="n">
        <v>3525.26</v>
      </c>
      <c r="X228" t="n">
        <v>5687.61</v>
      </c>
      <c r="Z228" t="n">
        <v>266</v>
      </c>
      <c r="AA228" t="n">
        <v>34.6348</v>
      </c>
      <c r="AB228" t="n">
        <v>658.0621</v>
      </c>
      <c r="AH228" t="n">
        <v>501.5885</v>
      </c>
      <c r="AI228" t="n">
        <v>1105.65</v>
      </c>
      <c r="AJ228" t="n">
        <v>80</v>
      </c>
      <c r="AK228" t="n">
        <v>4510.5137</v>
      </c>
      <c r="BA228" t="n">
        <v>5418</v>
      </c>
    </row>
    <row r="229">
      <c r="H229" t="n">
        <v>14</v>
      </c>
      <c r="M229" t="inlineStr">
        <is>
          <t>PARA LA VENTA</t>
        </is>
      </c>
      <c r="N229" t="inlineStr"/>
      <c r="P229" t="inlineStr">
        <is>
          <t>2024</t>
        </is>
      </c>
      <c r="S229" t="n">
        <v>0</v>
      </c>
      <c r="T229" t="n">
        <v>14761.6822</v>
      </c>
      <c r="V229" t="n">
        <v>15795</v>
      </c>
      <c r="W229" t="n">
        <v>3191.29</v>
      </c>
      <c r="X229" t="n">
        <v>5194.9327</v>
      </c>
      <c r="Z229" t="n">
        <v>238</v>
      </c>
      <c r="AA229" t="n">
        <v>35.2362</v>
      </c>
      <c r="AB229" t="n">
        <v>599.0159</v>
      </c>
      <c r="AH229" t="n">
        <v>2008.5018</v>
      </c>
      <c r="AI229" t="n">
        <v>1105.65</v>
      </c>
      <c r="AJ229" t="n">
        <v>80</v>
      </c>
      <c r="AK229" t="n">
        <v>4920.5604</v>
      </c>
      <c r="BA229" t="n">
        <v>5418</v>
      </c>
    </row>
    <row r="230">
      <c r="F230" t="inlineStr">
        <is>
          <t>SEMINUEVO</t>
        </is>
      </c>
      <c r="H230" t="n">
        <v>14</v>
      </c>
      <c r="M230" t="inlineStr">
        <is>
          <t>PARA LA VENTA</t>
        </is>
      </c>
      <c r="N230" t="inlineStr"/>
      <c r="P230" t="inlineStr">
        <is>
          <t>2024</t>
        </is>
      </c>
      <c r="S230" t="n">
        <v>30508</v>
      </c>
      <c r="T230" t="n">
        <v>14761.6822</v>
      </c>
      <c r="V230" t="n">
        <v>15795</v>
      </c>
      <c r="W230" t="n">
        <v>5330.96</v>
      </c>
      <c r="X230" t="n">
        <v>4553.37</v>
      </c>
      <c r="Z230" t="n">
        <v>307</v>
      </c>
      <c r="AA230" t="n">
        <v>32.1965</v>
      </c>
      <c r="AB230" t="n">
        <v>706.0235</v>
      </c>
      <c r="AH230" t="n">
        <v>1588.8668</v>
      </c>
      <c r="AI230" t="n">
        <v>1105.65</v>
      </c>
      <c r="AJ230" t="n">
        <v>80</v>
      </c>
      <c r="AK230" t="n">
        <v>5330.6071</v>
      </c>
      <c r="BA230" t="n">
        <v>5418</v>
      </c>
    </row>
    <row r="231">
      <c r="F231" t="inlineStr">
        <is>
          <t>SEMINUEVO</t>
        </is>
      </c>
      <c r="H231" t="n">
        <v>14</v>
      </c>
      <c r="M231" t="inlineStr">
        <is>
          <t>PARA LA VENTA</t>
        </is>
      </c>
      <c r="N231" t="inlineStr"/>
      <c r="P231" t="inlineStr">
        <is>
          <t>2024</t>
        </is>
      </c>
      <c r="S231" t="n">
        <v>13011</v>
      </c>
      <c r="T231" t="n">
        <v>14761.6822</v>
      </c>
      <c r="V231" t="n">
        <v>15795</v>
      </c>
      <c r="W231" t="n">
        <v>3669.21</v>
      </c>
      <c r="X231" t="n">
        <v>5874.38</v>
      </c>
      <c r="Z231" t="n">
        <v>276</v>
      </c>
      <c r="AA231" t="n">
        <v>34.5782</v>
      </c>
      <c r="AB231" t="n">
        <v>681.6849999999999</v>
      </c>
      <c r="AH231" t="n">
        <v>905.3608</v>
      </c>
      <c r="AI231" t="n">
        <v>1105.65</v>
      </c>
      <c r="AJ231" t="n">
        <v>80</v>
      </c>
      <c r="AK231" t="n">
        <v>4920.5604</v>
      </c>
      <c r="BA231" t="n">
        <v>5418</v>
      </c>
    </row>
    <row r="232">
      <c r="F232" t="inlineStr">
        <is>
          <t>SEMINUEVO</t>
        </is>
      </c>
      <c r="H232" t="n">
        <v>14</v>
      </c>
      <c r="M232" t="inlineStr">
        <is>
          <t>PARA LA VENTA</t>
        </is>
      </c>
      <c r="N232" t="inlineStr"/>
      <c r="P232" t="inlineStr">
        <is>
          <t>2024</t>
        </is>
      </c>
      <c r="S232" t="n">
        <v>27356</v>
      </c>
      <c r="T232" t="n">
        <v>14761.6822</v>
      </c>
      <c r="V232" t="n">
        <v>15795</v>
      </c>
      <c r="W232" t="n">
        <v>3976.39</v>
      </c>
      <c r="X232" t="n">
        <v>4366.94</v>
      </c>
      <c r="Z232" t="n">
        <v>258</v>
      </c>
      <c r="AA232" t="n">
        <v>32.3384</v>
      </c>
      <c r="AB232" t="n">
        <v>595.9521</v>
      </c>
      <c r="AH232" t="n">
        <v>758.3414</v>
      </c>
      <c r="AI232" t="n">
        <v>1105.65</v>
      </c>
      <c r="AJ232" t="n">
        <v>80</v>
      </c>
      <c r="AK232" t="n">
        <v>4510.5137</v>
      </c>
      <c r="BA232" t="n">
        <v>5418</v>
      </c>
    </row>
    <row r="233">
      <c r="F233" t="inlineStr">
        <is>
          <t>SEMINUEVO</t>
        </is>
      </c>
      <c r="H233" t="n">
        <v>14</v>
      </c>
      <c r="M233" t="inlineStr">
        <is>
          <t>PARA LA VENTA</t>
        </is>
      </c>
      <c r="N233" t="inlineStr"/>
      <c r="P233" t="inlineStr">
        <is>
          <t>2024</t>
        </is>
      </c>
      <c r="S233" t="n">
        <v>23789</v>
      </c>
      <c r="T233" t="n">
        <v>14761.6822</v>
      </c>
      <c r="V233" t="n">
        <v>15795</v>
      </c>
      <c r="W233" t="n">
        <v>4400.345</v>
      </c>
      <c r="X233" t="n">
        <v>4460.024</v>
      </c>
      <c r="Z233" t="n">
        <v>274</v>
      </c>
      <c r="AA233" t="n">
        <v>32.3371</v>
      </c>
      <c r="AB233" t="n">
        <v>632.8835</v>
      </c>
      <c r="AH233" t="n">
        <v>1371.5515</v>
      </c>
      <c r="AI233" t="n">
        <v>1105.65</v>
      </c>
      <c r="AJ233" t="n">
        <v>80</v>
      </c>
      <c r="AK233" t="n">
        <v>4510.5137</v>
      </c>
      <c r="BA233" t="n">
        <v>5418</v>
      </c>
    </row>
    <row r="234">
      <c r="F234" t="inlineStr">
        <is>
          <t>SEMINUEVO</t>
        </is>
      </c>
      <c r="H234" t="n">
        <v>14</v>
      </c>
      <c r="M234" t="inlineStr">
        <is>
          <t>PARA LA VENTA</t>
        </is>
      </c>
      <c r="N234" t="inlineStr"/>
      <c r="P234" t="inlineStr">
        <is>
          <t>2024</t>
        </is>
      </c>
      <c r="S234" t="n">
        <v>0</v>
      </c>
      <c r="T234" t="n">
        <v>14761.6822</v>
      </c>
      <c r="V234" t="n">
        <v>15795</v>
      </c>
      <c r="W234" t="n">
        <v>4488.47</v>
      </c>
      <c r="X234" t="n">
        <v>5233.45</v>
      </c>
      <c r="Z234" t="n">
        <v>270</v>
      </c>
      <c r="AA234" t="n">
        <v>36.0071</v>
      </c>
      <c r="AB234" t="n">
        <v>694.4228000000001</v>
      </c>
      <c r="AH234" t="n">
        <v>1201.1262</v>
      </c>
      <c r="AI234" t="n">
        <v>1105.65</v>
      </c>
      <c r="AJ234" t="n">
        <v>80</v>
      </c>
      <c r="AK234" t="n">
        <v>4510.5137</v>
      </c>
      <c r="BA234" t="n">
        <v>5418</v>
      </c>
    </row>
    <row r="235">
      <c r="F235" t="inlineStr">
        <is>
          <t>SEMINUEVOS</t>
        </is>
      </c>
      <c r="H235" t="n">
        <v>14</v>
      </c>
      <c r="M235" t="inlineStr">
        <is>
          <t>PARA LA VENTA</t>
        </is>
      </c>
      <c r="N235" t="inlineStr"/>
      <c r="P235" t="inlineStr">
        <is>
          <t>2024</t>
        </is>
      </c>
      <c r="S235" t="n">
        <v>41428</v>
      </c>
      <c r="T235" t="n">
        <v>14761.6822</v>
      </c>
      <c r="V235" t="n">
        <v>15795</v>
      </c>
      <c r="W235" t="n">
        <v>4109.66</v>
      </c>
      <c r="X235" t="n">
        <v>6868.7344</v>
      </c>
      <c r="Z235" t="n">
        <v>374</v>
      </c>
      <c r="AA235" t="n">
        <v>29.3539</v>
      </c>
      <c r="AB235" t="n">
        <v>784.171</v>
      </c>
      <c r="AH235" t="n">
        <v>1606.7867</v>
      </c>
      <c r="AI235" t="n">
        <v>1105.65</v>
      </c>
      <c r="AJ235" t="n">
        <v>80</v>
      </c>
      <c r="AK235" t="n">
        <v>5330.6071</v>
      </c>
      <c r="BA235" t="n">
        <v>5418</v>
      </c>
    </row>
    <row r="236">
      <c r="F236" t="inlineStr">
        <is>
          <t>SEMINUEVO</t>
        </is>
      </c>
      <c r="H236" t="n">
        <v>14</v>
      </c>
      <c r="M236" t="inlineStr">
        <is>
          <t>PARA LA VENTA</t>
        </is>
      </c>
      <c r="N236" t="inlineStr"/>
      <c r="P236" t="inlineStr">
        <is>
          <t>2024</t>
        </is>
      </c>
      <c r="S236" t="n">
        <v>28497</v>
      </c>
      <c r="T236" t="n">
        <v>14761.6822</v>
      </c>
      <c r="V236" t="n">
        <v>15795</v>
      </c>
      <c r="W236" t="n">
        <v>4345.03</v>
      </c>
      <c r="X236" t="n">
        <v>4245.97</v>
      </c>
      <c r="Z236" t="n">
        <v>281</v>
      </c>
      <c r="AA236" t="n">
        <v>30.5729</v>
      </c>
      <c r="AB236" t="n">
        <v>613.6428</v>
      </c>
      <c r="AH236" t="n">
        <v>463.2102</v>
      </c>
      <c r="AI236" t="n">
        <v>1105.65</v>
      </c>
      <c r="AJ236" t="n">
        <v>80</v>
      </c>
      <c r="AK236" t="n">
        <v>4510.5137</v>
      </c>
      <c r="BA236" t="n">
        <v>5418</v>
      </c>
    </row>
    <row r="237">
      <c r="F237" t="inlineStr">
        <is>
          <t>SEMINUEVO</t>
        </is>
      </c>
      <c r="H237" t="n">
        <v>14</v>
      </c>
      <c r="M237" t="inlineStr">
        <is>
          <t>PARA LA VENTA</t>
        </is>
      </c>
      <c r="N237" t="inlineStr"/>
      <c r="P237" t="inlineStr">
        <is>
          <t>2024</t>
        </is>
      </c>
      <c r="S237" t="n">
        <v>19725</v>
      </c>
      <c r="T237" t="n">
        <v>14761.6822</v>
      </c>
      <c r="V237" t="n">
        <v>15795</v>
      </c>
      <c r="W237" t="n">
        <v>3733.87</v>
      </c>
      <c r="X237" t="n">
        <v>3569.9356</v>
      </c>
      <c r="Z237" t="n">
        <v>235</v>
      </c>
      <c r="AA237" t="n">
        <v>31.08</v>
      </c>
      <c r="AB237" t="n">
        <v>521.7003999999999</v>
      </c>
      <c r="AH237" t="n">
        <v>1071.5322</v>
      </c>
      <c r="AI237" t="n">
        <v>1105.65</v>
      </c>
      <c r="AJ237" t="n">
        <v>80</v>
      </c>
      <c r="AK237" t="n">
        <v>4920.5604</v>
      </c>
      <c r="BA237" t="n">
        <v>5418</v>
      </c>
    </row>
    <row r="238">
      <c r="F238" t="inlineStr">
        <is>
          <t>GARANTIZADOS</t>
        </is>
      </c>
      <c r="H238" t="n">
        <v>14</v>
      </c>
      <c r="M238" t="inlineStr">
        <is>
          <t>MOV NO PRODUCTIVO</t>
        </is>
      </c>
      <c r="N238" t="inlineStr"/>
      <c r="P238" t="inlineStr">
        <is>
          <t>2023</t>
        </is>
      </c>
      <c r="S238" t="n">
        <v>66986</v>
      </c>
      <c r="T238" t="n">
        <v>14481.309</v>
      </c>
      <c r="V238" t="n">
        <v>15495.0006</v>
      </c>
      <c r="W238" t="n">
        <v>5886</v>
      </c>
      <c r="X238" t="n">
        <v>4189.01</v>
      </c>
      <c r="Z238" t="n">
        <v>390</v>
      </c>
      <c r="AA238" t="n">
        <v>25.8333</v>
      </c>
      <c r="AB238" t="n">
        <v>719.6435</v>
      </c>
      <c r="AH238" t="n">
        <v>1710.994</v>
      </c>
      <c r="AI238" t="n">
        <v>1084.65</v>
      </c>
      <c r="AJ238" t="n">
        <v>80</v>
      </c>
      <c r="AK238" t="n">
        <v>5229.3618</v>
      </c>
      <c r="BA238" t="n">
        <v>5418</v>
      </c>
    </row>
    <row r="239">
      <c r="H239" t="n">
        <v>14</v>
      </c>
      <c r="M239" t="inlineStr">
        <is>
          <t>CONTROL DE CALIDAD</t>
        </is>
      </c>
      <c r="N239" t="inlineStr"/>
      <c r="P239" t="inlineStr">
        <is>
          <t>2024</t>
        </is>
      </c>
      <c r="S239" t="n">
        <v>13168</v>
      </c>
      <c r="T239" t="n">
        <v>14761.6822</v>
      </c>
      <c r="V239" t="n">
        <v>15795</v>
      </c>
      <c r="W239" t="n">
        <v>5315.19</v>
      </c>
      <c r="X239" t="n">
        <v>4652.7077</v>
      </c>
      <c r="Z239" t="n">
        <v>330</v>
      </c>
      <c r="AA239" t="n">
        <v>30.2057</v>
      </c>
      <c r="AB239" t="n">
        <v>711.9926</v>
      </c>
      <c r="AH239" t="n">
        <v>364.9773</v>
      </c>
      <c r="AI239" t="n">
        <v>1105.65</v>
      </c>
      <c r="AJ239" t="n">
        <v>80</v>
      </c>
      <c r="AK239" t="n">
        <v>5330.6071</v>
      </c>
      <c r="BA239" t="n">
        <v>5418</v>
      </c>
    </row>
    <row r="240">
      <c r="H240" t="n">
        <v>14</v>
      </c>
      <c r="M240" t="inlineStr">
        <is>
          <t>ALQUILADO</t>
        </is>
      </c>
      <c r="N240" t="inlineStr"/>
      <c r="P240" t="inlineStr">
        <is>
          <t>2024</t>
        </is>
      </c>
      <c r="S240" t="n">
        <v>12550</v>
      </c>
      <c r="T240" t="n">
        <v>14761.6822</v>
      </c>
      <c r="V240" t="n">
        <v>15795</v>
      </c>
      <c r="W240" t="n">
        <v>4160.16</v>
      </c>
      <c r="X240" t="n">
        <v>6455.39</v>
      </c>
      <c r="Z240" t="n">
        <v>281</v>
      </c>
      <c r="AA240" t="n">
        <v>37.7777</v>
      </c>
      <c r="AB240" t="n">
        <v>758.2535</v>
      </c>
      <c r="AH240" t="n">
        <v>1100.1307</v>
      </c>
      <c r="AI240" t="n">
        <v>1105.65</v>
      </c>
      <c r="AJ240" t="n">
        <v>80</v>
      </c>
      <c r="AK240" t="n">
        <v>5330.6071</v>
      </c>
      <c r="BA240" t="n">
        <v>5418</v>
      </c>
    </row>
    <row r="241">
      <c r="F241" t="inlineStr">
        <is>
          <t>SEMINUEVO</t>
        </is>
      </c>
      <c r="H241" t="n">
        <v>14</v>
      </c>
      <c r="M241" t="inlineStr">
        <is>
          <t>PARA LA VENTA</t>
        </is>
      </c>
      <c r="N241" t="inlineStr"/>
      <c r="P241" t="inlineStr">
        <is>
          <t>2024</t>
        </is>
      </c>
      <c r="S241" t="n">
        <v>25020</v>
      </c>
      <c r="T241" t="n">
        <v>14761.6822</v>
      </c>
      <c r="V241" t="n">
        <v>15795</v>
      </c>
      <c r="W241" t="n">
        <v>3620.54</v>
      </c>
      <c r="X241" t="n">
        <v>7054.49</v>
      </c>
      <c r="Z241" t="n">
        <v>250</v>
      </c>
      <c r="AA241" t="n">
        <v>42.7001</v>
      </c>
      <c r="AB241" t="n">
        <v>762.5021</v>
      </c>
      <c r="AH241" t="n">
        <v>2055.7689</v>
      </c>
      <c r="AI241" t="n">
        <v>1105.65</v>
      </c>
      <c r="AJ241" t="n">
        <v>80</v>
      </c>
      <c r="AK241" t="n">
        <v>4510.5137</v>
      </c>
      <c r="BA241" t="n">
        <v>5418</v>
      </c>
    </row>
    <row r="242">
      <c r="H242" t="n">
        <v>14</v>
      </c>
      <c r="M242" t="inlineStr">
        <is>
          <t>ROBADO</t>
        </is>
      </c>
      <c r="N242" t="inlineStr"/>
      <c r="P242" t="inlineStr">
        <is>
          <t>2024</t>
        </is>
      </c>
      <c r="S242" t="n">
        <v>4972</v>
      </c>
      <c r="T242" t="n">
        <v>14761.6822</v>
      </c>
      <c r="V242" t="n">
        <v>15795</v>
      </c>
      <c r="W242" t="n">
        <v>1391.93</v>
      </c>
      <c r="X242" t="n">
        <v>1282.97</v>
      </c>
      <c r="Z242" t="n">
        <v>75</v>
      </c>
      <c r="AA242" t="n">
        <v>35.6653</v>
      </c>
      <c r="AB242" t="n">
        <v>191.0642</v>
      </c>
      <c r="AH242" t="n">
        <v>60.7076</v>
      </c>
      <c r="AI242" t="n">
        <v>1105.65</v>
      </c>
      <c r="AJ242" t="n">
        <v>80</v>
      </c>
      <c r="AK242" t="n">
        <v>5330.6071</v>
      </c>
      <c r="BA242" t="n">
        <v>5418</v>
      </c>
    </row>
    <row r="243">
      <c r="F243" t="inlineStr">
        <is>
          <t>SEMINUEVO</t>
        </is>
      </c>
      <c r="H243" t="n">
        <v>14</v>
      </c>
      <c r="M243" t="inlineStr">
        <is>
          <t>PARA LA VENTA</t>
        </is>
      </c>
      <c r="N243" t="inlineStr"/>
      <c r="P243" t="inlineStr">
        <is>
          <t>2024</t>
        </is>
      </c>
      <c r="S243" t="n">
        <v>23895</v>
      </c>
      <c r="T243" t="n">
        <v>14761.6822</v>
      </c>
      <c r="V243" t="n">
        <v>15795</v>
      </c>
      <c r="W243" t="n">
        <v>3841.12</v>
      </c>
      <c r="X243" t="n">
        <v>5760.4869</v>
      </c>
      <c r="Z243" t="n">
        <v>273</v>
      </c>
      <c r="AA243" t="n">
        <v>35.1707</v>
      </c>
      <c r="AB243" t="n">
        <v>685.829</v>
      </c>
      <c r="AH243" t="n">
        <v>2706.6131</v>
      </c>
      <c r="AI243" t="n">
        <v>1105.65</v>
      </c>
      <c r="AJ243" t="n">
        <v>80</v>
      </c>
      <c r="AK243" t="n">
        <v>4920.5604</v>
      </c>
      <c r="BA243" t="n">
        <v>5418</v>
      </c>
    </row>
    <row r="244">
      <c r="F244" t="inlineStr">
        <is>
          <t>SEMINUEVOS</t>
        </is>
      </c>
      <c r="H244" t="n">
        <v>14</v>
      </c>
      <c r="M244" t="inlineStr">
        <is>
          <t>PARA LA VENTA</t>
        </is>
      </c>
      <c r="N244" t="inlineStr"/>
      <c r="P244" t="inlineStr">
        <is>
          <t>2024</t>
        </is>
      </c>
      <c r="S244" t="n">
        <v>31541</v>
      </c>
      <c r="T244" t="n">
        <v>14761.6822</v>
      </c>
      <c r="V244" t="n">
        <v>15795</v>
      </c>
      <c r="W244" t="n">
        <v>4866.61</v>
      </c>
      <c r="X244" t="n">
        <v>5037.0878</v>
      </c>
      <c r="Z244" t="n">
        <v>294</v>
      </c>
      <c r="AA244" t="n">
        <v>33.686</v>
      </c>
      <c r="AB244" t="n">
        <v>707.4069</v>
      </c>
      <c r="AH244" t="n">
        <v>1156.634</v>
      </c>
      <c r="AI244" t="n">
        <v>1105.65</v>
      </c>
      <c r="AJ244" t="n">
        <v>80</v>
      </c>
      <c r="AK244" t="n">
        <v>5330.6071</v>
      </c>
      <c r="BA244" t="n">
        <v>5418</v>
      </c>
    </row>
    <row r="245">
      <c r="H245" t="n">
        <v>11</v>
      </c>
      <c r="M245" t="inlineStr">
        <is>
          <t>DISPONIBLE</t>
        </is>
      </c>
      <c r="N245" t="inlineStr"/>
      <c r="P245" t="inlineStr">
        <is>
          <t>2024</t>
        </is>
      </c>
      <c r="S245" t="n">
        <v>0</v>
      </c>
      <c r="T245" t="n">
        <v>14761.6822</v>
      </c>
      <c r="V245" t="n">
        <v>15795</v>
      </c>
      <c r="W245" t="n">
        <v>3401.09</v>
      </c>
      <c r="X245" t="n">
        <v>6250.2566</v>
      </c>
      <c r="Z245" t="n">
        <v>252</v>
      </c>
      <c r="AA245" t="n">
        <v>38.2989</v>
      </c>
      <c r="AB245" t="n">
        <v>877.3951</v>
      </c>
      <c r="AH245" t="n">
        <v>618.2953</v>
      </c>
      <c r="AI245" t="n">
        <v>868.725</v>
      </c>
      <c r="AJ245" t="n">
        <v>80</v>
      </c>
      <c r="AK245" t="n">
        <v>4100.467</v>
      </c>
      <c r="BA245" t="n">
        <v>4257</v>
      </c>
    </row>
    <row r="246">
      <c r="H246" t="n">
        <v>11</v>
      </c>
      <c r="M246" t="inlineStr">
        <is>
          <t>ALQUILADO</t>
        </is>
      </c>
      <c r="N246" t="inlineStr"/>
      <c r="P246" t="inlineStr">
        <is>
          <t>2024</t>
        </is>
      </c>
      <c r="S246" t="n">
        <v>19540</v>
      </c>
      <c r="T246" t="n">
        <v>14761.6822</v>
      </c>
      <c r="V246" t="n">
        <v>15795</v>
      </c>
      <c r="W246" t="n">
        <v>3854.47</v>
      </c>
      <c r="X246" t="n">
        <v>5559.32</v>
      </c>
      <c r="Z246" t="n">
        <v>263</v>
      </c>
      <c r="AA246" t="n">
        <v>35.7938</v>
      </c>
      <c r="AB246" t="n">
        <v>855.799</v>
      </c>
      <c r="AH246" t="n">
        <v>575.1022</v>
      </c>
      <c r="AI246" t="n">
        <v>868.725</v>
      </c>
      <c r="AJ246" t="n">
        <v>80</v>
      </c>
      <c r="AK246" t="n">
        <v>4100.467</v>
      </c>
      <c r="BA246" t="n">
        <v>4257</v>
      </c>
    </row>
    <row r="247">
      <c r="H247" t="n">
        <v>11</v>
      </c>
      <c r="M247" t="inlineStr">
        <is>
          <t>ALQUILADO</t>
        </is>
      </c>
      <c r="N247" t="inlineStr">
        <is>
          <t>GRUPO VISION DE PANAMA</t>
        </is>
      </c>
      <c r="P247" t="inlineStr">
        <is>
          <t>2024</t>
        </is>
      </c>
      <c r="S247" t="n">
        <v>0</v>
      </c>
      <c r="T247" t="n">
        <v>14761.6822</v>
      </c>
      <c r="V247" t="n">
        <v>15795</v>
      </c>
      <c r="W247" t="n">
        <v>3904.29</v>
      </c>
      <c r="X247" t="n">
        <v>3681.0521</v>
      </c>
      <c r="Z247" t="n">
        <v>388</v>
      </c>
      <c r="AA247" t="n">
        <v>19.5498</v>
      </c>
      <c r="AB247" t="n">
        <v>689.5765</v>
      </c>
      <c r="AH247" t="n">
        <v>208.0014</v>
      </c>
      <c r="AI247" t="n">
        <v>868.725</v>
      </c>
      <c r="AJ247" t="n">
        <v>80</v>
      </c>
      <c r="AK247" t="n">
        <v>4100.467</v>
      </c>
      <c r="BA247" t="n">
        <v>4257</v>
      </c>
    </row>
    <row r="248">
      <c r="H248" t="n">
        <v>11</v>
      </c>
      <c r="M248" t="inlineStr">
        <is>
          <t>ALQUILADO</t>
        </is>
      </c>
      <c r="N248" t="inlineStr">
        <is>
          <t>ASSA COMPAÑIA DE SEGUROS</t>
        </is>
      </c>
      <c r="P248" t="inlineStr">
        <is>
          <t>2024</t>
        </is>
      </c>
      <c r="S248" t="n">
        <v>0</v>
      </c>
      <c r="T248" t="n">
        <v>14761.6822</v>
      </c>
      <c r="V248" t="n">
        <v>15795</v>
      </c>
      <c r="W248" t="n">
        <v>4596.19</v>
      </c>
      <c r="X248" t="n">
        <v>4724.7262</v>
      </c>
      <c r="Z248" t="n">
        <v>271</v>
      </c>
      <c r="AA248" t="n">
        <v>34.3945</v>
      </c>
      <c r="AB248" t="n">
        <v>847.356</v>
      </c>
      <c r="AH248" t="n">
        <v>476.6282</v>
      </c>
      <c r="AI248" t="n">
        <v>868.725</v>
      </c>
      <c r="AJ248" t="n">
        <v>80</v>
      </c>
      <c r="AK248" t="n">
        <v>4100.467</v>
      </c>
      <c r="BA248" t="n">
        <v>4257</v>
      </c>
    </row>
    <row r="249">
      <c r="F249" t="inlineStr">
        <is>
          <t>SEMINUEVOS</t>
        </is>
      </c>
      <c r="H249" t="n">
        <v>11</v>
      </c>
      <c r="M249" t="inlineStr">
        <is>
          <t>PARA LA VENTA</t>
        </is>
      </c>
      <c r="N249" t="inlineStr"/>
      <c r="P249" t="inlineStr">
        <is>
          <t>2024</t>
        </is>
      </c>
      <c r="S249" t="n">
        <v>45982</v>
      </c>
      <c r="T249" t="n">
        <v>14761.6822</v>
      </c>
      <c r="V249" t="n">
        <v>15795</v>
      </c>
      <c r="W249" t="n">
        <v>4873</v>
      </c>
      <c r="X249" t="n">
        <v>3300</v>
      </c>
      <c r="Z249" t="n">
        <v>325</v>
      </c>
      <c r="AA249" t="n">
        <v>25.1476</v>
      </c>
      <c r="AB249" t="n">
        <v>743</v>
      </c>
      <c r="AH249" t="n">
        <v>1322.732</v>
      </c>
      <c r="AI249" t="n">
        <v>868.725</v>
      </c>
      <c r="AJ249" t="n">
        <v>80</v>
      </c>
      <c r="AK249" t="n">
        <v>4100.467</v>
      </c>
      <c r="BA249" t="n">
        <v>4257</v>
      </c>
    </row>
    <row r="250">
      <c r="H250" t="n">
        <v>11</v>
      </c>
      <c r="M250" t="inlineStr">
        <is>
          <t>ALQUILADO</t>
        </is>
      </c>
      <c r="N250" t="inlineStr">
        <is>
          <t>SEGUROS SURAMERICANA</t>
        </is>
      </c>
      <c r="P250" t="inlineStr">
        <is>
          <t>2024</t>
        </is>
      </c>
      <c r="S250" t="n">
        <v>0</v>
      </c>
      <c r="T250" t="n">
        <v>14761.6822</v>
      </c>
      <c r="V250" t="n">
        <v>15795</v>
      </c>
      <c r="W250" t="n">
        <v>3442.64</v>
      </c>
      <c r="X250" t="n">
        <v>4191.5616</v>
      </c>
      <c r="Z250" t="n">
        <v>222</v>
      </c>
      <c r="AA250" t="n">
        <v>34.3882</v>
      </c>
      <c r="AB250" t="n">
        <v>694.0183</v>
      </c>
      <c r="AH250" t="n">
        <v>1247.6232</v>
      </c>
      <c r="AI250" t="n">
        <v>868.725</v>
      </c>
      <c r="AJ250" t="n">
        <v>80</v>
      </c>
      <c r="AK250" t="n">
        <v>4100.467</v>
      </c>
      <c r="BA250" t="n">
        <v>4257</v>
      </c>
    </row>
    <row r="251">
      <c r="H251" t="n">
        <v>11</v>
      </c>
      <c r="M251" t="inlineStr">
        <is>
          <t>ALQUILADO</t>
        </is>
      </c>
      <c r="N251" t="inlineStr">
        <is>
          <t>SEGUROS SURAMERICANA</t>
        </is>
      </c>
      <c r="P251" t="inlineStr">
        <is>
          <t>2024</t>
        </is>
      </c>
      <c r="S251" t="n">
        <v>0</v>
      </c>
      <c r="T251" t="n">
        <v>14761.6822</v>
      </c>
      <c r="V251" t="n">
        <v>15795</v>
      </c>
      <c r="W251" t="n">
        <v>3993.03</v>
      </c>
      <c r="X251" t="n">
        <v>3254.0942</v>
      </c>
      <c r="Z251" t="n">
        <v>259</v>
      </c>
      <c r="AA251" t="n">
        <v>27.9811</v>
      </c>
      <c r="AB251" t="n">
        <v>658.8294</v>
      </c>
      <c r="AH251" t="n">
        <v>202.1234</v>
      </c>
      <c r="AI251" t="n">
        <v>868.725</v>
      </c>
      <c r="AJ251" t="n">
        <v>80</v>
      </c>
      <c r="AK251" t="n">
        <v>4100.467</v>
      </c>
      <c r="BA251" t="n">
        <v>4257</v>
      </c>
    </row>
    <row r="252">
      <c r="H252" t="n">
        <v>11</v>
      </c>
      <c r="M252" t="inlineStr">
        <is>
          <t>ALQUILADO</t>
        </is>
      </c>
      <c r="N252" t="inlineStr">
        <is>
          <t>POLYMER S.A.</t>
        </is>
      </c>
      <c r="P252" t="inlineStr">
        <is>
          <t>2024</t>
        </is>
      </c>
      <c r="S252" t="n">
        <v>0</v>
      </c>
      <c r="T252" t="n">
        <v>14761.6822</v>
      </c>
      <c r="V252" t="n">
        <v>15795</v>
      </c>
      <c r="W252" t="n">
        <v>3979.84</v>
      </c>
      <c r="X252" t="n">
        <v>3987.84</v>
      </c>
      <c r="Z252" t="n">
        <v>265</v>
      </c>
      <c r="AA252" t="n">
        <v>30.0667</v>
      </c>
      <c r="AB252" t="n">
        <v>724.3345</v>
      </c>
      <c r="AH252" t="n">
        <v>333.5949</v>
      </c>
      <c r="AI252" t="n">
        <v>868.725</v>
      </c>
      <c r="AJ252" t="n">
        <v>80</v>
      </c>
      <c r="AK252" t="n">
        <v>4100.467</v>
      </c>
      <c r="BA252" t="n">
        <v>4257</v>
      </c>
    </row>
    <row r="253">
      <c r="H253" t="n">
        <v>11</v>
      </c>
      <c r="M253" t="inlineStr">
        <is>
          <t>ALQUILADO</t>
        </is>
      </c>
      <c r="N253" t="inlineStr"/>
      <c r="P253" t="inlineStr">
        <is>
          <t>2024</t>
        </is>
      </c>
      <c r="S253" t="n">
        <v>15213</v>
      </c>
      <c r="T253" t="n">
        <v>14761.6822</v>
      </c>
      <c r="V253" t="n">
        <v>15795</v>
      </c>
      <c r="W253" t="n">
        <v>3373.89</v>
      </c>
      <c r="X253" t="n">
        <v>3855.0903</v>
      </c>
      <c r="Z253" t="n">
        <v>214</v>
      </c>
      <c r="AA253" t="n">
        <v>33.7802</v>
      </c>
      <c r="AB253" t="n">
        <v>657.1799999999999</v>
      </c>
      <c r="AH253" t="n">
        <v>2959.9221</v>
      </c>
      <c r="AI253" t="n">
        <v>868.725</v>
      </c>
      <c r="AJ253" t="n">
        <v>80</v>
      </c>
      <c r="AK253" t="n">
        <v>4100.467</v>
      </c>
      <c r="BA253" t="n">
        <v>4257</v>
      </c>
    </row>
    <row r="254">
      <c r="H254" t="n">
        <v>11</v>
      </c>
      <c r="M254" t="inlineStr">
        <is>
          <t>ALQUILADO</t>
        </is>
      </c>
      <c r="N254" t="inlineStr"/>
      <c r="P254" t="inlineStr">
        <is>
          <t>2024</t>
        </is>
      </c>
      <c r="S254" t="n">
        <v>0</v>
      </c>
      <c r="T254" t="n">
        <v>14761.6822</v>
      </c>
      <c r="V254" t="n">
        <v>15795</v>
      </c>
      <c r="W254" t="n">
        <v>2933.83</v>
      </c>
      <c r="X254" t="n">
        <v>4851.3565</v>
      </c>
      <c r="Z254" t="n">
        <v>260</v>
      </c>
      <c r="AA254" t="n">
        <v>29.943</v>
      </c>
      <c r="AB254" t="n">
        <v>707.7442</v>
      </c>
      <c r="AH254" t="n">
        <v>291.4859</v>
      </c>
      <c r="AI254" t="n">
        <v>868.725</v>
      </c>
      <c r="AJ254" t="n">
        <v>80</v>
      </c>
      <c r="AK254" t="n">
        <v>4100.467</v>
      </c>
      <c r="BA254" t="n">
        <v>4257</v>
      </c>
    </row>
    <row r="255">
      <c r="F255" t="inlineStr">
        <is>
          <t>SEMINUEVOS</t>
        </is>
      </c>
      <c r="H255" t="n">
        <v>11</v>
      </c>
      <c r="M255" t="inlineStr">
        <is>
          <t>PARA LA VENTA</t>
        </is>
      </c>
      <c r="N255" t="inlineStr"/>
      <c r="P255" t="inlineStr">
        <is>
          <t>2024</t>
        </is>
      </c>
      <c r="S255" t="n">
        <v>43531</v>
      </c>
      <c r="T255" t="n">
        <v>14761.6822</v>
      </c>
      <c r="V255" t="n">
        <v>15795</v>
      </c>
      <c r="W255" t="n">
        <v>4873</v>
      </c>
      <c r="X255" t="n">
        <v>3300</v>
      </c>
      <c r="Z255" t="n">
        <v>326</v>
      </c>
      <c r="AA255" t="n">
        <v>25.0705</v>
      </c>
      <c r="AB255" t="n">
        <v>743</v>
      </c>
      <c r="AH255" t="n">
        <v>2297.3641</v>
      </c>
      <c r="AI255" t="n">
        <v>868.725</v>
      </c>
      <c r="AJ255" t="n">
        <v>80</v>
      </c>
      <c r="AK255" t="n">
        <v>4100.467</v>
      </c>
      <c r="BA255" t="n">
        <v>4257</v>
      </c>
    </row>
    <row r="256">
      <c r="H256" t="n">
        <v>11</v>
      </c>
      <c r="M256" t="inlineStr">
        <is>
          <t>ALQUILADO</t>
        </is>
      </c>
      <c r="N256" t="inlineStr">
        <is>
          <t>INTERNACIONAL DE SEGUROS</t>
        </is>
      </c>
      <c r="P256" t="inlineStr">
        <is>
          <t>2024</t>
        </is>
      </c>
      <c r="S256" t="n">
        <v>20553</v>
      </c>
      <c r="T256" t="n">
        <v>14761.6822</v>
      </c>
      <c r="V256" t="n">
        <v>15795</v>
      </c>
      <c r="W256" t="n">
        <v>3853.39</v>
      </c>
      <c r="X256" t="n">
        <v>5767.6896</v>
      </c>
      <c r="Z256" t="n">
        <v>278</v>
      </c>
      <c r="AA256" t="n">
        <v>34.6082</v>
      </c>
      <c r="AB256" t="n">
        <v>874.6436</v>
      </c>
      <c r="AH256" t="n">
        <v>857.7145</v>
      </c>
      <c r="AI256" t="n">
        <v>868.725</v>
      </c>
      <c r="AJ256" t="n">
        <v>80</v>
      </c>
      <c r="AK256" t="n">
        <v>4100.467</v>
      </c>
      <c r="BA256" t="n">
        <v>4257</v>
      </c>
    </row>
    <row r="257">
      <c r="H257" t="n">
        <v>11</v>
      </c>
      <c r="M257" t="inlineStr">
        <is>
          <t>ALQUILADO</t>
        </is>
      </c>
      <c r="N257" t="inlineStr">
        <is>
          <t>SEGUROS SURAMERICANA</t>
        </is>
      </c>
      <c r="P257" t="inlineStr">
        <is>
          <t>2024</t>
        </is>
      </c>
      <c r="S257" t="n">
        <v>13264</v>
      </c>
      <c r="T257" t="n">
        <v>14761.6822</v>
      </c>
      <c r="V257" t="n">
        <v>15795</v>
      </c>
      <c r="W257" t="n">
        <v>4343.92</v>
      </c>
      <c r="X257" t="n">
        <v>5075.3832</v>
      </c>
      <c r="Z257" t="n">
        <v>280</v>
      </c>
      <c r="AA257" t="n">
        <v>33.6403</v>
      </c>
      <c r="AB257" t="n">
        <v>856.3002</v>
      </c>
      <c r="AH257" t="n">
        <v>1272.98</v>
      </c>
      <c r="AI257" t="n">
        <v>868.725</v>
      </c>
      <c r="AJ257" t="n">
        <v>80</v>
      </c>
      <c r="AK257" t="n">
        <v>4100.467</v>
      </c>
      <c r="BA257" t="n">
        <v>4257</v>
      </c>
    </row>
    <row r="258">
      <c r="F258" t="inlineStr">
        <is>
          <t>SEMINUEVO</t>
        </is>
      </c>
      <c r="H258" t="n">
        <v>11</v>
      </c>
      <c r="M258" t="inlineStr">
        <is>
          <t>PARA LA VENTA</t>
        </is>
      </c>
      <c r="N258" t="inlineStr"/>
      <c r="P258" t="inlineStr">
        <is>
          <t>2024</t>
        </is>
      </c>
      <c r="S258" t="n">
        <v>45526</v>
      </c>
      <c r="T258" t="n">
        <v>14761.6822</v>
      </c>
      <c r="V258" t="n">
        <v>15795</v>
      </c>
      <c r="W258" t="n">
        <v>4873</v>
      </c>
      <c r="X258" t="n">
        <v>3300</v>
      </c>
      <c r="Z258" t="n">
        <v>325</v>
      </c>
      <c r="AA258" t="n">
        <v>25.1476</v>
      </c>
      <c r="AB258" t="n">
        <v>743</v>
      </c>
      <c r="AH258" t="n">
        <v>1071.2641</v>
      </c>
      <c r="AI258" t="n">
        <v>868.725</v>
      </c>
      <c r="AJ258" t="n">
        <v>80</v>
      </c>
      <c r="AK258" t="n">
        <v>4100.467</v>
      </c>
      <c r="BA258" t="n">
        <v>4257</v>
      </c>
    </row>
    <row r="259">
      <c r="F259" t="inlineStr">
        <is>
          <t>USADO</t>
        </is>
      </c>
      <c r="H259" t="n">
        <v>11</v>
      </c>
      <c r="M259" t="inlineStr">
        <is>
          <t>PARA LA VENTA</t>
        </is>
      </c>
      <c r="N259" t="inlineStr"/>
      <c r="P259" t="inlineStr">
        <is>
          <t>2024</t>
        </is>
      </c>
      <c r="S259" t="n">
        <v>50101</v>
      </c>
      <c r="T259" t="n">
        <v>14761.6822</v>
      </c>
      <c r="V259" t="n">
        <v>15795</v>
      </c>
      <c r="W259" t="n">
        <v>4873</v>
      </c>
      <c r="X259" t="n">
        <v>3300</v>
      </c>
      <c r="Z259" t="n">
        <v>325</v>
      </c>
      <c r="AA259" t="n">
        <v>25.1476</v>
      </c>
      <c r="AB259" t="n">
        <v>743</v>
      </c>
      <c r="AH259" t="n">
        <v>549.8647999999999</v>
      </c>
      <c r="AI259" t="n">
        <v>868.725</v>
      </c>
      <c r="AJ259" t="n">
        <v>80</v>
      </c>
      <c r="AK259" t="n">
        <v>4100.467</v>
      </c>
      <c r="BA259" t="n">
        <v>4257</v>
      </c>
    </row>
    <row r="260">
      <c r="H260" t="n">
        <v>11</v>
      </c>
      <c r="M260" t="inlineStr">
        <is>
          <t>DISPONIBLE</t>
        </is>
      </c>
      <c r="N260" t="inlineStr"/>
      <c r="P260" t="inlineStr">
        <is>
          <t>2024</t>
        </is>
      </c>
      <c r="S260" t="n">
        <v>22193</v>
      </c>
      <c r="T260" t="n">
        <v>14761.6822</v>
      </c>
      <c r="V260" t="n">
        <v>15795</v>
      </c>
      <c r="W260" t="n">
        <v>3093.86</v>
      </c>
      <c r="X260" t="n">
        <v>3747.051</v>
      </c>
      <c r="Z260" t="n">
        <v>219</v>
      </c>
      <c r="AA260" t="n">
        <v>31.237</v>
      </c>
      <c r="AB260" t="n">
        <v>621.901</v>
      </c>
      <c r="AH260" t="n">
        <v>459.4861</v>
      </c>
      <c r="AI260" t="n">
        <v>868.725</v>
      </c>
      <c r="AJ260" t="n">
        <v>80</v>
      </c>
      <c r="AK260" t="n">
        <v>4100.467</v>
      </c>
      <c r="BA260" t="n">
        <v>4257</v>
      </c>
    </row>
    <row r="261">
      <c r="H261" t="n">
        <v>11</v>
      </c>
      <c r="M261" t="inlineStr">
        <is>
          <t>ALQUILADO</t>
        </is>
      </c>
      <c r="N261" t="inlineStr"/>
      <c r="P261" t="inlineStr">
        <is>
          <t>2024</t>
        </is>
      </c>
      <c r="S261" t="n">
        <v>40934</v>
      </c>
      <c r="T261" t="n">
        <v>14761.6822</v>
      </c>
      <c r="V261" t="n">
        <v>15795</v>
      </c>
      <c r="W261" t="n">
        <v>4873</v>
      </c>
      <c r="X261" t="n">
        <v>3300</v>
      </c>
      <c r="Z261" t="n">
        <v>326</v>
      </c>
      <c r="AA261" t="n">
        <v>25.0705</v>
      </c>
      <c r="AB261" t="n">
        <v>743</v>
      </c>
      <c r="AH261" t="n">
        <v>991.713</v>
      </c>
      <c r="AI261" t="n">
        <v>868.725</v>
      </c>
      <c r="AJ261" t="n">
        <v>80</v>
      </c>
      <c r="AK261" t="n">
        <v>4100.467</v>
      </c>
      <c r="BA261" t="n">
        <v>4257</v>
      </c>
    </row>
    <row r="262">
      <c r="F262" t="inlineStr">
        <is>
          <t>SEMINUEVO</t>
        </is>
      </c>
      <c r="H262" t="n">
        <v>11</v>
      </c>
      <c r="M262" t="inlineStr">
        <is>
          <t>PARA LA VENTA</t>
        </is>
      </c>
      <c r="N262" t="inlineStr"/>
      <c r="P262" t="inlineStr">
        <is>
          <t>2024</t>
        </is>
      </c>
      <c r="S262" t="n">
        <v>43149</v>
      </c>
      <c r="T262" t="n">
        <v>14761.6822</v>
      </c>
      <c r="V262" t="n">
        <v>15795</v>
      </c>
      <c r="W262" t="n">
        <v>4883.14</v>
      </c>
      <c r="X262" t="n">
        <v>3612.34</v>
      </c>
      <c r="Z262" t="n">
        <v>327</v>
      </c>
      <c r="AA262" t="n">
        <v>25.98</v>
      </c>
      <c r="AB262" t="n">
        <v>772.3163</v>
      </c>
      <c r="AH262" t="n">
        <v>660.311</v>
      </c>
      <c r="AI262" t="n">
        <v>868.725</v>
      </c>
      <c r="AJ262" t="n">
        <v>80</v>
      </c>
      <c r="AK262" t="n">
        <v>4100.467</v>
      </c>
      <c r="BA262" t="n">
        <v>4257</v>
      </c>
    </row>
    <row r="263">
      <c r="H263" t="n">
        <v>11</v>
      </c>
      <c r="M263" t="inlineStr">
        <is>
          <t>DISPONIBLE</t>
        </is>
      </c>
      <c r="N263" t="inlineStr"/>
      <c r="P263" t="inlineStr">
        <is>
          <t>2024</t>
        </is>
      </c>
      <c r="S263" t="n">
        <v>19435</v>
      </c>
      <c r="T263" t="n">
        <v>14761.6822</v>
      </c>
      <c r="V263" t="n">
        <v>15795</v>
      </c>
      <c r="W263" t="n">
        <v>2489.545</v>
      </c>
      <c r="X263" t="n">
        <v>5315.6873</v>
      </c>
      <c r="Z263" t="n">
        <v>238</v>
      </c>
      <c r="AA263" t="n">
        <v>32.795</v>
      </c>
      <c r="AB263" t="n">
        <v>709.5665</v>
      </c>
      <c r="AH263" t="n">
        <v>431.5817</v>
      </c>
      <c r="AI263" t="n">
        <v>868.725</v>
      </c>
      <c r="AJ263" t="n">
        <v>80</v>
      </c>
      <c r="AK263" t="n">
        <v>4100.467</v>
      </c>
      <c r="BA263" t="n">
        <v>4257</v>
      </c>
    </row>
    <row r="264">
      <c r="H264" t="n">
        <v>11</v>
      </c>
      <c r="M264" t="inlineStr">
        <is>
          <t>SUCIO</t>
        </is>
      </c>
      <c r="N264" t="inlineStr"/>
      <c r="P264" t="inlineStr">
        <is>
          <t>2024</t>
        </is>
      </c>
      <c r="S264" t="n">
        <v>0</v>
      </c>
      <c r="T264" t="n">
        <v>14761.6822</v>
      </c>
      <c r="V264" t="n">
        <v>15795</v>
      </c>
      <c r="W264" t="n">
        <v>3680.605</v>
      </c>
      <c r="X264" t="n">
        <v>6437.9506</v>
      </c>
      <c r="Z264" t="n">
        <v>261</v>
      </c>
      <c r="AA264" t="n">
        <v>38.7684</v>
      </c>
      <c r="AB264" t="n">
        <v>919.8686</v>
      </c>
      <c r="AH264" t="n">
        <v>482.7905</v>
      </c>
      <c r="AI264" t="n">
        <v>868.725</v>
      </c>
      <c r="AJ264" t="n">
        <v>80</v>
      </c>
      <c r="AK264" t="n">
        <v>4100.467</v>
      </c>
      <c r="BA264" t="n">
        <v>4257</v>
      </c>
    </row>
    <row r="265">
      <c r="H265" t="n">
        <v>11</v>
      </c>
      <c r="M265" t="inlineStr">
        <is>
          <t>PERDIDA TOTAL</t>
        </is>
      </c>
      <c r="N265" t="inlineStr"/>
      <c r="P265" t="inlineStr">
        <is>
          <t>2024</t>
        </is>
      </c>
      <c r="S265" t="n">
        <v>30731</v>
      </c>
      <c r="T265" t="n">
        <v>14761.6822</v>
      </c>
      <c r="V265" t="n">
        <v>15795</v>
      </c>
      <c r="W265" t="n">
        <v>4351.12</v>
      </c>
      <c r="X265" t="n">
        <v>5462.66</v>
      </c>
      <c r="Z265" t="n">
        <v>534</v>
      </c>
      <c r="AA265" t="n">
        <v>18.3778</v>
      </c>
      <c r="AB265" t="n">
        <v>892.1618</v>
      </c>
      <c r="AH265" t="n">
        <v>1620.9545</v>
      </c>
      <c r="AI265" t="n">
        <v>868.725</v>
      </c>
      <c r="AJ265" t="n">
        <v>80</v>
      </c>
      <c r="AK265" t="n">
        <v>4100.467</v>
      </c>
      <c r="BA265" t="n">
        <v>4257</v>
      </c>
    </row>
    <row r="266">
      <c r="H266" t="n">
        <v>11</v>
      </c>
      <c r="M266" t="inlineStr">
        <is>
          <t>DISPONIBLE</t>
        </is>
      </c>
      <c r="N266" t="inlineStr"/>
      <c r="P266" t="inlineStr">
        <is>
          <t>2024</t>
        </is>
      </c>
      <c r="S266" t="n">
        <v>15685</v>
      </c>
      <c r="T266" t="n">
        <v>14761.6822</v>
      </c>
      <c r="V266" t="n">
        <v>15795</v>
      </c>
      <c r="W266" t="n">
        <v>4046.06</v>
      </c>
      <c r="X266" t="n">
        <v>4390.11</v>
      </c>
      <c r="Z266" t="n">
        <v>648</v>
      </c>
      <c r="AA266" t="n">
        <v>13.0187</v>
      </c>
      <c r="AB266" t="n">
        <v>766.9245</v>
      </c>
      <c r="AH266" t="n">
        <v>945.3691</v>
      </c>
      <c r="AI266" t="n">
        <v>868.725</v>
      </c>
      <c r="AJ266" t="n">
        <v>80</v>
      </c>
      <c r="AK266" t="n">
        <v>4100.467</v>
      </c>
      <c r="BA266" t="n">
        <v>4257</v>
      </c>
    </row>
    <row r="267">
      <c r="F267" t="inlineStr">
        <is>
          <t>GARANTIZADOS</t>
        </is>
      </c>
      <c r="H267" t="n">
        <v>11</v>
      </c>
      <c r="M267" t="inlineStr">
        <is>
          <t>PARA LA VENTA</t>
        </is>
      </c>
      <c r="N267" t="inlineStr"/>
      <c r="P267" t="inlineStr">
        <is>
          <t>2024</t>
        </is>
      </c>
      <c r="S267" t="n">
        <v>53229</v>
      </c>
      <c r="T267" t="n">
        <v>14761.6822</v>
      </c>
      <c r="V267" t="n">
        <v>15795</v>
      </c>
      <c r="W267" t="n">
        <v>4873</v>
      </c>
      <c r="X267" t="n">
        <v>3300</v>
      </c>
      <c r="Z267" t="n">
        <v>326</v>
      </c>
      <c r="AA267" t="n">
        <v>25.0705</v>
      </c>
      <c r="AB267" t="n">
        <v>743</v>
      </c>
      <c r="AH267" t="n">
        <v>1022.6646</v>
      </c>
      <c r="AI267" t="n">
        <v>868.725</v>
      </c>
      <c r="AJ267" t="n">
        <v>80</v>
      </c>
      <c r="AK267" t="n">
        <v>4100.467</v>
      </c>
      <c r="BA267" t="n">
        <v>4257</v>
      </c>
    </row>
    <row r="268">
      <c r="H268" t="n">
        <v>11</v>
      </c>
      <c r="M268" t="inlineStr">
        <is>
          <t>ALQUILADO</t>
        </is>
      </c>
      <c r="N268" t="inlineStr">
        <is>
          <t>FARMACIAS ARROCHA</t>
        </is>
      </c>
      <c r="P268" t="inlineStr">
        <is>
          <t>2024</t>
        </is>
      </c>
      <c r="S268" t="n">
        <v>12260</v>
      </c>
      <c r="T268" t="n">
        <v>14761.6822</v>
      </c>
      <c r="V268" t="n">
        <v>15795</v>
      </c>
      <c r="W268" t="n">
        <v>3730.125</v>
      </c>
      <c r="X268" t="n">
        <v>2722.3716</v>
      </c>
      <c r="Z268" t="n">
        <v>235</v>
      </c>
      <c r="AA268" t="n">
        <v>27.4574</v>
      </c>
      <c r="AB268" t="n">
        <v>586.5906</v>
      </c>
      <c r="AH268" t="n">
        <v>300.8505</v>
      </c>
      <c r="AI268" t="n">
        <v>868.725</v>
      </c>
      <c r="AJ268" t="n">
        <v>80</v>
      </c>
      <c r="AK268" t="n">
        <v>4100.467</v>
      </c>
      <c r="BA268" t="n">
        <v>4257</v>
      </c>
    </row>
    <row r="269">
      <c r="H269" t="n">
        <v>11</v>
      </c>
      <c r="M269" t="inlineStr">
        <is>
          <t>ALQUILADO</t>
        </is>
      </c>
      <c r="N269" t="inlineStr">
        <is>
          <t>RENTAL CARS</t>
        </is>
      </c>
      <c r="P269" t="inlineStr">
        <is>
          <t>2024</t>
        </is>
      </c>
      <c r="S269" t="n">
        <v>7346</v>
      </c>
      <c r="T269" t="n">
        <v>14761.6822</v>
      </c>
      <c r="V269" t="n">
        <v>15795</v>
      </c>
      <c r="W269" t="n">
        <v>3875.7</v>
      </c>
      <c r="X269" t="n">
        <v>5004.81</v>
      </c>
      <c r="Z269" t="n">
        <v>260</v>
      </c>
      <c r="AA269" t="n">
        <v>34.1558</v>
      </c>
      <c r="AB269" t="n">
        <v>807.319</v>
      </c>
      <c r="AH269" t="n">
        <v>443.4352</v>
      </c>
      <c r="AI269" t="n">
        <v>868.725</v>
      </c>
      <c r="AJ269" t="n">
        <v>80</v>
      </c>
      <c r="AK269" t="n">
        <v>4100.467</v>
      </c>
      <c r="BA269" t="n">
        <v>4257</v>
      </c>
    </row>
    <row r="270">
      <c r="H270" t="n">
        <v>11</v>
      </c>
      <c r="M270" t="inlineStr">
        <is>
          <t>ESPERA PIEZAS CHAPISTERIA</t>
        </is>
      </c>
      <c r="N270" t="inlineStr"/>
      <c r="P270" t="inlineStr">
        <is>
          <t>2024</t>
        </is>
      </c>
      <c r="S270" t="n">
        <v>42363</v>
      </c>
      <c r="T270" t="n">
        <v>14761.6822</v>
      </c>
      <c r="V270" t="n">
        <v>15795</v>
      </c>
      <c r="W270" t="n">
        <v>3987</v>
      </c>
      <c r="X270" t="n">
        <v>3714.66</v>
      </c>
      <c r="Z270" t="n">
        <v>266</v>
      </c>
      <c r="AA270" t="n">
        <v>28.9536</v>
      </c>
      <c r="AB270" t="n">
        <v>700.1509</v>
      </c>
      <c r="AH270" t="n">
        <v>2132.2016</v>
      </c>
      <c r="AI270" t="n">
        <v>868.725</v>
      </c>
      <c r="AJ270" t="n">
        <v>80</v>
      </c>
      <c r="AK270" t="n">
        <v>4100.467</v>
      </c>
      <c r="BA270" t="n">
        <v>4257</v>
      </c>
    </row>
    <row r="271">
      <c r="H271" t="n">
        <v>11</v>
      </c>
      <c r="M271" t="inlineStr">
        <is>
          <t>ALQUILADO</t>
        </is>
      </c>
      <c r="N271" t="inlineStr">
        <is>
          <t>ORTIZ &amp; MEJIA PANAMA S.A.</t>
        </is>
      </c>
      <c r="P271" t="inlineStr">
        <is>
          <t>2024</t>
        </is>
      </c>
      <c r="S271" t="n">
        <v>6913</v>
      </c>
      <c r="T271" t="n">
        <v>14761.6822</v>
      </c>
      <c r="V271" t="n">
        <v>15795</v>
      </c>
      <c r="W271" t="n">
        <v>4524.44</v>
      </c>
      <c r="X271" t="n">
        <v>7562.9558</v>
      </c>
      <c r="Z271" t="n">
        <v>335</v>
      </c>
      <c r="AA271" t="n">
        <v>36.0817</v>
      </c>
      <c r="AB271" t="n">
        <v>1098.8541</v>
      </c>
      <c r="AH271" t="n">
        <v>784.176</v>
      </c>
      <c r="AI271" t="n">
        <v>868.725</v>
      </c>
      <c r="AJ271" t="n">
        <v>80</v>
      </c>
      <c r="AK271" t="n">
        <v>4100.467</v>
      </c>
      <c r="BA271" t="n">
        <v>4257</v>
      </c>
    </row>
    <row r="272">
      <c r="H272" t="n">
        <v>11</v>
      </c>
      <c r="M272" t="inlineStr">
        <is>
          <t>ALQUILADO</t>
        </is>
      </c>
      <c r="N272" t="inlineStr">
        <is>
          <t>HIDRO POWER SYSTEM INC.</t>
        </is>
      </c>
      <c r="P272" t="inlineStr">
        <is>
          <t>2024</t>
        </is>
      </c>
      <c r="S272" t="n">
        <v>0</v>
      </c>
      <c r="T272" t="n">
        <v>14761.6822</v>
      </c>
      <c r="V272" t="n">
        <v>15795</v>
      </c>
      <c r="W272" t="n">
        <v>4003.18</v>
      </c>
      <c r="X272" t="n">
        <v>5750.5525</v>
      </c>
      <c r="Z272" t="n">
        <v>340</v>
      </c>
      <c r="AA272" t="n">
        <v>28.6874</v>
      </c>
      <c r="AB272" t="n">
        <v>886.7029</v>
      </c>
      <c r="AH272" t="n">
        <v>332.7444</v>
      </c>
      <c r="AI272" t="n">
        <v>868.725</v>
      </c>
      <c r="AJ272" t="n">
        <v>80</v>
      </c>
      <c r="AK272" t="n">
        <v>4100.467</v>
      </c>
      <c r="BA272" t="n">
        <v>4257</v>
      </c>
    </row>
    <row r="273">
      <c r="H273" t="n">
        <v>10</v>
      </c>
      <c r="M273" t="inlineStr">
        <is>
          <t>ALQUILADO</t>
        </is>
      </c>
      <c r="N273" t="inlineStr">
        <is>
          <t>FORMAS EFICIENTES S.A.</t>
        </is>
      </c>
      <c r="P273" t="inlineStr">
        <is>
          <t>2024</t>
        </is>
      </c>
      <c r="S273" t="n">
        <v>20145</v>
      </c>
      <c r="T273" t="n">
        <v>14761.682</v>
      </c>
      <c r="V273" t="n">
        <v>15794.9997</v>
      </c>
      <c r="W273" t="n">
        <v>3196.37</v>
      </c>
      <c r="X273" t="n">
        <v>4789.2848</v>
      </c>
      <c r="Z273" t="n">
        <v>212</v>
      </c>
      <c r="AA273" t="n">
        <v>37.6681</v>
      </c>
      <c r="AB273" t="n">
        <v>798.5654</v>
      </c>
      <c r="AH273" t="n">
        <v>138.8316</v>
      </c>
      <c r="AI273" t="n">
        <v>789.75</v>
      </c>
      <c r="AJ273" t="n">
        <v>80</v>
      </c>
      <c r="AK273" t="n">
        <v>3690.4203</v>
      </c>
      <c r="BA273" t="n">
        <v>3870</v>
      </c>
    </row>
    <row r="274">
      <c r="H274" t="n">
        <v>10</v>
      </c>
      <c r="M274" t="inlineStr">
        <is>
          <t>SUCIO</t>
        </is>
      </c>
      <c r="N274" t="inlineStr"/>
      <c r="P274" t="inlineStr">
        <is>
          <t>2024</t>
        </is>
      </c>
      <c r="S274" t="n">
        <v>15550</v>
      </c>
      <c r="T274" t="n">
        <v>14761.682</v>
      </c>
      <c r="V274" t="n">
        <v>15794.9997</v>
      </c>
      <c r="W274" t="n">
        <v>3121.14</v>
      </c>
      <c r="X274" t="n">
        <v>5123.0288</v>
      </c>
      <c r="Z274" t="n">
        <v>241</v>
      </c>
      <c r="AA274" t="n">
        <v>34.2081</v>
      </c>
      <c r="AB274" t="n">
        <v>824.4168</v>
      </c>
      <c r="AH274" t="n">
        <v>389.6679</v>
      </c>
      <c r="AI274" t="n">
        <v>789.75</v>
      </c>
      <c r="AJ274" t="n">
        <v>80</v>
      </c>
      <c r="AK274" t="n">
        <v>3690.4203</v>
      </c>
      <c r="BA274" t="n">
        <v>3870</v>
      </c>
    </row>
    <row r="275">
      <c r="H275" t="n">
        <v>10</v>
      </c>
      <c r="M275" t="inlineStr">
        <is>
          <t>ALQUILADO</t>
        </is>
      </c>
      <c r="N275" t="inlineStr">
        <is>
          <t>RED VERDE PANAMA S.A.</t>
        </is>
      </c>
      <c r="P275" t="inlineStr">
        <is>
          <t>2024</t>
        </is>
      </c>
      <c r="S275" t="n">
        <v>24457</v>
      </c>
      <c r="T275" t="n">
        <v>14761.682</v>
      </c>
      <c r="V275" t="n">
        <v>15794.9997</v>
      </c>
      <c r="W275" t="n">
        <v>3062.305</v>
      </c>
      <c r="X275" t="n">
        <v>6871.73</v>
      </c>
      <c r="Z275" t="n">
        <v>251</v>
      </c>
      <c r="AA275" t="n">
        <v>39.5778</v>
      </c>
      <c r="AB275" t="n">
        <v>993.4035</v>
      </c>
      <c r="AH275" t="n">
        <v>185.6888</v>
      </c>
      <c r="AI275" t="n">
        <v>789.75</v>
      </c>
      <c r="AJ275" t="n">
        <v>80</v>
      </c>
      <c r="AK275" t="n">
        <v>3690.4203</v>
      </c>
      <c r="BA275" t="n">
        <v>3870</v>
      </c>
    </row>
    <row r="276">
      <c r="H276" t="n">
        <v>10</v>
      </c>
      <c r="M276" t="inlineStr">
        <is>
          <t>ALQUILADO</t>
        </is>
      </c>
      <c r="N276" t="inlineStr"/>
      <c r="P276" t="inlineStr">
        <is>
          <t>2024</t>
        </is>
      </c>
      <c r="S276" t="n">
        <v>17258</v>
      </c>
      <c r="T276" t="n">
        <v>14761.682</v>
      </c>
      <c r="V276" t="n">
        <v>15794.9997</v>
      </c>
      <c r="W276" t="n">
        <v>3153.155</v>
      </c>
      <c r="X276" t="n">
        <v>4752.4031</v>
      </c>
      <c r="Z276" t="n">
        <v>204</v>
      </c>
      <c r="AA276" t="n">
        <v>38.7527</v>
      </c>
      <c r="AB276" t="n">
        <v>790.5558</v>
      </c>
      <c r="AH276" t="n">
        <v>809.0636</v>
      </c>
      <c r="AI276" t="n">
        <v>789.75</v>
      </c>
      <c r="AJ276" t="n">
        <v>80</v>
      </c>
      <c r="AK276" t="n">
        <v>3690.4203</v>
      </c>
      <c r="BA276" t="n">
        <v>3870</v>
      </c>
    </row>
    <row r="277">
      <c r="H277" t="n">
        <v>10</v>
      </c>
      <c r="M277" t="inlineStr">
        <is>
          <t>DISPONIBLE</t>
        </is>
      </c>
      <c r="N277" t="inlineStr"/>
      <c r="P277" t="inlineStr">
        <is>
          <t>2024</t>
        </is>
      </c>
      <c r="S277" t="n">
        <v>0</v>
      </c>
      <c r="T277" t="n">
        <v>14761.682</v>
      </c>
      <c r="V277" t="n">
        <v>15794.9997</v>
      </c>
      <c r="W277" t="n">
        <v>2491.75</v>
      </c>
      <c r="X277" t="n">
        <v>6049.11</v>
      </c>
      <c r="Z277" t="n">
        <v>197</v>
      </c>
      <c r="AA277" t="n">
        <v>43.3546</v>
      </c>
      <c r="AB277" t="n">
        <v>854.086</v>
      </c>
      <c r="AH277" t="n">
        <v>667.0076</v>
      </c>
      <c r="AI277" t="n">
        <v>789.75</v>
      </c>
      <c r="AJ277" t="n">
        <v>80</v>
      </c>
      <c r="AK277" t="n">
        <v>3690.4203</v>
      </c>
      <c r="BA277" t="n">
        <v>3870</v>
      </c>
    </row>
    <row r="278">
      <c r="H278" t="n">
        <v>10</v>
      </c>
      <c r="M278" t="inlineStr">
        <is>
          <t>ESPERA PIEZAS CHAPISTERIA</t>
        </is>
      </c>
      <c r="N278" t="inlineStr"/>
      <c r="P278" t="inlineStr">
        <is>
          <t>2024</t>
        </is>
      </c>
      <c r="S278" t="n">
        <v>27238</v>
      </c>
      <c r="T278" t="n">
        <v>14761.682</v>
      </c>
      <c r="V278" t="n">
        <v>15794.9997</v>
      </c>
      <c r="W278" t="n">
        <v>4409.13</v>
      </c>
      <c r="X278" t="n">
        <v>2924.47</v>
      </c>
      <c r="Z278" t="n">
        <v>267</v>
      </c>
      <c r="AA278" t="n">
        <v>27.4666</v>
      </c>
      <c r="AB278" t="n">
        <v>733.36</v>
      </c>
      <c r="AH278" t="n">
        <v>1948.229</v>
      </c>
      <c r="AI278" t="n">
        <v>789.75</v>
      </c>
      <c r="AJ278" t="n">
        <v>80</v>
      </c>
      <c r="AK278" t="n">
        <v>3690.4203</v>
      </c>
      <c r="BA278" t="n">
        <v>3870</v>
      </c>
    </row>
    <row r="279">
      <c r="H279" t="n">
        <v>10</v>
      </c>
      <c r="M279" t="inlineStr">
        <is>
          <t>ALQUILADO</t>
        </is>
      </c>
      <c r="N279" t="inlineStr">
        <is>
          <t>SEGUROS SURAMERICANA</t>
        </is>
      </c>
      <c r="P279" t="inlineStr">
        <is>
          <t>2024</t>
        </is>
      </c>
      <c r="S279" t="n">
        <v>0</v>
      </c>
      <c r="T279" t="n">
        <v>14761.682</v>
      </c>
      <c r="V279" t="n">
        <v>15794.9997</v>
      </c>
      <c r="W279" t="n">
        <v>3684.2</v>
      </c>
      <c r="X279" t="n">
        <v>3468.165</v>
      </c>
      <c r="Z279" t="n">
        <v>289</v>
      </c>
      <c r="AA279" t="n">
        <v>24.7486</v>
      </c>
      <c r="AB279" t="n">
        <v>715.2365</v>
      </c>
      <c r="AH279" t="n">
        <v>311.1529</v>
      </c>
      <c r="AI279" t="n">
        <v>789.75</v>
      </c>
      <c r="AJ279" t="n">
        <v>80</v>
      </c>
      <c r="AK279" t="n">
        <v>3690.4203</v>
      </c>
      <c r="BA279" t="n">
        <v>3870</v>
      </c>
    </row>
    <row r="280">
      <c r="H280" t="n">
        <v>10</v>
      </c>
      <c r="M280" t="inlineStr">
        <is>
          <t>ALQUILADO</t>
        </is>
      </c>
      <c r="N280" t="inlineStr"/>
      <c r="P280" t="inlineStr">
        <is>
          <t>2024</t>
        </is>
      </c>
      <c r="S280" t="n">
        <v>0</v>
      </c>
      <c r="T280" t="n">
        <v>14761.682</v>
      </c>
      <c r="V280" t="n">
        <v>15794.9997</v>
      </c>
      <c r="W280" t="n">
        <v>2912.85</v>
      </c>
      <c r="X280" t="n">
        <v>4934.4315</v>
      </c>
      <c r="Z280" t="n">
        <v>230</v>
      </c>
      <c r="AA280" t="n">
        <v>34.1186</v>
      </c>
      <c r="AB280" t="n">
        <v>784.7281</v>
      </c>
      <c r="AH280" t="n">
        <v>352.277</v>
      </c>
      <c r="AI280" t="n">
        <v>789.75</v>
      </c>
      <c r="AJ280" t="n">
        <v>80</v>
      </c>
      <c r="AK280" t="n">
        <v>3690.4203</v>
      </c>
      <c r="BA280" t="n">
        <v>3870</v>
      </c>
    </row>
    <row r="281">
      <c r="H281" t="n">
        <v>10</v>
      </c>
      <c r="M281" t="inlineStr">
        <is>
          <t>ALQUILADO</t>
        </is>
      </c>
      <c r="N281" t="inlineStr">
        <is>
          <t>ALIADO SEGUROS SA</t>
        </is>
      </c>
      <c r="P281" t="inlineStr">
        <is>
          <t>2024</t>
        </is>
      </c>
      <c r="S281" t="n">
        <v>0</v>
      </c>
      <c r="T281" t="n">
        <v>14761.682</v>
      </c>
      <c r="V281" t="n">
        <v>15794.9997</v>
      </c>
      <c r="W281" t="n">
        <v>3480.88</v>
      </c>
      <c r="X281" t="n">
        <v>5029.43</v>
      </c>
      <c r="Z281" t="n">
        <v>282</v>
      </c>
      <c r="AA281" t="n">
        <v>30.1784</v>
      </c>
      <c r="AB281" t="n">
        <v>851.0309999999999</v>
      </c>
      <c r="AH281" t="n">
        <v>437.9289</v>
      </c>
      <c r="AI281" t="n">
        <v>789.75</v>
      </c>
      <c r="AJ281" t="n">
        <v>80</v>
      </c>
      <c r="AK281" t="n">
        <v>3690.4203</v>
      </c>
      <c r="BA281" t="n">
        <v>3870</v>
      </c>
    </row>
    <row r="282">
      <c r="H282" t="n">
        <v>10</v>
      </c>
      <c r="M282" t="inlineStr">
        <is>
          <t>SUCIO</t>
        </is>
      </c>
      <c r="N282" t="inlineStr"/>
      <c r="P282" t="inlineStr">
        <is>
          <t>2024</t>
        </is>
      </c>
      <c r="S282" t="n">
        <v>21522</v>
      </c>
      <c r="T282" t="n">
        <v>14761.682</v>
      </c>
      <c r="V282" t="n">
        <v>15794.9997</v>
      </c>
      <c r="W282" t="n">
        <v>3132.59</v>
      </c>
      <c r="X282" t="n">
        <v>3983.742</v>
      </c>
      <c r="Z282" t="n">
        <v>210</v>
      </c>
      <c r="AA282" t="n">
        <v>33.8872</v>
      </c>
      <c r="AB282" t="n">
        <v>711.6332</v>
      </c>
      <c r="AH282" t="n">
        <v>346.7155</v>
      </c>
      <c r="AI282" t="n">
        <v>789.75</v>
      </c>
      <c r="AJ282" t="n">
        <v>80</v>
      </c>
      <c r="AK282" t="n">
        <v>3690.4203</v>
      </c>
      <c r="BA282" t="n">
        <v>3870</v>
      </c>
    </row>
    <row r="283">
      <c r="H283" t="n">
        <v>10</v>
      </c>
      <c r="M283" t="inlineStr">
        <is>
          <t>DISPONIBLE</t>
        </is>
      </c>
      <c r="N283" t="inlineStr"/>
      <c r="P283" t="inlineStr">
        <is>
          <t>2024</t>
        </is>
      </c>
      <c r="S283" t="n">
        <v>19317</v>
      </c>
      <c r="T283" t="n">
        <v>14761.682</v>
      </c>
      <c r="V283" t="n">
        <v>15794.9997</v>
      </c>
      <c r="W283" t="n">
        <v>3101.83</v>
      </c>
      <c r="X283" t="n">
        <v>6140.4719</v>
      </c>
      <c r="Z283" t="n">
        <v>236</v>
      </c>
      <c r="AA283" t="n">
        <v>39.1622</v>
      </c>
      <c r="AB283" t="n">
        <v>924.2301</v>
      </c>
      <c r="AH283" t="n">
        <v>175.2921</v>
      </c>
      <c r="AI283" t="n">
        <v>789.75</v>
      </c>
      <c r="AJ283" t="n">
        <v>80</v>
      </c>
      <c r="AK283" t="n">
        <v>3690.4203</v>
      </c>
      <c r="BA283" t="n">
        <v>3870</v>
      </c>
    </row>
    <row r="284">
      <c r="H284" t="n">
        <v>10</v>
      </c>
      <c r="M284" t="inlineStr">
        <is>
          <t>ALQUILADO</t>
        </is>
      </c>
      <c r="N284" t="inlineStr">
        <is>
          <t>RENTAL CARS</t>
        </is>
      </c>
      <c r="P284" t="inlineStr">
        <is>
          <t>2024</t>
        </is>
      </c>
      <c r="S284" t="n">
        <v>11780</v>
      </c>
      <c r="T284" t="n">
        <v>14761.682</v>
      </c>
      <c r="V284" t="n">
        <v>15794.9997</v>
      </c>
      <c r="W284" t="n">
        <v>2481.8</v>
      </c>
      <c r="X284" t="n">
        <v>8624.1381</v>
      </c>
      <c r="Z284" t="n">
        <v>239</v>
      </c>
      <c r="AA284" t="n">
        <v>46.4683</v>
      </c>
      <c r="AB284" t="n">
        <v>1110.5938</v>
      </c>
      <c r="AH284" t="n">
        <v>640.2401</v>
      </c>
      <c r="AI284" t="n">
        <v>789.75</v>
      </c>
      <c r="AJ284" t="n">
        <v>80</v>
      </c>
      <c r="AK284" t="n">
        <v>3690.4203</v>
      </c>
      <c r="BA284" t="n">
        <v>3870</v>
      </c>
    </row>
    <row r="285">
      <c r="H285" t="n">
        <v>10</v>
      </c>
      <c r="M285" t="inlineStr">
        <is>
          <t>DISPONIBLE</t>
        </is>
      </c>
      <c r="N285" t="inlineStr"/>
      <c r="P285" t="inlineStr">
        <is>
          <t>2024</t>
        </is>
      </c>
      <c r="S285" t="n">
        <v>10647</v>
      </c>
      <c r="T285" t="n">
        <v>14761.682</v>
      </c>
      <c r="V285" t="n">
        <v>15794.9997</v>
      </c>
      <c r="W285" t="n">
        <v>3185.68</v>
      </c>
      <c r="X285" t="n">
        <v>4913.34</v>
      </c>
      <c r="Z285" t="n">
        <v>223</v>
      </c>
      <c r="AA285" t="n">
        <v>36.3184</v>
      </c>
      <c r="AB285" t="n">
        <v>809.902</v>
      </c>
      <c r="AH285" t="n">
        <v>553.1833</v>
      </c>
      <c r="AI285" t="n">
        <v>789.75</v>
      </c>
      <c r="AJ285" t="n">
        <v>80</v>
      </c>
      <c r="AK285" t="n">
        <v>3690.4203</v>
      </c>
      <c r="BA285" t="n">
        <v>3870</v>
      </c>
    </row>
    <row r="286">
      <c r="H286" t="n">
        <v>10</v>
      </c>
      <c r="M286" t="inlineStr">
        <is>
          <t>DISPONIBLE</t>
        </is>
      </c>
      <c r="N286" t="inlineStr"/>
      <c r="P286" t="inlineStr">
        <is>
          <t>2024</t>
        </is>
      </c>
      <c r="S286" t="n">
        <v>5622</v>
      </c>
      <c r="T286" t="n">
        <v>14761.682</v>
      </c>
      <c r="V286" t="n">
        <v>15794.9997</v>
      </c>
      <c r="W286" t="n">
        <v>3541.59</v>
      </c>
      <c r="X286" t="n">
        <v>5094.2339</v>
      </c>
      <c r="Z286" t="n">
        <v>232</v>
      </c>
      <c r="AA286" t="n">
        <v>37.2233</v>
      </c>
      <c r="AB286" t="n">
        <v>863.5823</v>
      </c>
      <c r="AH286" t="n">
        <v>1120.025</v>
      </c>
      <c r="AI286" t="n">
        <v>789.75</v>
      </c>
      <c r="AJ286" t="n">
        <v>80</v>
      </c>
      <c r="AK286" t="n">
        <v>3690.4203</v>
      </c>
      <c r="BA286" t="n">
        <v>3870</v>
      </c>
    </row>
    <row r="287">
      <c r="H287" t="n">
        <v>10</v>
      </c>
      <c r="M287" t="inlineStr">
        <is>
          <t>DISPONIBLE</t>
        </is>
      </c>
      <c r="N287" t="inlineStr"/>
      <c r="P287" t="inlineStr">
        <is>
          <t>2024</t>
        </is>
      </c>
      <c r="S287" t="n">
        <v>8779</v>
      </c>
      <c r="T287" t="n">
        <v>14761.68</v>
      </c>
      <c r="V287" t="n">
        <v>15794.9976</v>
      </c>
      <c r="W287" t="n">
        <v>3445.48</v>
      </c>
      <c r="X287" t="n">
        <v>2635.78</v>
      </c>
      <c r="Z287" t="n">
        <v>256</v>
      </c>
      <c r="AA287" t="n">
        <v>23.7549</v>
      </c>
      <c r="AB287" t="n">
        <v>608.126</v>
      </c>
      <c r="AH287" t="n">
        <v>449.4953</v>
      </c>
      <c r="AI287" t="n">
        <v>789.7499</v>
      </c>
      <c r="AJ287" t="n">
        <v>80</v>
      </c>
      <c r="AK287" t="n">
        <v>3690.4203</v>
      </c>
      <c r="BA287" t="n">
        <v>3870</v>
      </c>
    </row>
    <row r="288">
      <c r="H288" t="n">
        <v>10</v>
      </c>
      <c r="M288" t="inlineStr">
        <is>
          <t>ALQUILADO</t>
        </is>
      </c>
      <c r="N288" t="inlineStr">
        <is>
          <t>INTERNACIONAL DE SEGUROS</t>
        </is>
      </c>
      <c r="P288" t="inlineStr">
        <is>
          <t>2024</t>
        </is>
      </c>
      <c r="S288" t="n">
        <v>0</v>
      </c>
      <c r="T288" t="n">
        <v>14761.68</v>
      </c>
      <c r="V288" t="n">
        <v>15794.9976</v>
      </c>
      <c r="W288" t="n">
        <v>2213.02</v>
      </c>
      <c r="X288" t="n">
        <v>5271.2088</v>
      </c>
      <c r="Z288" t="n">
        <v>219</v>
      </c>
      <c r="AA288" t="n">
        <v>34.1745</v>
      </c>
      <c r="AB288" t="n">
        <v>748.4228000000001</v>
      </c>
      <c r="AH288" t="n">
        <v>341.8328</v>
      </c>
      <c r="AI288" t="n">
        <v>789.7499</v>
      </c>
      <c r="AJ288" t="n">
        <v>80</v>
      </c>
      <c r="AK288" t="n">
        <v>3690.4203</v>
      </c>
      <c r="BA288" t="n">
        <v>3870</v>
      </c>
    </row>
    <row r="289">
      <c r="H289" t="n">
        <v>10</v>
      </c>
      <c r="M289" t="inlineStr">
        <is>
          <t>ALQUILADO</t>
        </is>
      </c>
      <c r="N289" t="inlineStr">
        <is>
          <t>SEGUROS SURAMERICANA</t>
        </is>
      </c>
      <c r="P289" t="inlineStr">
        <is>
          <t>2024</t>
        </is>
      </c>
      <c r="S289" t="n">
        <v>0</v>
      </c>
      <c r="T289" t="n">
        <v>14761.68</v>
      </c>
      <c r="V289" t="n">
        <v>15794.9976</v>
      </c>
      <c r="W289" t="n">
        <v>2937.28</v>
      </c>
      <c r="X289" t="n">
        <v>3799.86</v>
      </c>
      <c r="Z289" t="n">
        <v>218</v>
      </c>
      <c r="AA289" t="n">
        <v>30.9043</v>
      </c>
      <c r="AB289" t="n">
        <v>673.7140000000001</v>
      </c>
      <c r="AH289" t="n">
        <v>190.6271</v>
      </c>
      <c r="AI289" t="n">
        <v>789.7499</v>
      </c>
      <c r="AJ289" t="n">
        <v>80</v>
      </c>
      <c r="AK289" t="n">
        <v>3690.4203</v>
      </c>
      <c r="BA289" t="n">
        <v>3870</v>
      </c>
    </row>
    <row r="290">
      <c r="H290" t="n">
        <v>10</v>
      </c>
      <c r="M290" t="inlineStr">
        <is>
          <t>ALQUILADO</t>
        </is>
      </c>
      <c r="N290" t="inlineStr">
        <is>
          <t>ASEGURADORA GLOBAL</t>
        </is>
      </c>
      <c r="P290" t="inlineStr">
        <is>
          <t>2024</t>
        </is>
      </c>
      <c r="S290" t="n">
        <v>11415</v>
      </c>
      <c r="T290" t="n">
        <v>14761.68</v>
      </c>
      <c r="V290" t="n">
        <v>15794.9976</v>
      </c>
      <c r="W290" t="n">
        <v>2824</v>
      </c>
      <c r="X290" t="n">
        <v>3376.2015</v>
      </c>
      <c r="Z290" t="n">
        <v>191</v>
      </c>
      <c r="AA290" t="n">
        <v>32.4617</v>
      </c>
      <c r="AB290" t="n">
        <v>620.0201</v>
      </c>
      <c r="AH290" t="n">
        <v>201.457</v>
      </c>
      <c r="AI290" t="n">
        <v>789.7499</v>
      </c>
      <c r="AJ290" t="n">
        <v>80</v>
      </c>
      <c r="AK290" t="n">
        <v>3690.4203</v>
      </c>
      <c r="BA290" t="n">
        <v>3870</v>
      </c>
    </row>
    <row r="291">
      <c r="H291" t="n">
        <v>10</v>
      </c>
      <c r="M291" t="inlineStr">
        <is>
          <t>DISPONIBLE</t>
        </is>
      </c>
      <c r="N291" t="inlineStr"/>
      <c r="P291" t="inlineStr">
        <is>
          <t>2024</t>
        </is>
      </c>
      <c r="S291" t="n">
        <v>0</v>
      </c>
      <c r="T291" t="n">
        <v>14761.68</v>
      </c>
      <c r="V291" t="n">
        <v>15794.9976</v>
      </c>
      <c r="W291" t="n">
        <v>2649.79</v>
      </c>
      <c r="X291" t="n">
        <v>5176.32</v>
      </c>
      <c r="Z291" t="n">
        <v>212</v>
      </c>
      <c r="AA291" t="n">
        <v>36.9156</v>
      </c>
      <c r="AB291" t="n">
        <v>782.611</v>
      </c>
      <c r="AH291" t="n">
        <v>787.5963</v>
      </c>
      <c r="AI291" t="n">
        <v>789.7499</v>
      </c>
      <c r="AJ291" t="n">
        <v>80</v>
      </c>
      <c r="AK291" t="n">
        <v>3690.4203</v>
      </c>
      <c r="BA291" t="n">
        <v>3870</v>
      </c>
    </row>
    <row r="292">
      <c r="H292" t="n">
        <v>10</v>
      </c>
      <c r="M292" t="inlineStr">
        <is>
          <t>ALQUILADO</t>
        </is>
      </c>
      <c r="N292" t="inlineStr">
        <is>
          <t>ZPMC LATIN AMERICA HOLDING</t>
        </is>
      </c>
      <c r="P292" t="inlineStr">
        <is>
          <t>2024</t>
        </is>
      </c>
      <c r="S292" t="n">
        <v>20416</v>
      </c>
      <c r="T292" t="n">
        <v>14761.68</v>
      </c>
      <c r="V292" t="n">
        <v>15794.9976</v>
      </c>
      <c r="W292" t="n">
        <v>3750.58</v>
      </c>
      <c r="X292" t="n">
        <v>4113.75</v>
      </c>
      <c r="Z292" t="n">
        <v>275</v>
      </c>
      <c r="AA292" t="n">
        <v>28.5975</v>
      </c>
      <c r="AB292" t="n">
        <v>786.433</v>
      </c>
      <c r="AH292" t="n">
        <v>369.5685</v>
      </c>
      <c r="AI292" t="n">
        <v>789.7499</v>
      </c>
      <c r="AJ292" t="n">
        <v>80</v>
      </c>
      <c r="AK292" t="n">
        <v>3690.4203</v>
      </c>
      <c r="BA292" t="n">
        <v>3870</v>
      </c>
    </row>
    <row r="293">
      <c r="H293" t="n">
        <v>10</v>
      </c>
      <c r="M293" t="inlineStr">
        <is>
          <t>ALQUILADO</t>
        </is>
      </c>
      <c r="N293" t="inlineStr">
        <is>
          <t>PCCW TELESERVICE PANAMA INC</t>
        </is>
      </c>
      <c r="P293" t="inlineStr">
        <is>
          <t>2024</t>
        </is>
      </c>
      <c r="S293" t="n">
        <v>34270</v>
      </c>
      <c r="T293" t="n">
        <v>14761.68</v>
      </c>
      <c r="V293" t="n">
        <v>15794.9976</v>
      </c>
      <c r="W293" t="n">
        <v>2810.46</v>
      </c>
      <c r="X293" t="n">
        <v>4616.8973</v>
      </c>
      <c r="Z293" t="n">
        <v>274</v>
      </c>
      <c r="AA293" t="n">
        <v>27.1071</v>
      </c>
      <c r="AB293" t="n">
        <v>742.7357</v>
      </c>
      <c r="AH293" t="n">
        <v>915.6251999999999</v>
      </c>
      <c r="AI293" t="n">
        <v>789.7499</v>
      </c>
      <c r="AJ293" t="n">
        <v>80</v>
      </c>
      <c r="AK293" t="n">
        <v>3690.4203</v>
      </c>
      <c r="BA293" t="n">
        <v>3870</v>
      </c>
    </row>
    <row r="294">
      <c r="H294" t="n">
        <v>10</v>
      </c>
      <c r="M294" t="inlineStr">
        <is>
          <t>ALQUILADO</t>
        </is>
      </c>
      <c r="N294" t="inlineStr">
        <is>
          <t>MAPFRE PANAMA</t>
        </is>
      </c>
      <c r="P294" t="inlineStr">
        <is>
          <t>2024</t>
        </is>
      </c>
      <c r="S294" t="n">
        <v>0</v>
      </c>
      <c r="T294" t="n">
        <v>14761.68</v>
      </c>
      <c r="V294" t="n">
        <v>15794.9976</v>
      </c>
      <c r="W294" t="n">
        <v>3339.09</v>
      </c>
      <c r="X294" t="n">
        <v>4863.1322</v>
      </c>
      <c r="Z294" t="n">
        <v>231</v>
      </c>
      <c r="AA294" t="n">
        <v>35.5074</v>
      </c>
      <c r="AB294" t="n">
        <v>820.2222</v>
      </c>
      <c r="AH294" t="n">
        <v>780.6262</v>
      </c>
      <c r="AI294" t="n">
        <v>789.7499</v>
      </c>
      <c r="AJ294" t="n">
        <v>80</v>
      </c>
      <c r="AK294" t="n">
        <v>3690.4203</v>
      </c>
      <c r="BA294" t="n">
        <v>3870</v>
      </c>
    </row>
    <row r="295">
      <c r="H295" t="n">
        <v>10</v>
      </c>
      <c r="M295" t="inlineStr">
        <is>
          <t>ALQUILADO</t>
        </is>
      </c>
      <c r="N295" t="inlineStr">
        <is>
          <t>SEGUROS SURAMERICANA</t>
        </is>
      </c>
      <c r="P295" t="inlineStr">
        <is>
          <t>2024</t>
        </is>
      </c>
      <c r="S295" t="n">
        <v>19456</v>
      </c>
      <c r="T295" t="n">
        <v>14761.68</v>
      </c>
      <c r="V295" t="n">
        <v>15794.9976</v>
      </c>
      <c r="W295" t="n">
        <v>2568.86</v>
      </c>
      <c r="X295" t="n">
        <v>3094.6194</v>
      </c>
      <c r="Z295" t="n">
        <v>165</v>
      </c>
      <c r="AA295" t="n">
        <v>34.3241</v>
      </c>
      <c r="AB295" t="n">
        <v>566.3479</v>
      </c>
      <c r="AH295" t="n">
        <v>525.8572</v>
      </c>
      <c r="AI295" t="n">
        <v>789.7499</v>
      </c>
      <c r="AJ295" t="n">
        <v>80</v>
      </c>
      <c r="AK295" t="n">
        <v>3690.4203</v>
      </c>
      <c r="BA295" t="n">
        <v>3870</v>
      </c>
    </row>
    <row r="296">
      <c r="H296" t="n">
        <v>10</v>
      </c>
      <c r="M296" t="inlineStr">
        <is>
          <t>ALQUILADO</t>
        </is>
      </c>
      <c r="N296" t="inlineStr">
        <is>
          <t>ASEGURADORA GLOBAL</t>
        </is>
      </c>
      <c r="P296" t="inlineStr">
        <is>
          <t>2024</t>
        </is>
      </c>
      <c r="S296" t="n">
        <v>20527</v>
      </c>
      <c r="T296" t="n">
        <v>14761.68</v>
      </c>
      <c r="V296" t="n">
        <v>15794.9976</v>
      </c>
      <c r="W296" t="n">
        <v>2494.27</v>
      </c>
      <c r="X296" t="n">
        <v>7191.3614</v>
      </c>
      <c r="Z296" t="n">
        <v>192</v>
      </c>
      <c r="AA296" t="n">
        <v>50.4459</v>
      </c>
      <c r="AB296" t="n">
        <v>968.5631</v>
      </c>
      <c r="AH296" t="n">
        <v>664.6652</v>
      </c>
      <c r="AI296" t="n">
        <v>789.7499</v>
      </c>
      <c r="AJ296" t="n">
        <v>80</v>
      </c>
      <c r="AK296" t="n">
        <v>3690.4203</v>
      </c>
      <c r="BA296" t="n">
        <v>3870</v>
      </c>
    </row>
    <row r="297">
      <c r="H297" t="n">
        <v>10</v>
      </c>
      <c r="M297" t="inlineStr">
        <is>
          <t>ALQUILADO</t>
        </is>
      </c>
      <c r="N297" t="inlineStr"/>
      <c r="P297" t="inlineStr">
        <is>
          <t>2024</t>
        </is>
      </c>
      <c r="S297" t="n">
        <v>0</v>
      </c>
      <c r="T297" t="n">
        <v>14761.68</v>
      </c>
      <c r="V297" t="n">
        <v>15794.9976</v>
      </c>
      <c r="W297" t="n">
        <v>3130.06</v>
      </c>
      <c r="X297" t="n">
        <v>5144.68</v>
      </c>
      <c r="Z297" t="n">
        <v>227</v>
      </c>
      <c r="AA297" t="n">
        <v>36.4525</v>
      </c>
      <c r="AB297" t="n">
        <v>827.474</v>
      </c>
      <c r="AH297" t="n">
        <v>258.1398</v>
      </c>
      <c r="AI297" t="n">
        <v>789.7499</v>
      </c>
      <c r="AJ297" t="n">
        <v>80</v>
      </c>
      <c r="AK297" t="n">
        <v>3690.4203</v>
      </c>
      <c r="BA297" t="n">
        <v>3870</v>
      </c>
    </row>
    <row r="298">
      <c r="H298" t="n">
        <v>10</v>
      </c>
      <c r="M298" t="inlineStr">
        <is>
          <t>ALQUILADO</t>
        </is>
      </c>
      <c r="N298" t="inlineStr">
        <is>
          <t>CAR TRAWLER</t>
        </is>
      </c>
      <c r="P298" t="inlineStr">
        <is>
          <t>2024</t>
        </is>
      </c>
      <c r="S298" t="n">
        <v>26711</v>
      </c>
      <c r="T298" t="n">
        <v>14761.68</v>
      </c>
      <c r="V298" t="n">
        <v>15794.9976</v>
      </c>
      <c r="W298" t="n">
        <v>2949.33</v>
      </c>
      <c r="X298" t="n">
        <v>3776.52</v>
      </c>
      <c r="Z298" t="n">
        <v>204</v>
      </c>
      <c r="AA298" t="n">
        <v>32.9698</v>
      </c>
      <c r="AB298" t="n">
        <v>672.585</v>
      </c>
      <c r="AH298" t="n">
        <v>610.7301</v>
      </c>
      <c r="AI298" t="n">
        <v>789.7499</v>
      </c>
      <c r="AJ298" t="n">
        <v>80</v>
      </c>
      <c r="AK298" t="n">
        <v>3690.4203</v>
      </c>
      <c r="BA298" t="n">
        <v>3870</v>
      </c>
    </row>
    <row r="299">
      <c r="H299" t="n">
        <v>10</v>
      </c>
      <c r="M299" t="inlineStr">
        <is>
          <t>ALQUILADO</t>
        </is>
      </c>
      <c r="N299" t="inlineStr">
        <is>
          <t>SEGUROS SURAMERICANA</t>
        </is>
      </c>
      <c r="P299" t="inlineStr">
        <is>
          <t>2024</t>
        </is>
      </c>
      <c r="S299" t="n">
        <v>0</v>
      </c>
      <c r="T299" t="n">
        <v>14761.68</v>
      </c>
      <c r="V299" t="n">
        <v>15794.9976</v>
      </c>
      <c r="W299" t="n">
        <v>3261.12</v>
      </c>
      <c r="X299" t="n">
        <v>5572.49</v>
      </c>
      <c r="Z299" t="n">
        <v>241</v>
      </c>
      <c r="AA299" t="n">
        <v>36.6539</v>
      </c>
      <c r="AB299" t="n">
        <v>883.361</v>
      </c>
      <c r="AH299" t="n">
        <v>485.5985</v>
      </c>
      <c r="AI299" t="n">
        <v>789.7499</v>
      </c>
      <c r="AJ299" t="n">
        <v>80</v>
      </c>
      <c r="AK299" t="n">
        <v>3690.4203</v>
      </c>
      <c r="BA299" t="n">
        <v>3870</v>
      </c>
    </row>
    <row r="300">
      <c r="H300" t="n">
        <v>10</v>
      </c>
      <c r="M300" t="inlineStr">
        <is>
          <t>ALQUILADO</t>
        </is>
      </c>
      <c r="N300" t="inlineStr">
        <is>
          <t>CAR TRAWLER</t>
        </is>
      </c>
      <c r="P300" t="inlineStr">
        <is>
          <t>2024</t>
        </is>
      </c>
      <c r="S300" t="n">
        <v>22192</v>
      </c>
      <c r="T300" t="n">
        <v>14761.68</v>
      </c>
      <c r="V300" t="n">
        <v>15794.9976</v>
      </c>
      <c r="W300" t="n">
        <v>2663.14</v>
      </c>
      <c r="X300" t="n">
        <v>3930.15</v>
      </c>
      <c r="Z300" t="n">
        <v>205</v>
      </c>
      <c r="AA300" t="n">
        <v>32.1623</v>
      </c>
      <c r="AB300" t="n">
        <v>659.329</v>
      </c>
      <c r="AH300" t="n">
        <v>598.7699</v>
      </c>
      <c r="AI300" t="n">
        <v>789.7499</v>
      </c>
      <c r="AJ300" t="n">
        <v>80</v>
      </c>
      <c r="AK300" t="n">
        <v>3690.4203</v>
      </c>
      <c r="BA300" t="n">
        <v>3870</v>
      </c>
    </row>
    <row r="301">
      <c r="H301" t="n">
        <v>10</v>
      </c>
      <c r="M301" t="inlineStr">
        <is>
          <t>ALQUILADO</t>
        </is>
      </c>
      <c r="N301" t="inlineStr">
        <is>
          <t>SEGUROS SURAMERICANA</t>
        </is>
      </c>
      <c r="P301" t="inlineStr">
        <is>
          <t>2024</t>
        </is>
      </c>
      <c r="S301" t="n">
        <v>4516</v>
      </c>
      <c r="T301" t="n">
        <v>14761.68</v>
      </c>
      <c r="V301" t="n">
        <v>15794.9976</v>
      </c>
      <c r="W301" t="n">
        <v>1937.68</v>
      </c>
      <c r="X301" t="n">
        <v>6230.7973</v>
      </c>
      <c r="Z301" t="n">
        <v>225</v>
      </c>
      <c r="AA301" t="n">
        <v>36.3043</v>
      </c>
      <c r="AB301" t="n">
        <v>816.8477</v>
      </c>
      <c r="AH301" t="n">
        <v>389.9578</v>
      </c>
      <c r="AI301" t="n">
        <v>789.7499</v>
      </c>
      <c r="AJ301" t="n">
        <v>80</v>
      </c>
      <c r="AK301" t="n">
        <v>3690.4203</v>
      </c>
      <c r="BA301" t="n">
        <v>3870</v>
      </c>
    </row>
    <row r="302">
      <c r="H302" t="n">
        <v>10</v>
      </c>
      <c r="M302" t="inlineStr">
        <is>
          <t>ALQUILADO</t>
        </is>
      </c>
      <c r="N302" t="inlineStr">
        <is>
          <t>SEGUROS SURAMERICANA</t>
        </is>
      </c>
      <c r="P302" t="inlineStr">
        <is>
          <t>2024</t>
        </is>
      </c>
      <c r="S302" t="n">
        <v>0</v>
      </c>
      <c r="T302" t="n">
        <v>14761.68</v>
      </c>
      <c r="V302" t="n">
        <v>15794.9976</v>
      </c>
      <c r="W302" t="n">
        <v>2622.18</v>
      </c>
      <c r="X302" t="n">
        <v>4521.1093</v>
      </c>
      <c r="Z302" t="n">
        <v>182</v>
      </c>
      <c r="AA302" t="n">
        <v>39.2488</v>
      </c>
      <c r="AB302" t="n">
        <v>714.3289</v>
      </c>
      <c r="AH302" t="n">
        <v>409.9877</v>
      </c>
      <c r="AI302" t="n">
        <v>789.7499</v>
      </c>
      <c r="AJ302" t="n">
        <v>80</v>
      </c>
      <c r="AK302" t="n">
        <v>3690.4203</v>
      </c>
      <c r="BA302" t="n">
        <v>3870</v>
      </c>
    </row>
    <row r="303">
      <c r="H303" t="n">
        <v>23</v>
      </c>
      <c r="M303" t="inlineStr">
        <is>
          <t>ALQUILADO</t>
        </is>
      </c>
      <c r="N303" t="inlineStr">
        <is>
          <t>MINISTERIO DE LA PRESIDENCIA</t>
        </is>
      </c>
      <c r="P303" t="inlineStr">
        <is>
          <t>2022</t>
        </is>
      </c>
      <c r="S303" t="n">
        <v>89912</v>
      </c>
      <c r="T303" t="n">
        <v>48928.86</v>
      </c>
      <c r="V303" t="n">
        <v>52353.8802</v>
      </c>
      <c r="W303" t="n">
        <v>36855</v>
      </c>
      <c r="X303" t="n">
        <v>6600</v>
      </c>
      <c r="Z303" t="n">
        <v>660</v>
      </c>
      <c r="AA303" t="n">
        <v>65.8409</v>
      </c>
      <c r="AB303" t="n">
        <v>1889.3478</v>
      </c>
      <c r="AH303" t="n">
        <v>3496.049</v>
      </c>
      <c r="AI303" t="n">
        <v>6020.6962</v>
      </c>
      <c r="AJ303" t="n">
        <v>120</v>
      </c>
      <c r="AK303" t="n">
        <v>29900.97</v>
      </c>
      <c r="BA303" t="n">
        <v>8901</v>
      </c>
    </row>
    <row r="304">
      <c r="F304" t="inlineStr">
        <is>
          <t>USADO</t>
        </is>
      </c>
      <c r="H304" t="n">
        <v>23</v>
      </c>
      <c r="M304" t="inlineStr">
        <is>
          <t>PARA LA VENTA</t>
        </is>
      </c>
      <c r="N304" t="inlineStr"/>
      <c r="P304" t="inlineStr">
        <is>
          <t>2022</t>
        </is>
      </c>
      <c r="S304" t="n">
        <v>83821</v>
      </c>
      <c r="T304" t="n">
        <v>48928.86</v>
      </c>
      <c r="V304" t="n">
        <v>52353.8802</v>
      </c>
      <c r="W304" t="n">
        <v>33515</v>
      </c>
      <c r="X304" t="n">
        <v>6000</v>
      </c>
      <c r="Z304" t="n">
        <v>600</v>
      </c>
      <c r="AA304" t="n">
        <v>65.8583</v>
      </c>
      <c r="AB304" t="n">
        <v>1718.0434</v>
      </c>
      <c r="AH304" t="n">
        <v>8324.5002</v>
      </c>
      <c r="AI304" t="n">
        <v>6020.6962</v>
      </c>
      <c r="AJ304" t="n">
        <v>120</v>
      </c>
      <c r="AK304" t="n">
        <v>29900.97</v>
      </c>
      <c r="BA304" t="n">
        <v>8901</v>
      </c>
    </row>
    <row r="305">
      <c r="F305" t="inlineStr">
        <is>
          <t>SEMINUEVO</t>
        </is>
      </c>
      <c r="H305" t="n">
        <v>23</v>
      </c>
      <c r="M305" t="inlineStr">
        <is>
          <t>PARA LA VENTA</t>
        </is>
      </c>
      <c r="N305" t="inlineStr"/>
      <c r="P305" t="inlineStr">
        <is>
          <t>2022</t>
        </is>
      </c>
      <c r="S305" t="n">
        <v>4895</v>
      </c>
      <c r="T305" t="n">
        <v>48928.86</v>
      </c>
      <c r="V305" t="n">
        <v>52353.8802</v>
      </c>
      <c r="W305" t="n">
        <v>35210</v>
      </c>
      <c r="X305" t="n">
        <v>6300</v>
      </c>
      <c r="Z305" t="n">
        <v>630</v>
      </c>
      <c r="AA305" t="n">
        <v>65.8888</v>
      </c>
      <c r="AB305" t="n">
        <v>1804.7826</v>
      </c>
      <c r="AH305" t="n">
        <v>1398.5259</v>
      </c>
      <c r="AI305" t="n">
        <v>6020.6962</v>
      </c>
      <c r="AJ305" t="n">
        <v>120</v>
      </c>
      <c r="AK305" t="n">
        <v>28541.835</v>
      </c>
      <c r="BA305" t="n">
        <v>8901</v>
      </c>
    </row>
    <row r="306">
      <c r="H306" t="n">
        <v>23</v>
      </c>
      <c r="M306" t="inlineStr">
        <is>
          <t>PARA LA VENTA</t>
        </is>
      </c>
      <c r="N306" t="inlineStr"/>
      <c r="P306" t="inlineStr">
        <is>
          <t>2022</t>
        </is>
      </c>
      <c r="S306" t="n">
        <v>68429</v>
      </c>
      <c r="T306" t="n">
        <v>48928.86</v>
      </c>
      <c r="V306" t="n">
        <v>52353.8802</v>
      </c>
      <c r="W306" t="n">
        <v>34141.82</v>
      </c>
      <c r="X306" t="n">
        <v>6173.255</v>
      </c>
      <c r="Z306" t="n">
        <v>695</v>
      </c>
      <c r="AA306" t="n">
        <v>58.0073</v>
      </c>
      <c r="AB306" t="n">
        <v>1752.8293</v>
      </c>
      <c r="AH306" t="n">
        <v>6209.3244</v>
      </c>
      <c r="AI306" t="n">
        <v>6020.6962</v>
      </c>
      <c r="AJ306" t="n">
        <v>120</v>
      </c>
      <c r="AK306" t="n">
        <v>29900.97</v>
      </c>
      <c r="BA306" t="n">
        <v>8901</v>
      </c>
    </row>
    <row r="307">
      <c r="F307" t="inlineStr">
        <is>
          <t>SEMINUEVO</t>
        </is>
      </c>
      <c r="H307" t="n">
        <v>23</v>
      </c>
      <c r="M307" t="inlineStr">
        <is>
          <t>PARA LA VENTA</t>
        </is>
      </c>
      <c r="N307" t="inlineStr"/>
      <c r="P307" t="inlineStr">
        <is>
          <t>2022</t>
        </is>
      </c>
      <c r="S307" t="n">
        <v>24147</v>
      </c>
      <c r="T307" t="n">
        <v>48928.86</v>
      </c>
      <c r="V307" t="n">
        <v>52353.8802</v>
      </c>
      <c r="W307" t="n">
        <v>35210</v>
      </c>
      <c r="X307" t="n">
        <v>6300</v>
      </c>
      <c r="Z307" t="n">
        <v>630</v>
      </c>
      <c r="AA307" t="n">
        <v>65.8888</v>
      </c>
      <c r="AB307" t="n">
        <v>1804.7826</v>
      </c>
      <c r="AH307" t="n">
        <v>3995.2236</v>
      </c>
      <c r="AI307" t="n">
        <v>6020.6962</v>
      </c>
      <c r="AJ307" t="n">
        <v>120</v>
      </c>
      <c r="AK307" t="n">
        <v>28541.835</v>
      </c>
      <c r="BA307" t="n">
        <v>8901</v>
      </c>
    </row>
    <row r="308">
      <c r="F308" t="inlineStr">
        <is>
          <t>USADO</t>
        </is>
      </c>
      <c r="H308" t="n">
        <v>23</v>
      </c>
      <c r="M308" t="inlineStr">
        <is>
          <t>PARA LA VENTA</t>
        </is>
      </c>
      <c r="N308" t="inlineStr"/>
      <c r="P308" t="inlineStr">
        <is>
          <t>2022</t>
        </is>
      </c>
      <c r="S308" t="n">
        <v>89679</v>
      </c>
      <c r="T308" t="n">
        <v>48928.86</v>
      </c>
      <c r="V308" t="n">
        <v>52353.8802</v>
      </c>
      <c r="W308" t="n">
        <v>35210</v>
      </c>
      <c r="X308" t="n">
        <v>6300</v>
      </c>
      <c r="Z308" t="n">
        <v>630</v>
      </c>
      <c r="AA308" t="n">
        <v>65.8888</v>
      </c>
      <c r="AB308" t="n">
        <v>1804.7826</v>
      </c>
      <c r="AH308" t="n">
        <v>7317.1689</v>
      </c>
      <c r="AI308" t="n">
        <v>6020.6962</v>
      </c>
      <c r="AJ308" t="n">
        <v>120</v>
      </c>
      <c r="AK308" t="n">
        <v>29900.97</v>
      </c>
      <c r="BA308" t="n">
        <v>8901</v>
      </c>
    </row>
    <row r="309">
      <c r="F309" t="inlineStr">
        <is>
          <t>SEMINUEVO</t>
        </is>
      </c>
      <c r="H309" t="n">
        <v>23</v>
      </c>
      <c r="M309" t="inlineStr">
        <is>
          <t>PARA LA VENTA</t>
        </is>
      </c>
      <c r="N309" t="inlineStr"/>
      <c r="P309" t="inlineStr">
        <is>
          <t>2022</t>
        </is>
      </c>
      <c r="S309" t="n">
        <v>25235</v>
      </c>
      <c r="T309" t="n">
        <v>48928.86</v>
      </c>
      <c r="V309" t="n">
        <v>52353.8802</v>
      </c>
      <c r="W309" t="n">
        <v>35210</v>
      </c>
      <c r="X309" t="n">
        <v>6300</v>
      </c>
      <c r="Z309" t="n">
        <v>630</v>
      </c>
      <c r="AA309" t="n">
        <v>65.8888</v>
      </c>
      <c r="AB309" t="n">
        <v>1804.7826</v>
      </c>
      <c r="AH309" t="n">
        <v>2252.9304</v>
      </c>
      <c r="AI309" t="n">
        <v>6020.6962</v>
      </c>
      <c r="AJ309" t="n">
        <v>120</v>
      </c>
      <c r="AK309" t="n">
        <v>28541.835</v>
      </c>
      <c r="BA309" t="n">
        <v>8901</v>
      </c>
    </row>
    <row r="310">
      <c r="F310" t="inlineStr">
        <is>
          <t>SEMINUEVO</t>
        </is>
      </c>
      <c r="H310" t="n">
        <v>21</v>
      </c>
      <c r="M310" t="inlineStr">
        <is>
          <t>PARA LA VENTA</t>
        </is>
      </c>
      <c r="N310" t="inlineStr"/>
      <c r="P310" t="inlineStr">
        <is>
          <t>2023</t>
        </is>
      </c>
      <c r="S310" t="n">
        <v>26617</v>
      </c>
      <c r="T310" t="n">
        <v>50205.61</v>
      </c>
      <c r="V310" t="n">
        <v>53720.0027</v>
      </c>
      <c r="W310" t="n">
        <v>31820</v>
      </c>
      <c r="X310" t="n">
        <v>5700</v>
      </c>
      <c r="Z310" t="n">
        <v>570</v>
      </c>
      <c r="AA310" t="n">
        <v>65.8245</v>
      </c>
      <c r="AB310" t="n">
        <v>1786.6666</v>
      </c>
      <c r="AH310" t="n">
        <v>1413.9944</v>
      </c>
      <c r="AI310" t="n">
        <v>5640.6003</v>
      </c>
      <c r="AJ310" t="n">
        <v>120</v>
      </c>
      <c r="AK310" t="n">
        <v>26497.4057</v>
      </c>
      <c r="BA310" t="n">
        <v>8127</v>
      </c>
    </row>
    <row r="311">
      <c r="F311" t="inlineStr">
        <is>
          <t>USADO</t>
        </is>
      </c>
      <c r="H311" t="n">
        <v>21</v>
      </c>
      <c r="M311" t="inlineStr">
        <is>
          <t>PARA LA VENTA</t>
        </is>
      </c>
      <c r="N311" t="inlineStr"/>
      <c r="P311" t="inlineStr">
        <is>
          <t>2023</t>
        </is>
      </c>
      <c r="S311" t="n">
        <v>99298</v>
      </c>
      <c r="T311" t="n">
        <v>50205.6</v>
      </c>
      <c r="V311" t="n">
        <v>53719.992</v>
      </c>
      <c r="W311" t="n">
        <v>30775.32</v>
      </c>
      <c r="X311" t="n">
        <v>6774.67</v>
      </c>
      <c r="Z311" t="n">
        <v>543</v>
      </c>
      <c r="AA311" t="n">
        <v>69.1528</v>
      </c>
      <c r="AB311" t="n">
        <v>1788.0947</v>
      </c>
      <c r="AH311" t="n">
        <v>5772.1868</v>
      </c>
      <c r="AI311" t="n">
        <v>5640.5992</v>
      </c>
      <c r="AJ311" t="n">
        <v>120</v>
      </c>
      <c r="AK311" t="n">
        <v>26497.4</v>
      </c>
      <c r="BA311" t="n">
        <v>8127</v>
      </c>
    </row>
    <row r="312">
      <c r="F312" t="inlineStr">
        <is>
          <t>SEMINUEVO</t>
        </is>
      </c>
      <c r="H312" t="n">
        <v>21</v>
      </c>
      <c r="M312" t="inlineStr">
        <is>
          <t>PARA LA VENTA</t>
        </is>
      </c>
      <c r="N312" t="inlineStr"/>
      <c r="P312" t="inlineStr">
        <is>
          <t>2023</t>
        </is>
      </c>
      <c r="S312" t="n">
        <v>4324</v>
      </c>
      <c r="T312" t="n">
        <v>50205.6</v>
      </c>
      <c r="V312" t="n">
        <v>53719.992</v>
      </c>
      <c r="W312" t="n">
        <v>32154.6</v>
      </c>
      <c r="X312" t="n">
        <v>5834</v>
      </c>
      <c r="Z312" t="n">
        <v>574</v>
      </c>
      <c r="AA312" t="n">
        <v>66.18219999999999</v>
      </c>
      <c r="AB312" t="n">
        <v>1808.9809</v>
      </c>
      <c r="AH312" t="n">
        <v>350.4405</v>
      </c>
      <c r="AI312" t="n">
        <v>5640.5992</v>
      </c>
      <c r="AJ312" t="n">
        <v>120</v>
      </c>
      <c r="AK312" t="n">
        <v>26497.4</v>
      </c>
      <c r="BA312" t="n">
        <v>8127</v>
      </c>
    </row>
    <row r="313">
      <c r="F313" t="inlineStr">
        <is>
          <t>USADO</t>
        </is>
      </c>
      <c r="H313" t="n">
        <v>21</v>
      </c>
      <c r="M313" t="inlineStr">
        <is>
          <t>PARA LA VENTA</t>
        </is>
      </c>
      <c r="N313" t="inlineStr"/>
      <c r="P313" t="inlineStr">
        <is>
          <t>2023</t>
        </is>
      </c>
      <c r="S313" t="n">
        <v>97436</v>
      </c>
      <c r="T313" t="n">
        <v>50205.6</v>
      </c>
      <c r="V313" t="n">
        <v>53719.992</v>
      </c>
      <c r="W313" t="n">
        <v>30859.5</v>
      </c>
      <c r="X313" t="n">
        <v>5570.25</v>
      </c>
      <c r="Z313" t="n">
        <v>559</v>
      </c>
      <c r="AA313" t="n">
        <v>65.1694</v>
      </c>
      <c r="AB313" t="n">
        <v>1734.75</v>
      </c>
      <c r="AH313" t="n">
        <v>5606.9176</v>
      </c>
      <c r="AI313" t="n">
        <v>5640.5992</v>
      </c>
      <c r="AJ313" t="n">
        <v>120</v>
      </c>
      <c r="AK313" t="n">
        <v>26497.4</v>
      </c>
      <c r="BA313" t="n">
        <v>8127</v>
      </c>
    </row>
    <row r="314">
      <c r="H314" t="n">
        <v>21</v>
      </c>
      <c r="M314" t="inlineStr">
        <is>
          <t>ALQUILADO</t>
        </is>
      </c>
      <c r="N314" t="inlineStr">
        <is>
          <t>MINISTERIO DE LA PRESIDENCIA</t>
        </is>
      </c>
      <c r="P314" t="inlineStr">
        <is>
          <t>2023</t>
        </is>
      </c>
      <c r="S314" t="n">
        <v>67735</v>
      </c>
      <c r="T314" t="n">
        <v>50205.6</v>
      </c>
      <c r="V314" t="n">
        <v>53719.992</v>
      </c>
      <c r="W314" t="n">
        <v>33660</v>
      </c>
      <c r="X314" t="n">
        <v>6250.2</v>
      </c>
      <c r="Z314" t="n">
        <v>603</v>
      </c>
      <c r="AA314" t="n">
        <v>66.18600000000001</v>
      </c>
      <c r="AB314" t="n">
        <v>1900.4857</v>
      </c>
      <c r="AH314" t="n">
        <v>3300.6379</v>
      </c>
      <c r="AI314" t="n">
        <v>5640.5992</v>
      </c>
      <c r="AJ314" t="n">
        <v>120</v>
      </c>
      <c r="AK314" t="n">
        <v>27892</v>
      </c>
      <c r="BA314" t="n">
        <v>8127</v>
      </c>
    </row>
    <row r="315">
      <c r="H315" t="n">
        <v>21</v>
      </c>
      <c r="M315" t="inlineStr">
        <is>
          <t>ALQUILADO</t>
        </is>
      </c>
      <c r="N315" t="inlineStr">
        <is>
          <t>SERVIESTIBA SA</t>
        </is>
      </c>
      <c r="P315" t="inlineStr">
        <is>
          <t>2023</t>
        </is>
      </c>
      <c r="S315" t="n">
        <v>42102</v>
      </c>
      <c r="T315" t="n">
        <v>50205.61</v>
      </c>
      <c r="V315" t="n">
        <v>53720.0027</v>
      </c>
      <c r="W315" t="n">
        <v>32917.47</v>
      </c>
      <c r="X315" t="n">
        <v>6468.09</v>
      </c>
      <c r="Z315" t="n">
        <v>579</v>
      </c>
      <c r="AA315" t="n">
        <v>68.0234</v>
      </c>
      <c r="AB315" t="n">
        <v>1875.5028</v>
      </c>
      <c r="AH315" t="n">
        <v>3238.8831</v>
      </c>
      <c r="AI315" t="n">
        <v>5640.6003</v>
      </c>
      <c r="AJ315" t="n">
        <v>120</v>
      </c>
      <c r="AK315" t="n">
        <v>27892.006</v>
      </c>
      <c r="BA315" t="n">
        <v>8127</v>
      </c>
    </row>
    <row r="316">
      <c r="F316" t="inlineStr">
        <is>
          <t>USADO</t>
        </is>
      </c>
      <c r="H316" t="n">
        <v>21</v>
      </c>
      <c r="M316" t="inlineStr">
        <is>
          <t>PARA LA VENTA</t>
        </is>
      </c>
      <c r="N316" t="inlineStr"/>
      <c r="P316" t="inlineStr">
        <is>
          <t>2023</t>
        </is>
      </c>
      <c r="S316" t="n">
        <v>83488</v>
      </c>
      <c r="T316" t="n">
        <v>50205.61</v>
      </c>
      <c r="V316" t="n">
        <v>53720.0027</v>
      </c>
      <c r="W316" t="n">
        <v>30236.36</v>
      </c>
      <c r="X316" t="n">
        <v>5509.83</v>
      </c>
      <c r="Z316" t="n">
        <v>542</v>
      </c>
      <c r="AA316" t="n">
        <v>65.95229999999999</v>
      </c>
      <c r="AB316" t="n">
        <v>1702.1995</v>
      </c>
      <c r="AH316" t="n">
        <v>6531.9185</v>
      </c>
      <c r="AI316" t="n">
        <v>5640.6003</v>
      </c>
      <c r="AJ316" t="n">
        <v>120</v>
      </c>
      <c r="AK316" t="n">
        <v>26497.4057</v>
      </c>
      <c r="BA316" t="n">
        <v>8127</v>
      </c>
    </row>
    <row r="317">
      <c r="H317" t="n">
        <v>21</v>
      </c>
      <c r="M317" t="inlineStr">
        <is>
          <t>ALQUILADO</t>
        </is>
      </c>
      <c r="N317" t="inlineStr">
        <is>
          <t>MINISTERIO DE LA PRESIDENCIA</t>
        </is>
      </c>
      <c r="P317" t="inlineStr">
        <is>
          <t>2023</t>
        </is>
      </c>
      <c r="S317" t="n">
        <v>63893</v>
      </c>
      <c r="T317" t="n">
        <v>50205.61</v>
      </c>
      <c r="V317" t="n">
        <v>53720.0027</v>
      </c>
      <c r="W317" t="n">
        <v>33526.36</v>
      </c>
      <c r="X317" t="n">
        <v>6158.67</v>
      </c>
      <c r="Z317" t="n">
        <v>602</v>
      </c>
      <c r="AA317" t="n">
        <v>65.92189999999999</v>
      </c>
      <c r="AB317" t="n">
        <v>1889.7633</v>
      </c>
      <c r="AH317" t="n">
        <v>3410.6519</v>
      </c>
      <c r="AI317" t="n">
        <v>5640.6003</v>
      </c>
      <c r="AJ317" t="n">
        <v>120</v>
      </c>
      <c r="AK317" t="n">
        <v>27892.006</v>
      </c>
      <c r="BA317" t="n">
        <v>8127</v>
      </c>
    </row>
    <row r="318">
      <c r="H318" t="n">
        <v>21</v>
      </c>
      <c r="M318" t="inlineStr">
        <is>
          <t>ALQUILADO</t>
        </is>
      </c>
      <c r="N318" t="inlineStr">
        <is>
          <t>MINISTERIO DE LA PRESIDENCIA</t>
        </is>
      </c>
      <c r="P318" t="inlineStr">
        <is>
          <t>2023</t>
        </is>
      </c>
      <c r="S318" t="n">
        <v>85572</v>
      </c>
      <c r="T318" t="n">
        <v>50205.61</v>
      </c>
      <c r="V318" t="n">
        <v>53720.0027</v>
      </c>
      <c r="W318" t="n">
        <v>33526.36</v>
      </c>
      <c r="X318" t="n">
        <v>6134.27</v>
      </c>
      <c r="Z318" t="n">
        <v>602</v>
      </c>
      <c r="AA318" t="n">
        <v>65.8814</v>
      </c>
      <c r="AB318" t="n">
        <v>1888.6014</v>
      </c>
      <c r="AH318" t="n">
        <v>1235.0058</v>
      </c>
      <c r="AI318" t="n">
        <v>5640.6003</v>
      </c>
      <c r="AJ318" t="n">
        <v>120</v>
      </c>
      <c r="AK318" t="n">
        <v>27892.006</v>
      </c>
      <c r="BA318" t="n">
        <v>8127</v>
      </c>
    </row>
    <row r="319">
      <c r="F319" t="inlineStr">
        <is>
          <t>SEMINUEVO</t>
        </is>
      </c>
      <c r="H319" t="n">
        <v>21</v>
      </c>
      <c r="M319" t="inlineStr">
        <is>
          <t>PARA LA VENTA</t>
        </is>
      </c>
      <c r="N319" t="inlineStr"/>
      <c r="P319" t="inlineStr">
        <is>
          <t>2023</t>
        </is>
      </c>
      <c r="S319" t="n">
        <v>12460</v>
      </c>
      <c r="T319" t="n">
        <v>50205.62</v>
      </c>
      <c r="V319" t="n">
        <v>53720.0134</v>
      </c>
      <c r="W319" t="n">
        <v>12966.02</v>
      </c>
      <c r="X319" t="n">
        <v>6361.67</v>
      </c>
      <c r="Z319" t="n">
        <v>199</v>
      </c>
      <c r="AA319" t="n">
        <v>97.124</v>
      </c>
      <c r="AB319" t="n">
        <v>920.3661</v>
      </c>
      <c r="AH319" t="n">
        <v>11622.0932</v>
      </c>
      <c r="AI319" t="n">
        <v>5640.6014</v>
      </c>
      <c r="AJ319" t="n">
        <v>120</v>
      </c>
      <c r="AK319" t="n">
        <v>26497.4112</v>
      </c>
      <c r="BA319" t="n">
        <v>8127</v>
      </c>
    </row>
    <row r="320">
      <c r="H320" t="n">
        <v>21</v>
      </c>
      <c r="M320" t="inlineStr">
        <is>
          <t>ALQUILADO</t>
        </is>
      </c>
      <c r="N320" t="inlineStr">
        <is>
          <t>MINISTERIO DE LA PRESIDENCIA</t>
        </is>
      </c>
      <c r="P320" t="inlineStr">
        <is>
          <t>2023</t>
        </is>
      </c>
      <c r="S320" t="n">
        <v>5445</v>
      </c>
      <c r="T320" t="n">
        <v>50205.6</v>
      </c>
      <c r="V320" t="n">
        <v>53719.992</v>
      </c>
      <c r="W320" t="n">
        <v>31770</v>
      </c>
      <c r="X320" t="n">
        <v>5705.66</v>
      </c>
      <c r="Z320" t="n">
        <v>571</v>
      </c>
      <c r="AA320" t="n">
        <v>65.63160000000001</v>
      </c>
      <c r="AB320" t="n">
        <v>1784.5552</v>
      </c>
      <c r="AH320" t="n">
        <v>1389.8484</v>
      </c>
      <c r="AI320" t="n">
        <v>5640.5992</v>
      </c>
      <c r="AJ320" t="n">
        <v>120</v>
      </c>
      <c r="AK320" t="n">
        <v>27892</v>
      </c>
      <c r="BA320" t="n">
        <v>8127</v>
      </c>
    </row>
    <row r="321">
      <c r="H321" t="n">
        <v>21</v>
      </c>
      <c r="M321" t="inlineStr">
        <is>
          <t>ALQUILADO</t>
        </is>
      </c>
      <c r="N321" t="inlineStr">
        <is>
          <t>MINISTERIO DE LA PRESIDENCIA</t>
        </is>
      </c>
      <c r="P321" t="inlineStr">
        <is>
          <t>2023</t>
        </is>
      </c>
      <c r="S321" t="n">
        <v>45768</v>
      </c>
      <c r="T321" t="n">
        <v>50205.61</v>
      </c>
      <c r="V321" t="n">
        <v>53720.0027</v>
      </c>
      <c r="W321" t="n">
        <v>33601.15</v>
      </c>
      <c r="X321" t="n">
        <v>6000</v>
      </c>
      <c r="Z321" t="n">
        <v>600</v>
      </c>
      <c r="AA321" t="n">
        <v>66.00190000000001</v>
      </c>
      <c r="AB321" t="n">
        <v>1885.769</v>
      </c>
      <c r="AH321" t="n">
        <v>3419.9473</v>
      </c>
      <c r="AI321" t="n">
        <v>5640.6003</v>
      </c>
      <c r="AJ321" t="n">
        <v>120</v>
      </c>
      <c r="AK321" t="n">
        <v>27892.006</v>
      </c>
      <c r="BA321" t="n">
        <v>8127</v>
      </c>
    </row>
    <row r="322">
      <c r="H322" t="n">
        <v>21</v>
      </c>
      <c r="M322" t="inlineStr">
        <is>
          <t>ALQUILADO</t>
        </is>
      </c>
      <c r="N322" t="inlineStr">
        <is>
          <t>MINISTERIO DE LA PRESIDENCIA</t>
        </is>
      </c>
      <c r="P322" t="inlineStr">
        <is>
          <t>2023</t>
        </is>
      </c>
      <c r="S322" t="n">
        <v>63504</v>
      </c>
      <c r="T322" t="n">
        <v>50205.61</v>
      </c>
      <c r="V322" t="n">
        <v>53720.0027</v>
      </c>
      <c r="W322" t="n">
        <v>31820</v>
      </c>
      <c r="X322" t="n">
        <v>5700</v>
      </c>
      <c r="Z322" t="n">
        <v>570</v>
      </c>
      <c r="AA322" t="n">
        <v>65.8245</v>
      </c>
      <c r="AB322" t="n">
        <v>1786.6666</v>
      </c>
      <c r="AH322" t="n">
        <v>3288.4729</v>
      </c>
      <c r="AI322" t="n">
        <v>5640.6003</v>
      </c>
      <c r="AJ322" t="n">
        <v>120</v>
      </c>
      <c r="AK322" t="n">
        <v>27892.006</v>
      </c>
      <c r="BA322" t="n">
        <v>8127</v>
      </c>
    </row>
    <row r="323">
      <c r="F323" t="inlineStr">
        <is>
          <t>SEMINUEVO</t>
        </is>
      </c>
      <c r="H323" t="n">
        <v>21</v>
      </c>
      <c r="M323" t="inlineStr">
        <is>
          <t>SEPARADO - VENTA</t>
        </is>
      </c>
      <c r="N323" t="inlineStr"/>
      <c r="P323" t="inlineStr">
        <is>
          <t>2023</t>
        </is>
      </c>
      <c r="S323" t="n">
        <v>32330</v>
      </c>
      <c r="T323" t="n">
        <v>50205.61</v>
      </c>
      <c r="V323" t="n">
        <v>53720.0027</v>
      </c>
      <c r="W323" t="n">
        <v>28749.32</v>
      </c>
      <c r="X323" t="n">
        <v>5140</v>
      </c>
      <c r="Z323" t="n">
        <v>514</v>
      </c>
      <c r="AA323" t="n">
        <v>65.9325</v>
      </c>
      <c r="AB323" t="n">
        <v>1613.7771</v>
      </c>
      <c r="AH323" t="n">
        <v>2610.429</v>
      </c>
      <c r="AI323" t="n">
        <v>5640.6003</v>
      </c>
      <c r="AJ323" t="n">
        <v>120</v>
      </c>
      <c r="AK323" t="n">
        <v>23708.2051</v>
      </c>
      <c r="BA323" t="n">
        <v>8127</v>
      </c>
    </row>
    <row r="324">
      <c r="F324" t="inlineStr">
        <is>
          <t>SEMINUEVO</t>
        </is>
      </c>
      <c r="H324" t="n">
        <v>19</v>
      </c>
      <c r="M324" t="inlineStr">
        <is>
          <t>PARA LA VENTA</t>
        </is>
      </c>
      <c r="N324" t="inlineStr"/>
      <c r="P324" t="inlineStr">
        <is>
          <t>2023</t>
        </is>
      </c>
      <c r="S324" t="n">
        <v>33830</v>
      </c>
      <c r="T324" t="n">
        <v>50205.6075</v>
      </c>
      <c r="V324" t="n">
        <v>53720</v>
      </c>
      <c r="W324" t="n">
        <v>31356.25</v>
      </c>
      <c r="X324" t="n">
        <v>7467.33</v>
      </c>
      <c r="Z324" t="n">
        <v>577</v>
      </c>
      <c r="AA324" t="n">
        <v>67.2852</v>
      </c>
      <c r="AB324" t="n">
        <v>2043.3463</v>
      </c>
      <c r="AH324" t="n">
        <v>3020.227</v>
      </c>
      <c r="AI324" t="n">
        <v>5103.4</v>
      </c>
      <c r="AJ324" t="n">
        <v>120</v>
      </c>
      <c r="AK324" t="n">
        <v>23708.2034</v>
      </c>
      <c r="BA324" t="n">
        <v>7353</v>
      </c>
    </row>
    <row r="325">
      <c r="F325" t="inlineStr">
        <is>
          <t>SEMINUEVO</t>
        </is>
      </c>
      <c r="H325" t="n">
        <v>19</v>
      </c>
      <c r="M325" t="inlineStr">
        <is>
          <t>PARA LA VENTA</t>
        </is>
      </c>
      <c r="N325" t="inlineStr"/>
      <c r="P325" t="inlineStr">
        <is>
          <t>2023</t>
        </is>
      </c>
      <c r="S325" t="n">
        <v>9088</v>
      </c>
      <c r="T325" t="n">
        <v>50205.6075</v>
      </c>
      <c r="V325" t="n">
        <v>53720</v>
      </c>
      <c r="W325" t="n">
        <v>15646.98</v>
      </c>
      <c r="X325" t="n">
        <v>12683.905</v>
      </c>
      <c r="Z325" t="n">
        <v>360</v>
      </c>
      <c r="AA325" t="n">
        <v>78.6969</v>
      </c>
      <c r="AB325" t="n">
        <v>1491.0992</v>
      </c>
      <c r="AH325" t="n">
        <v>2543.9884</v>
      </c>
      <c r="AI325" t="n">
        <v>5103.4</v>
      </c>
      <c r="AJ325" t="n">
        <v>120</v>
      </c>
      <c r="AK325" t="n">
        <v>23708.2034</v>
      </c>
      <c r="BA325" t="n">
        <v>7353</v>
      </c>
    </row>
    <row r="326">
      <c r="F326" t="inlineStr">
        <is>
          <t>USADO</t>
        </is>
      </c>
      <c r="H326" t="n">
        <v>19</v>
      </c>
      <c r="M326" t="inlineStr">
        <is>
          <t>PARA LA VENTA</t>
        </is>
      </c>
      <c r="N326" t="inlineStr"/>
      <c r="P326" t="inlineStr">
        <is>
          <t>2023</t>
        </is>
      </c>
      <c r="S326" t="n">
        <v>110256</v>
      </c>
      <c r="T326" t="n">
        <v>50205.6075</v>
      </c>
      <c r="V326" t="n">
        <v>53720</v>
      </c>
      <c r="W326" t="n">
        <v>30850.74</v>
      </c>
      <c r="X326" t="n">
        <v>7331.3</v>
      </c>
      <c r="Z326" t="n">
        <v>595</v>
      </c>
      <c r="AA326" t="n">
        <v>64.17140000000001</v>
      </c>
      <c r="AB326" t="n">
        <v>2009.581</v>
      </c>
      <c r="AH326" t="n">
        <v>5195.4386</v>
      </c>
      <c r="AI326" t="n">
        <v>5103.4</v>
      </c>
      <c r="AJ326" t="n">
        <v>120</v>
      </c>
      <c r="AK326" t="n">
        <v>23708.2034</v>
      </c>
      <c r="BA326" t="n">
        <v>7353</v>
      </c>
    </row>
    <row r="327">
      <c r="H327" t="n">
        <v>19</v>
      </c>
      <c r="M327" t="inlineStr">
        <is>
          <t>ALQUILADO</t>
        </is>
      </c>
      <c r="N327" t="inlineStr">
        <is>
          <t>MINISTERIO DE LA PRESIDENCIA</t>
        </is>
      </c>
      <c r="P327" t="inlineStr">
        <is>
          <t>2023</t>
        </is>
      </c>
      <c r="S327" t="n">
        <v>50642</v>
      </c>
      <c r="T327" t="n">
        <v>50205.6075</v>
      </c>
      <c r="V327" t="n">
        <v>53720</v>
      </c>
      <c r="W327" t="n">
        <v>28926.7</v>
      </c>
      <c r="X327" t="n">
        <v>8366.889999999999</v>
      </c>
      <c r="Z327" t="n">
        <v>513</v>
      </c>
      <c r="AA327" t="n">
        <v>72.697</v>
      </c>
      <c r="AB327" t="n">
        <v>1962.8205</v>
      </c>
      <c r="AH327" t="n">
        <v>1446.6423</v>
      </c>
      <c r="AI327" t="n">
        <v>5103.4</v>
      </c>
      <c r="AJ327" t="n">
        <v>120</v>
      </c>
      <c r="AK327" t="n">
        <v>25102.8036</v>
      </c>
      <c r="BA327" t="n">
        <v>7353</v>
      </c>
    </row>
    <row r="328">
      <c r="H328" t="n">
        <v>18</v>
      </c>
      <c r="M328" t="inlineStr">
        <is>
          <t>DISPONIBLE</t>
        </is>
      </c>
      <c r="N328" t="inlineStr"/>
      <c r="P328" t="inlineStr">
        <is>
          <t>2023</t>
        </is>
      </c>
      <c r="S328" t="n">
        <v>16877</v>
      </c>
      <c r="T328" t="n">
        <v>50205.61</v>
      </c>
      <c r="V328" t="n">
        <v>53720.0027</v>
      </c>
      <c r="W328" t="n">
        <v>26026.05</v>
      </c>
      <c r="X328" t="n">
        <v>7718.9856</v>
      </c>
      <c r="Z328" t="n">
        <v>472</v>
      </c>
      <c r="AA328" t="n">
        <v>71.4937</v>
      </c>
      <c r="AB328" t="n">
        <v>1874.7242</v>
      </c>
      <c r="AH328" t="n">
        <v>1841.2562</v>
      </c>
      <c r="AI328" t="n">
        <v>4834.8002</v>
      </c>
      <c r="AJ328" t="n">
        <v>120</v>
      </c>
      <c r="AK328" t="n">
        <v>23708.2051</v>
      </c>
      <c r="BA328" t="n">
        <v>6966</v>
      </c>
    </row>
    <row r="329">
      <c r="F329" t="inlineStr">
        <is>
          <t>SEMINUEVO</t>
        </is>
      </c>
      <c r="H329" t="n">
        <v>18</v>
      </c>
      <c r="M329" t="inlineStr">
        <is>
          <t>PARA LA VENTA</t>
        </is>
      </c>
      <c r="N329" t="inlineStr"/>
      <c r="P329" t="inlineStr">
        <is>
          <t>2023</t>
        </is>
      </c>
      <c r="S329" t="n">
        <v>39747</v>
      </c>
      <c r="T329" t="n">
        <v>50205.61</v>
      </c>
      <c r="V329" t="n">
        <v>53720.0027</v>
      </c>
      <c r="W329" t="n">
        <v>26704.04</v>
      </c>
      <c r="X329" t="n">
        <v>5724.74</v>
      </c>
      <c r="Z329" t="n">
        <v>472</v>
      </c>
      <c r="AA329" t="n">
        <v>68.705</v>
      </c>
      <c r="AB329" t="n">
        <v>1801.5988</v>
      </c>
      <c r="AH329" t="n">
        <v>1432.0332</v>
      </c>
      <c r="AI329" t="n">
        <v>4834.8002</v>
      </c>
      <c r="AJ329" t="n">
        <v>120</v>
      </c>
      <c r="AK329" t="n">
        <v>22313.6048</v>
      </c>
      <c r="BA329" t="n">
        <v>6966</v>
      </c>
    </row>
    <row r="330">
      <c r="H330" t="n">
        <v>18</v>
      </c>
      <c r="M330" t="inlineStr">
        <is>
          <t>ALQUILADO</t>
        </is>
      </c>
      <c r="N330" t="inlineStr">
        <is>
          <t>MINISTERIO DE LA PRESIDENCIA</t>
        </is>
      </c>
      <c r="P330" t="inlineStr">
        <is>
          <t>2023</t>
        </is>
      </c>
      <c r="S330" t="n">
        <v>74647</v>
      </c>
      <c r="T330" t="n">
        <v>50205.61</v>
      </c>
      <c r="V330" t="n">
        <v>53720.0027</v>
      </c>
      <c r="W330" t="n">
        <v>28430</v>
      </c>
      <c r="X330" t="n">
        <v>5100</v>
      </c>
      <c r="Z330" t="n">
        <v>510</v>
      </c>
      <c r="AA330" t="n">
        <v>65.745</v>
      </c>
      <c r="AB330" t="n">
        <v>1862.7777</v>
      </c>
      <c r="AH330" t="n">
        <v>4742.6658</v>
      </c>
      <c r="AI330" t="n">
        <v>4834.8002</v>
      </c>
      <c r="AJ330" t="n">
        <v>120</v>
      </c>
      <c r="AK330" t="n">
        <v>23708.2051</v>
      </c>
      <c r="BA330" t="n">
        <v>6966</v>
      </c>
    </row>
    <row r="331">
      <c r="H331" t="n">
        <v>18</v>
      </c>
      <c r="M331" t="inlineStr">
        <is>
          <t>ALQUILADO</t>
        </is>
      </c>
      <c r="N331" t="inlineStr">
        <is>
          <t>MINISTERIO DE LA PRESIDENCIA</t>
        </is>
      </c>
      <c r="P331" t="inlineStr">
        <is>
          <t>2023</t>
        </is>
      </c>
      <c r="S331" t="n">
        <v>38441</v>
      </c>
      <c r="T331" t="n">
        <v>50205.61</v>
      </c>
      <c r="V331" t="n">
        <v>53720.0027</v>
      </c>
      <c r="W331" t="n">
        <v>30075</v>
      </c>
      <c r="X331" t="n">
        <v>5400</v>
      </c>
      <c r="Z331" t="n">
        <v>540</v>
      </c>
      <c r="AA331" t="n">
        <v>65.6944</v>
      </c>
      <c r="AB331" t="n">
        <v>1970.8333</v>
      </c>
      <c r="AH331" t="n">
        <v>1624.5919</v>
      </c>
      <c r="AI331" t="n">
        <v>4834.8002</v>
      </c>
      <c r="AJ331" t="n">
        <v>120</v>
      </c>
      <c r="AK331" t="n">
        <v>23708.2051</v>
      </c>
      <c r="BA331" t="n">
        <v>6966</v>
      </c>
    </row>
    <row r="332">
      <c r="H332" t="n">
        <v>18</v>
      </c>
      <c r="M332" t="inlineStr">
        <is>
          <t>ALQUILADO</t>
        </is>
      </c>
      <c r="N332" t="inlineStr">
        <is>
          <t>MINISTERIO DE LA PRESIDENCIA</t>
        </is>
      </c>
      <c r="P332" t="inlineStr">
        <is>
          <t>2023</t>
        </is>
      </c>
      <c r="S332" t="n">
        <v>66539</v>
      </c>
      <c r="T332" t="n">
        <v>50205.61</v>
      </c>
      <c r="V332" t="n">
        <v>53720.0027</v>
      </c>
      <c r="W332" t="n">
        <v>30075</v>
      </c>
      <c r="X332" t="n">
        <v>5400</v>
      </c>
      <c r="Z332" t="n">
        <v>540</v>
      </c>
      <c r="AA332" t="n">
        <v>65.6944</v>
      </c>
      <c r="AB332" t="n">
        <v>1970.8333</v>
      </c>
      <c r="AH332" t="n">
        <v>2887.9814</v>
      </c>
      <c r="AI332" t="n">
        <v>4834.8002</v>
      </c>
      <c r="AJ332" t="n">
        <v>120</v>
      </c>
      <c r="AK332" t="n">
        <v>23708.2051</v>
      </c>
      <c r="BA332" t="n">
        <v>6966</v>
      </c>
    </row>
    <row r="333">
      <c r="H333" t="n">
        <v>18</v>
      </c>
      <c r="M333" t="inlineStr">
        <is>
          <t>ALQUILADO</t>
        </is>
      </c>
      <c r="N333" t="inlineStr">
        <is>
          <t>MINISTERIO DE LA PRESIDENCIA</t>
        </is>
      </c>
      <c r="P333" t="inlineStr">
        <is>
          <t>2023</t>
        </is>
      </c>
      <c r="S333" t="n">
        <v>19387</v>
      </c>
      <c r="T333" t="n">
        <v>50205.61</v>
      </c>
      <c r="V333" t="n">
        <v>53720.0027</v>
      </c>
      <c r="W333" t="n">
        <v>30075</v>
      </c>
      <c r="X333" t="n">
        <v>5400</v>
      </c>
      <c r="Z333" t="n">
        <v>540</v>
      </c>
      <c r="AA333" t="n">
        <v>65.6944</v>
      </c>
      <c r="AB333" t="n">
        <v>1970.8333</v>
      </c>
      <c r="AH333" t="n">
        <v>1070.2775</v>
      </c>
      <c r="AI333" t="n">
        <v>4834.8002</v>
      </c>
      <c r="AJ333" t="n">
        <v>120</v>
      </c>
      <c r="AK333" t="n">
        <v>23708.2051</v>
      </c>
      <c r="BA333" t="n">
        <v>6966</v>
      </c>
    </row>
    <row r="334">
      <c r="H334" t="n">
        <v>18</v>
      </c>
      <c r="M334" t="inlineStr">
        <is>
          <t>ALQUILADO</t>
        </is>
      </c>
      <c r="N334" t="inlineStr">
        <is>
          <t>MINISTERIO DE LA PRESIDENCIA</t>
        </is>
      </c>
      <c r="P334" t="inlineStr">
        <is>
          <t>2023</t>
        </is>
      </c>
      <c r="S334" t="n">
        <v>30880</v>
      </c>
      <c r="T334" t="n">
        <v>50205.61</v>
      </c>
      <c r="V334" t="n">
        <v>53720.0027</v>
      </c>
      <c r="W334" t="n">
        <v>30075</v>
      </c>
      <c r="X334" t="n">
        <v>5400</v>
      </c>
      <c r="Z334" t="n">
        <v>540</v>
      </c>
      <c r="AA334" t="n">
        <v>65.6944</v>
      </c>
      <c r="AB334" t="n">
        <v>1970.8333</v>
      </c>
      <c r="AH334" t="n">
        <v>1669.2519</v>
      </c>
      <c r="AI334" t="n">
        <v>4834.8002</v>
      </c>
      <c r="AJ334" t="n">
        <v>120</v>
      </c>
      <c r="AK334" t="n">
        <v>23708.2051</v>
      </c>
      <c r="BA334" t="n">
        <v>6966</v>
      </c>
    </row>
    <row r="335">
      <c r="F335" t="inlineStr">
        <is>
          <t>SEMINUEVO</t>
        </is>
      </c>
      <c r="H335" t="n">
        <v>18</v>
      </c>
      <c r="M335" t="inlineStr">
        <is>
          <t>ALQUILADO</t>
        </is>
      </c>
      <c r="N335" t="inlineStr">
        <is>
          <t>ROMULO ROUX</t>
        </is>
      </c>
      <c r="P335" t="inlineStr">
        <is>
          <t>2023</t>
        </is>
      </c>
      <c r="S335" t="n">
        <v>8047</v>
      </c>
      <c r="T335" t="n">
        <v>50205.61</v>
      </c>
      <c r="V335" t="n">
        <v>53720.0027</v>
      </c>
      <c r="W335" t="n">
        <v>16311.11</v>
      </c>
      <c r="X335" t="n">
        <v>7998.58</v>
      </c>
      <c r="Z335" t="n">
        <v>275</v>
      </c>
      <c r="AA335" t="n">
        <v>88.39879999999999</v>
      </c>
      <c r="AB335" t="n">
        <v>1350.5383</v>
      </c>
      <c r="AH335" t="n">
        <v>3046.1325</v>
      </c>
      <c r="AI335" t="n">
        <v>4834.8002</v>
      </c>
      <c r="AJ335" t="n">
        <v>120</v>
      </c>
      <c r="AK335" t="n">
        <v>23708.2051</v>
      </c>
      <c r="BA335" t="n">
        <v>6966</v>
      </c>
    </row>
    <row r="336">
      <c r="H336" t="n">
        <v>18</v>
      </c>
      <c r="M336" t="inlineStr">
        <is>
          <t>ALQUILADO</t>
        </is>
      </c>
      <c r="N336" t="inlineStr">
        <is>
          <t>MINISTERIO DE LA PRESIDENCIA</t>
        </is>
      </c>
      <c r="P336" t="inlineStr">
        <is>
          <t>2023</t>
        </is>
      </c>
      <c r="S336" t="n">
        <v>43447</v>
      </c>
      <c r="T336" t="n">
        <v>50205.6075</v>
      </c>
      <c r="V336" t="n">
        <v>53720</v>
      </c>
      <c r="W336" t="n">
        <v>28380</v>
      </c>
      <c r="X336" t="n">
        <v>5100</v>
      </c>
      <c r="Z336" t="n">
        <v>510</v>
      </c>
      <c r="AA336" t="n">
        <v>65.64700000000001</v>
      </c>
      <c r="AB336" t="n">
        <v>1860</v>
      </c>
      <c r="AH336" t="n">
        <v>4144.1712</v>
      </c>
      <c r="AI336" t="n">
        <v>4834.8</v>
      </c>
      <c r="AJ336" t="n">
        <v>120</v>
      </c>
      <c r="AK336" t="n">
        <v>23708.2034</v>
      </c>
      <c r="BA336" t="n">
        <v>6966</v>
      </c>
    </row>
    <row r="337">
      <c r="H337" t="n">
        <v>18</v>
      </c>
      <c r="M337" t="inlineStr">
        <is>
          <t>ALQUILADO</t>
        </is>
      </c>
      <c r="N337" t="inlineStr">
        <is>
          <t>MINISTERIO DE LA PRESIDENCIA</t>
        </is>
      </c>
      <c r="P337" t="inlineStr">
        <is>
          <t>2023</t>
        </is>
      </c>
      <c r="S337" t="n">
        <v>54094</v>
      </c>
      <c r="T337" t="n">
        <v>50205.6075</v>
      </c>
      <c r="V337" t="n">
        <v>53720</v>
      </c>
      <c r="W337" t="n">
        <v>28380</v>
      </c>
      <c r="X337" t="n">
        <v>5100</v>
      </c>
      <c r="Z337" t="n">
        <v>510</v>
      </c>
      <c r="AA337" t="n">
        <v>65.64700000000001</v>
      </c>
      <c r="AB337" t="n">
        <v>1860</v>
      </c>
      <c r="AH337" t="n">
        <v>1904.6587</v>
      </c>
      <c r="AI337" t="n">
        <v>4834.8</v>
      </c>
      <c r="AJ337" t="n">
        <v>120</v>
      </c>
      <c r="AK337" t="n">
        <v>23708.2034</v>
      </c>
      <c r="BA337" t="n">
        <v>6966</v>
      </c>
    </row>
    <row r="338">
      <c r="H338" t="n">
        <v>18</v>
      </c>
      <c r="M338" t="inlineStr">
        <is>
          <t>ALQUILADO</t>
        </is>
      </c>
      <c r="N338" t="inlineStr">
        <is>
          <t>MINISTERIO DE LA PRESIDENCIA</t>
        </is>
      </c>
      <c r="P338" t="inlineStr">
        <is>
          <t>2023</t>
        </is>
      </c>
      <c r="S338" t="n">
        <v>13651</v>
      </c>
      <c r="T338" t="n">
        <v>50205.6075</v>
      </c>
      <c r="V338" t="n">
        <v>53720</v>
      </c>
      <c r="W338" t="n">
        <v>28430</v>
      </c>
      <c r="X338" t="n">
        <v>5100</v>
      </c>
      <c r="Z338" t="n">
        <v>510</v>
      </c>
      <c r="AA338" t="n">
        <v>65.745</v>
      </c>
      <c r="AB338" t="n">
        <v>1862.7777</v>
      </c>
      <c r="AH338" t="n">
        <v>1125.9011</v>
      </c>
      <c r="AI338" t="n">
        <v>4834.8</v>
      </c>
      <c r="AJ338" t="n">
        <v>120</v>
      </c>
      <c r="AK338" t="n">
        <v>23708.2034</v>
      </c>
      <c r="BA338" t="n">
        <v>6966</v>
      </c>
    </row>
    <row r="339">
      <c r="H339" t="n">
        <v>18</v>
      </c>
      <c r="M339" t="inlineStr">
        <is>
          <t>ALQUILADO</t>
        </is>
      </c>
      <c r="N339" t="inlineStr">
        <is>
          <t>MINISTERIO DE LA PRESIDENCIA</t>
        </is>
      </c>
      <c r="P339" t="inlineStr">
        <is>
          <t>2023</t>
        </is>
      </c>
      <c r="S339" t="n">
        <v>68824</v>
      </c>
      <c r="T339" t="n">
        <v>50205.6075</v>
      </c>
      <c r="V339" t="n">
        <v>53720</v>
      </c>
      <c r="W339" t="n">
        <v>28516.15</v>
      </c>
      <c r="X339" t="n">
        <v>5100</v>
      </c>
      <c r="Z339" t="n">
        <v>510</v>
      </c>
      <c r="AA339" t="n">
        <v>65.914</v>
      </c>
      <c r="AB339" t="n">
        <v>1867.5638</v>
      </c>
      <c r="AH339" t="n">
        <v>2919.2788</v>
      </c>
      <c r="AI339" t="n">
        <v>4834.8</v>
      </c>
      <c r="AJ339" t="n">
        <v>120</v>
      </c>
      <c r="AK339" t="n">
        <v>23708.2034</v>
      </c>
      <c r="BA339" t="n">
        <v>6966</v>
      </c>
    </row>
    <row r="340">
      <c r="H340" t="n">
        <v>18</v>
      </c>
      <c r="M340" t="inlineStr">
        <is>
          <t>ALQUILADO</t>
        </is>
      </c>
      <c r="N340" t="inlineStr">
        <is>
          <t>MINISTERIO DE LA PRESIDENCIA</t>
        </is>
      </c>
      <c r="P340" t="inlineStr">
        <is>
          <t>2023</t>
        </is>
      </c>
      <c r="S340" t="n">
        <v>66000</v>
      </c>
      <c r="T340" t="n">
        <v>50205.6075</v>
      </c>
      <c r="V340" t="n">
        <v>53720</v>
      </c>
      <c r="W340" t="n">
        <v>30075</v>
      </c>
      <c r="X340" t="n">
        <v>5400</v>
      </c>
      <c r="Z340" t="n">
        <v>540</v>
      </c>
      <c r="AA340" t="n">
        <v>65.6944</v>
      </c>
      <c r="AB340" t="n">
        <v>1970.8333</v>
      </c>
      <c r="AH340" t="n">
        <v>2363.3226</v>
      </c>
      <c r="AI340" t="n">
        <v>4834.8</v>
      </c>
      <c r="AJ340" t="n">
        <v>120</v>
      </c>
      <c r="AK340" t="n">
        <v>23708.2034</v>
      </c>
      <c r="BA340" t="n">
        <v>6966</v>
      </c>
    </row>
    <row r="341">
      <c r="H341" t="n">
        <v>18</v>
      </c>
      <c r="M341" t="inlineStr">
        <is>
          <t>ALQUILADO</t>
        </is>
      </c>
      <c r="N341" t="inlineStr">
        <is>
          <t>MINISTERIO DE LA PRESIDENCIA</t>
        </is>
      </c>
      <c r="P341" t="inlineStr">
        <is>
          <t>2023</t>
        </is>
      </c>
      <c r="S341" t="n">
        <v/>
      </c>
      <c r="T341" t="n">
        <v>50205.6075</v>
      </c>
      <c r="V341" t="n">
        <v>53720</v>
      </c>
      <c r="W341" t="n">
        <v>28380</v>
      </c>
      <c r="X341" t="n">
        <v>5100</v>
      </c>
      <c r="Z341" t="n">
        <v>510</v>
      </c>
      <c r="AA341" t="n">
        <v>65.64700000000001</v>
      </c>
      <c r="AB341" t="n">
        <v>1860</v>
      </c>
      <c r="AH341" t="n">
        <v>1201.55</v>
      </c>
      <c r="AI341" t="n">
        <v>4834.8</v>
      </c>
      <c r="AJ341" t="n">
        <v>120</v>
      </c>
      <c r="AK341" t="n">
        <v>23708.2034</v>
      </c>
      <c r="BA341" t="n">
        <v>6966</v>
      </c>
    </row>
    <row r="342">
      <c r="H342" t="n">
        <v>18</v>
      </c>
      <c r="M342" t="inlineStr">
        <is>
          <t>ALQUILADO</t>
        </is>
      </c>
      <c r="N342" t="inlineStr">
        <is>
          <t>MINISTERIO DE LA PRESIDENCIA</t>
        </is>
      </c>
      <c r="P342" t="inlineStr">
        <is>
          <t>2023</t>
        </is>
      </c>
      <c r="S342" t="n">
        <v>53647</v>
      </c>
      <c r="T342" t="n">
        <v>50205.6075</v>
      </c>
      <c r="V342" t="n">
        <v>53720</v>
      </c>
      <c r="W342" t="n">
        <v>30075</v>
      </c>
      <c r="X342" t="n">
        <v>5400</v>
      </c>
      <c r="Z342" t="n">
        <v>540</v>
      </c>
      <c r="AA342" t="n">
        <v>65.6944</v>
      </c>
      <c r="AB342" t="n">
        <v>1970.8333</v>
      </c>
      <c r="AH342" t="n">
        <v>3882.7054</v>
      </c>
      <c r="AI342" t="n">
        <v>4834.8</v>
      </c>
      <c r="AJ342" t="n">
        <v>120</v>
      </c>
      <c r="AK342" t="n">
        <v>23708.2034</v>
      </c>
      <c r="BA342" t="n">
        <v>6966</v>
      </c>
    </row>
    <row r="343">
      <c r="H343" t="n">
        <v>18</v>
      </c>
      <c r="M343" t="inlineStr">
        <is>
          <t>ALQUILADO</t>
        </is>
      </c>
      <c r="N343" t="inlineStr">
        <is>
          <t>MINISTERIO DE LA PRESIDENCIA</t>
        </is>
      </c>
      <c r="P343" t="inlineStr">
        <is>
          <t>2023</t>
        </is>
      </c>
      <c r="S343" t="n">
        <v>41522</v>
      </c>
      <c r="T343" t="n">
        <v>50205.6075</v>
      </c>
      <c r="V343" t="n">
        <v>53720</v>
      </c>
      <c r="W343" t="n">
        <v>30075</v>
      </c>
      <c r="X343" t="n">
        <v>5400</v>
      </c>
      <c r="Z343" t="n">
        <v>540</v>
      </c>
      <c r="AA343" t="n">
        <v>65.6944</v>
      </c>
      <c r="AB343" t="n">
        <v>1970.8333</v>
      </c>
      <c r="AH343" t="n">
        <v>1740.2378</v>
      </c>
      <c r="AI343" t="n">
        <v>4834.8</v>
      </c>
      <c r="AJ343" t="n">
        <v>120</v>
      </c>
      <c r="AK343" t="n">
        <v>23708.2034</v>
      </c>
      <c r="BA343" t="n">
        <v>6966</v>
      </c>
    </row>
    <row r="344">
      <c r="H344" t="n">
        <v>18</v>
      </c>
      <c r="M344" t="inlineStr">
        <is>
          <t>ALQUILADO</t>
        </is>
      </c>
      <c r="N344" t="inlineStr">
        <is>
          <t>MINISTERIO DE LA PRESIDENCIA</t>
        </is>
      </c>
      <c r="P344" t="inlineStr">
        <is>
          <t>2023</t>
        </is>
      </c>
      <c r="S344" t="n">
        <v>28117</v>
      </c>
      <c r="T344" t="n">
        <v>50205.6075</v>
      </c>
      <c r="V344" t="n">
        <v>53720</v>
      </c>
      <c r="W344" t="n">
        <v>30075</v>
      </c>
      <c r="X344" t="n">
        <v>5400</v>
      </c>
      <c r="Z344" t="n">
        <v>540</v>
      </c>
      <c r="AA344" t="n">
        <v>65.6944</v>
      </c>
      <c r="AB344" t="n">
        <v>1970.8333</v>
      </c>
      <c r="AH344" t="n">
        <v>1184.4536</v>
      </c>
      <c r="AI344" t="n">
        <v>4834.8</v>
      </c>
      <c r="AJ344" t="n">
        <v>120</v>
      </c>
      <c r="AK344" t="n">
        <v>23708.2034</v>
      </c>
      <c r="BA344" t="n">
        <v>6966</v>
      </c>
    </row>
    <row r="345">
      <c r="F345" t="inlineStr">
        <is>
          <t>SEMINUEVO</t>
        </is>
      </c>
      <c r="H345" t="n">
        <v>18</v>
      </c>
      <c r="M345" t="inlineStr">
        <is>
          <t>PARA LA VENTA</t>
        </is>
      </c>
      <c r="N345" t="inlineStr"/>
      <c r="P345" t="inlineStr">
        <is>
          <t>2023</t>
        </is>
      </c>
      <c r="S345" t="n">
        <v>34285</v>
      </c>
      <c r="T345" t="n">
        <v>50205.6075</v>
      </c>
      <c r="V345" t="n">
        <v>53720</v>
      </c>
      <c r="W345" t="n">
        <v>25359.32</v>
      </c>
      <c r="X345" t="n">
        <v>4540</v>
      </c>
      <c r="Z345" t="n">
        <v>454</v>
      </c>
      <c r="AA345" t="n">
        <v>65.8575</v>
      </c>
      <c r="AB345" t="n">
        <v>1661.0733</v>
      </c>
      <c r="AH345" t="n">
        <v>3030.0786</v>
      </c>
      <c r="AI345" t="n">
        <v>4834.8</v>
      </c>
      <c r="AJ345" t="n">
        <v>120</v>
      </c>
      <c r="AK345" t="n">
        <v>22313.6032</v>
      </c>
      <c r="BA345" t="n">
        <v>6966</v>
      </c>
    </row>
    <row r="346">
      <c r="H346" t="n">
        <v>18</v>
      </c>
      <c r="M346" t="inlineStr">
        <is>
          <t>DISPONIBLE</t>
        </is>
      </c>
      <c r="N346" t="inlineStr"/>
      <c r="P346" t="inlineStr">
        <is>
          <t>2023</t>
        </is>
      </c>
      <c r="S346" t="n">
        <v>3270</v>
      </c>
      <c r="T346" t="n">
        <v>50205.6075</v>
      </c>
      <c r="V346" t="n">
        <v>53720</v>
      </c>
      <c r="W346" t="n">
        <v>20742.97</v>
      </c>
      <c r="X346" t="n">
        <v>11817.5249</v>
      </c>
      <c r="Z346" t="n">
        <v>443</v>
      </c>
      <c r="AA346" t="n">
        <v>73.4999</v>
      </c>
      <c r="AB346" t="n">
        <v>1808.9163</v>
      </c>
      <c r="AH346" t="n">
        <v>1166.7418</v>
      </c>
      <c r="AI346" t="n">
        <v>4834.8</v>
      </c>
      <c r="AJ346" t="n">
        <v>120</v>
      </c>
      <c r="AK346" t="n">
        <v>23708.2034</v>
      </c>
      <c r="BA346" t="n">
        <v>6966</v>
      </c>
    </row>
    <row r="347">
      <c r="H347" t="n">
        <v>18</v>
      </c>
      <c r="M347" t="inlineStr">
        <is>
          <t>TALLER DE CHAPISTERIA</t>
        </is>
      </c>
      <c r="N347" t="inlineStr"/>
      <c r="P347" t="inlineStr">
        <is>
          <t>2023</t>
        </is>
      </c>
      <c r="S347" t="n">
        <v>49956</v>
      </c>
      <c r="T347" t="n">
        <v>50205.6075</v>
      </c>
      <c r="V347" t="n">
        <v>53720</v>
      </c>
      <c r="W347" t="n">
        <v>27121.48</v>
      </c>
      <c r="X347" t="n">
        <v>9117.74</v>
      </c>
      <c r="Z347" t="n">
        <v>466</v>
      </c>
      <c r="AA347" t="n">
        <v>77.76649999999999</v>
      </c>
      <c r="AB347" t="n">
        <v>2013.29</v>
      </c>
      <c r="AH347" t="n">
        <v>492.9798</v>
      </c>
      <c r="AI347" t="n">
        <v>4834.8</v>
      </c>
      <c r="AJ347" t="n">
        <v>120</v>
      </c>
      <c r="AK347" t="n">
        <v>23708.2034</v>
      </c>
      <c r="BA347" t="n">
        <v>6966</v>
      </c>
    </row>
    <row r="348">
      <c r="H348" t="n">
        <v>18</v>
      </c>
      <c r="M348" t="inlineStr">
        <is>
          <t>ALQUILADO</t>
        </is>
      </c>
      <c r="N348" t="inlineStr">
        <is>
          <t>MORGAN &amp; MORGAN</t>
        </is>
      </c>
      <c r="P348" t="inlineStr">
        <is>
          <t>2023</t>
        </is>
      </c>
      <c r="S348" t="n">
        <v>0</v>
      </c>
      <c r="T348" t="n">
        <v>50205.6075</v>
      </c>
      <c r="V348" t="n">
        <v>53720</v>
      </c>
      <c r="W348" t="n">
        <v>15082.9</v>
      </c>
      <c r="X348" t="n">
        <v>11482.73</v>
      </c>
      <c r="Z348" t="n">
        <v>261</v>
      </c>
      <c r="AA348" t="n">
        <v>101.784</v>
      </c>
      <c r="AB348" t="n">
        <v>1475.8683</v>
      </c>
      <c r="AH348" t="n">
        <v>777.6943</v>
      </c>
      <c r="AI348" t="n">
        <v>4834.8</v>
      </c>
      <c r="AJ348" t="n">
        <v>120</v>
      </c>
      <c r="AK348" t="n">
        <v>23708.2034</v>
      </c>
      <c r="BA348" t="n">
        <v>6966</v>
      </c>
    </row>
    <row r="349">
      <c r="F349" t="inlineStr">
        <is>
          <t>SEMINUEVO</t>
        </is>
      </c>
      <c r="H349" t="n">
        <v>14</v>
      </c>
      <c r="M349" t="inlineStr">
        <is>
          <t>DISPONIBLE</t>
        </is>
      </c>
      <c r="N349" t="inlineStr"/>
      <c r="P349" t="inlineStr">
        <is>
          <t>2023</t>
        </is>
      </c>
      <c r="S349" t="n">
        <v>42209</v>
      </c>
      <c r="T349" t="n">
        <v>50205.602</v>
      </c>
      <c r="V349" t="n">
        <v>53719.9941</v>
      </c>
      <c r="W349" t="n">
        <v>8554.030000000001</v>
      </c>
      <c r="X349" t="n">
        <v>12619.1827</v>
      </c>
      <c r="Z349" t="n">
        <v>238</v>
      </c>
      <c r="AA349" t="n">
        <v>88.96299999999999</v>
      </c>
      <c r="AB349" t="n">
        <v>1512.3723</v>
      </c>
      <c r="AH349" t="n">
        <v>1422.8186</v>
      </c>
      <c r="AI349" t="n">
        <v>3760.3996</v>
      </c>
      <c r="AJ349" t="n">
        <v>80</v>
      </c>
      <c r="AK349" t="n">
        <v>16735.2012</v>
      </c>
      <c r="BA349" t="n">
        <v>5418</v>
      </c>
    </row>
    <row r="350">
      <c r="F350" t="inlineStr">
        <is>
          <t>SEMINUEVO</t>
        </is>
      </c>
      <c r="H350" t="n">
        <v>14</v>
      </c>
      <c r="M350" t="inlineStr">
        <is>
          <t>PARA LA VENTA</t>
        </is>
      </c>
      <c r="N350" t="inlineStr"/>
      <c r="P350" t="inlineStr">
        <is>
          <t>2023</t>
        </is>
      </c>
      <c r="S350" t="n">
        <v>23314</v>
      </c>
      <c r="T350" t="n">
        <v>50205.602</v>
      </c>
      <c r="V350" t="n">
        <v>53719.9941</v>
      </c>
      <c r="W350" t="n">
        <v>12727.52</v>
      </c>
      <c r="X350" t="n">
        <v>11064.67</v>
      </c>
      <c r="Z350" t="n">
        <v>221</v>
      </c>
      <c r="AA350" t="n">
        <v>107.6569</v>
      </c>
      <c r="AB350" t="n">
        <v>1699.4421</v>
      </c>
      <c r="AH350" t="n">
        <v>1767.7613</v>
      </c>
      <c r="AI350" t="n">
        <v>3760.3996</v>
      </c>
      <c r="AJ350" t="n">
        <v>80</v>
      </c>
      <c r="AK350" t="n">
        <v>16735.2012</v>
      </c>
      <c r="BA350" t="n">
        <v>5418</v>
      </c>
    </row>
    <row r="351">
      <c r="F351" t="inlineStr">
        <is>
          <t>SEMINUEVO</t>
        </is>
      </c>
      <c r="H351" t="n">
        <v>14</v>
      </c>
      <c r="M351" t="inlineStr">
        <is>
          <t>PARA LA VENTA</t>
        </is>
      </c>
      <c r="N351" t="inlineStr"/>
      <c r="P351" t="inlineStr">
        <is>
          <t>2023</t>
        </is>
      </c>
      <c r="S351" t="n">
        <v>22357</v>
      </c>
      <c r="T351" t="n">
        <v>50205.602</v>
      </c>
      <c r="V351" t="n">
        <v>53719.9941</v>
      </c>
      <c r="W351" t="n">
        <v>20269.01</v>
      </c>
      <c r="X351" t="n">
        <v>7322.06</v>
      </c>
      <c r="Z351" t="n">
        <v>362</v>
      </c>
      <c r="AA351" t="n">
        <v>76.2184</v>
      </c>
      <c r="AB351" t="n">
        <v>1970.7907</v>
      </c>
      <c r="AH351" t="n">
        <v>1411.8374</v>
      </c>
      <c r="AI351" t="n">
        <v>3760.3996</v>
      </c>
      <c r="AJ351" t="n">
        <v>80</v>
      </c>
      <c r="AK351" t="n">
        <v>16735.2012</v>
      </c>
      <c r="BA351" t="n">
        <v>5418</v>
      </c>
    </row>
    <row r="352">
      <c r="H352" t="n">
        <v>14</v>
      </c>
      <c r="M352" t="inlineStr">
        <is>
          <t>ALQUILADO</t>
        </is>
      </c>
      <c r="N352" t="inlineStr">
        <is>
          <t>MINISTERIO DE LA PRESIDENCIA</t>
        </is>
      </c>
      <c r="P352" t="inlineStr">
        <is>
          <t>2023</t>
        </is>
      </c>
      <c r="S352" t="n">
        <v>39497</v>
      </c>
      <c r="T352" t="n">
        <v>50205.602</v>
      </c>
      <c r="V352" t="n">
        <v>53719.9941</v>
      </c>
      <c r="W352" t="n">
        <v>17041.53</v>
      </c>
      <c r="X352" t="n">
        <v>12156.5</v>
      </c>
      <c r="Z352" t="n">
        <v>320</v>
      </c>
      <c r="AA352" t="n">
        <v>91.24379999999999</v>
      </c>
      <c r="AB352" t="n">
        <v>2085.5735</v>
      </c>
      <c r="AH352" t="n">
        <v>1729.1375</v>
      </c>
      <c r="AI352" t="n">
        <v>3760.3996</v>
      </c>
      <c r="AJ352" t="n">
        <v>80</v>
      </c>
      <c r="AK352" t="n">
        <v>18129.8013</v>
      </c>
      <c r="BA352" t="n">
        <v>5418</v>
      </c>
    </row>
    <row r="353">
      <c r="H353" t="n">
        <v>14</v>
      </c>
      <c r="M353" t="inlineStr">
        <is>
          <t>ALQUILADO</t>
        </is>
      </c>
      <c r="N353" t="inlineStr">
        <is>
          <t>MINISTERIO DE LA PRESIDENCIA</t>
        </is>
      </c>
      <c r="P353" t="inlineStr">
        <is>
          <t>2023</t>
        </is>
      </c>
      <c r="S353" t="n">
        <v>97743</v>
      </c>
      <c r="T353" t="n">
        <v>50205.602</v>
      </c>
      <c r="V353" t="n">
        <v>53719.9941</v>
      </c>
      <c r="W353" t="n">
        <v>21037.27</v>
      </c>
      <c r="X353" t="n">
        <v>5986.32</v>
      </c>
      <c r="Z353" t="n">
        <v>370</v>
      </c>
      <c r="AA353" t="n">
        <v>73.0367</v>
      </c>
      <c r="AB353" t="n">
        <v>1930.2564</v>
      </c>
      <c r="AH353" t="n">
        <v>4518.4073</v>
      </c>
      <c r="AI353" t="n">
        <v>3760.3996</v>
      </c>
      <c r="AJ353" t="n">
        <v>80</v>
      </c>
      <c r="AK353" t="n">
        <v>18129.8013</v>
      </c>
      <c r="BA353" t="n">
        <v>5418</v>
      </c>
    </row>
    <row r="354">
      <c r="H354" t="n">
        <v>14</v>
      </c>
      <c r="M354" t="inlineStr">
        <is>
          <t>DISPONIBLE</t>
        </is>
      </c>
      <c r="N354" t="inlineStr"/>
      <c r="P354" t="inlineStr">
        <is>
          <t>2023</t>
        </is>
      </c>
      <c r="S354" t="n">
        <v>23966</v>
      </c>
      <c r="T354" t="n">
        <v>50205.602</v>
      </c>
      <c r="V354" t="n">
        <v>53719.9941</v>
      </c>
      <c r="W354" t="n">
        <v>23915.54</v>
      </c>
      <c r="X354" t="n">
        <v>6214.18</v>
      </c>
      <c r="Z354" t="n">
        <v>818</v>
      </c>
      <c r="AA354" t="n">
        <v>36.8333</v>
      </c>
      <c r="AB354" t="n">
        <v>2152.1228</v>
      </c>
      <c r="AH354" t="n">
        <v>1026.4618</v>
      </c>
      <c r="AI354" t="n">
        <v>3760.3996</v>
      </c>
      <c r="AJ354" t="n">
        <v>80</v>
      </c>
      <c r="AK354" t="n">
        <v>18129.8013</v>
      </c>
      <c r="BA354" t="n">
        <v>5418</v>
      </c>
    </row>
    <row r="355">
      <c r="H355" t="n">
        <v>14</v>
      </c>
      <c r="M355" t="inlineStr">
        <is>
          <t>O/S REPARACION</t>
        </is>
      </c>
      <c r="N355" t="inlineStr"/>
      <c r="P355" t="inlineStr">
        <is>
          <t>2023</t>
        </is>
      </c>
      <c r="S355" t="n">
        <v>55595</v>
      </c>
      <c r="T355" t="n">
        <v>50205.602</v>
      </c>
      <c r="V355" t="n">
        <v>53719.9941</v>
      </c>
      <c r="W355" t="n">
        <v>36093.44</v>
      </c>
      <c r="X355" t="n">
        <v>27811.4</v>
      </c>
      <c r="Z355" t="n">
        <v>324</v>
      </c>
      <c r="AA355" t="n">
        <v>197.2371</v>
      </c>
      <c r="AB355" t="n">
        <v>4564.6314</v>
      </c>
      <c r="AH355" t="n">
        <v>2138.8848</v>
      </c>
      <c r="AI355" t="n">
        <v>3760.3996</v>
      </c>
      <c r="AJ355" t="n">
        <v>80</v>
      </c>
      <c r="AK355" t="n">
        <v>18129.8013</v>
      </c>
      <c r="BA355" t="n">
        <v>5418</v>
      </c>
    </row>
    <row r="356">
      <c r="H356" t="n">
        <v>14</v>
      </c>
      <c r="M356" t="inlineStr">
        <is>
          <t>ALQUILADO</t>
        </is>
      </c>
      <c r="N356" t="inlineStr">
        <is>
          <t>MINISTERIO DE LA PRESIDENCIA</t>
        </is>
      </c>
      <c r="P356" t="inlineStr">
        <is>
          <t>2023</t>
        </is>
      </c>
      <c r="S356" t="n">
        <v>10941</v>
      </c>
      <c r="T356" t="n">
        <v>50205.602</v>
      </c>
      <c r="V356" t="n">
        <v>53719.9941</v>
      </c>
      <c r="W356" t="n">
        <v>18473.89</v>
      </c>
      <c r="X356" t="n">
        <v>13441.7425</v>
      </c>
      <c r="Z356" t="n">
        <v>398</v>
      </c>
      <c r="AA356" t="n">
        <v>80.19</v>
      </c>
      <c r="AB356" t="n">
        <v>2279.688</v>
      </c>
      <c r="AH356" t="n">
        <v>1003.0681</v>
      </c>
      <c r="AI356" t="n">
        <v>3760.3996</v>
      </c>
      <c r="AJ356" t="n">
        <v>80</v>
      </c>
      <c r="AK356" t="n">
        <v>18129.8013</v>
      </c>
      <c r="BA356" t="n">
        <v>5418</v>
      </c>
    </row>
    <row r="357">
      <c r="H357" t="n">
        <v>14</v>
      </c>
      <c r="M357" t="inlineStr">
        <is>
          <t>ALQUILADO</t>
        </is>
      </c>
      <c r="N357" t="inlineStr">
        <is>
          <t>PNUD (ORG. DE LAS NAC. UNIDAS)</t>
        </is>
      </c>
      <c r="P357" t="inlineStr">
        <is>
          <t>2023</t>
        </is>
      </c>
      <c r="S357" t="n">
        <v>0</v>
      </c>
      <c r="T357" t="n">
        <v>50205.602</v>
      </c>
      <c r="V357" t="n">
        <v>53719.9941</v>
      </c>
      <c r="W357" t="n">
        <v>23080.12</v>
      </c>
      <c r="X357" t="n">
        <v>9013.725</v>
      </c>
      <c r="Z357" t="n">
        <v>580</v>
      </c>
      <c r="AA357" t="n">
        <v>55.3342</v>
      </c>
      <c r="AB357" t="n">
        <v>2292.4175</v>
      </c>
      <c r="AH357" t="n">
        <v>2146.4292</v>
      </c>
      <c r="AI357" t="n">
        <v>3760.3996</v>
      </c>
      <c r="AJ357" t="n">
        <v>80</v>
      </c>
      <c r="AK357" t="n">
        <v>18129.8013</v>
      </c>
      <c r="BA357" t="n">
        <v>5418</v>
      </c>
    </row>
    <row r="358">
      <c r="H358" t="n">
        <v>14</v>
      </c>
      <c r="M358" t="inlineStr">
        <is>
          <t>ALQUILADO</t>
        </is>
      </c>
      <c r="N358" t="inlineStr">
        <is>
          <t>MINISTERIO DE LA PRESIDENCIA</t>
        </is>
      </c>
      <c r="P358" t="inlineStr">
        <is>
          <t>2023</t>
        </is>
      </c>
      <c r="S358" t="n">
        <v>48575</v>
      </c>
      <c r="T358" t="n">
        <v>50205.602</v>
      </c>
      <c r="V358" t="n">
        <v>53719.9941</v>
      </c>
      <c r="W358" t="n">
        <v>25179.23</v>
      </c>
      <c r="X358" t="n">
        <v>5119.12</v>
      </c>
      <c r="Z358" t="n">
        <v>446</v>
      </c>
      <c r="AA358" t="n">
        <v>67.9335</v>
      </c>
      <c r="AB358" t="n">
        <v>2164.1678</v>
      </c>
      <c r="AH358" t="n">
        <v>1879.6803</v>
      </c>
      <c r="AI358" t="n">
        <v>3760.3996</v>
      </c>
      <c r="AJ358" t="n">
        <v>80</v>
      </c>
      <c r="AK358" t="n">
        <v>18129.8013</v>
      </c>
      <c r="BA358" t="n">
        <v>5418</v>
      </c>
    </row>
    <row r="359">
      <c r="F359" t="inlineStr">
        <is>
          <t>SEMINUEVO</t>
        </is>
      </c>
      <c r="H359" t="n">
        <v>15</v>
      </c>
      <c r="M359" t="inlineStr">
        <is>
          <t>PARA LA VENTA</t>
        </is>
      </c>
      <c r="N359" t="inlineStr"/>
      <c r="P359" t="inlineStr">
        <is>
          <t>2023</t>
        </is>
      </c>
      <c r="S359" t="n">
        <v>6499</v>
      </c>
      <c r="T359" t="n">
        <v>50205.64</v>
      </c>
      <c r="V359" t="n">
        <v>53720.0348</v>
      </c>
      <c r="W359" t="n">
        <v>13142.06</v>
      </c>
      <c r="X359" t="n">
        <v>8840.07</v>
      </c>
      <c r="Z359" t="n">
        <v>240</v>
      </c>
      <c r="AA359" t="n">
        <v>91.59220000000001</v>
      </c>
      <c r="AB359" t="n">
        <v>1465.4753</v>
      </c>
      <c r="AH359" t="n">
        <v>2600.548</v>
      </c>
      <c r="AI359" t="n">
        <v>4029.0026</v>
      </c>
      <c r="AJ359" t="n">
        <v>80</v>
      </c>
      <c r="AK359" t="n">
        <v>18129.8143</v>
      </c>
      <c r="BA359" t="n">
        <v>5805</v>
      </c>
    </row>
    <row r="360">
      <c r="H360" t="n">
        <v>15</v>
      </c>
      <c r="M360" t="inlineStr">
        <is>
          <t>CDO</t>
        </is>
      </c>
      <c r="N360" t="inlineStr"/>
      <c r="P360" t="inlineStr">
        <is>
          <t>2023</t>
        </is>
      </c>
      <c r="S360" t="n">
        <v>59009</v>
      </c>
      <c r="T360" t="n">
        <v>50205.64</v>
      </c>
      <c r="V360" t="n">
        <v>53720.0348</v>
      </c>
      <c r="W360" t="n">
        <v>25918.97</v>
      </c>
      <c r="X360" t="n">
        <v>4898.03</v>
      </c>
      <c r="Z360" t="n">
        <v>402</v>
      </c>
      <c r="AA360" t="n">
        <v>76.6592</v>
      </c>
      <c r="AB360" t="n">
        <v>2054.4666</v>
      </c>
      <c r="AH360" t="n">
        <v>3090.0195</v>
      </c>
      <c r="AI360" t="n">
        <v>4029.0026</v>
      </c>
      <c r="AJ360" t="n">
        <v>80</v>
      </c>
      <c r="AK360" t="n">
        <v>19524.4154</v>
      </c>
      <c r="BA360" t="n">
        <v>5805</v>
      </c>
    </row>
    <row r="361">
      <c r="F361" t="inlineStr">
        <is>
          <t>SEMINUEVO</t>
        </is>
      </c>
      <c r="H361" t="n">
        <v>15</v>
      </c>
      <c r="M361" t="inlineStr">
        <is>
          <t>PARA LA VENTA</t>
        </is>
      </c>
      <c r="N361" t="inlineStr"/>
      <c r="P361" t="inlineStr">
        <is>
          <t>2023</t>
        </is>
      </c>
      <c r="S361" t="n">
        <v>30628</v>
      </c>
      <c r="T361" t="n">
        <v>50205.64</v>
      </c>
      <c r="V361" t="n">
        <v>53720.0348</v>
      </c>
      <c r="W361" t="n">
        <v>11499.56</v>
      </c>
      <c r="X361" t="n">
        <v>5703.9649</v>
      </c>
      <c r="Z361" t="n">
        <v>276</v>
      </c>
      <c r="AA361" t="n">
        <v>62.3316</v>
      </c>
      <c r="AB361" t="n">
        <v>1146.9016</v>
      </c>
      <c r="AH361" t="n">
        <v>4238.4206</v>
      </c>
      <c r="AI361" t="n">
        <v>4029.0026</v>
      </c>
      <c r="AJ361" t="n">
        <v>80</v>
      </c>
      <c r="AK361" t="n">
        <v>16735.2132</v>
      </c>
      <c r="BA361" t="n">
        <v>5805</v>
      </c>
    </row>
    <row r="362">
      <c r="F362" t="inlineStr">
        <is>
          <t>SEMINUEVO</t>
        </is>
      </c>
      <c r="H362" t="n">
        <v>15</v>
      </c>
      <c r="M362" t="inlineStr">
        <is>
          <t>PARA LA VENTA</t>
        </is>
      </c>
      <c r="N362" t="inlineStr"/>
      <c r="P362" t="inlineStr">
        <is>
          <t>2023</t>
        </is>
      </c>
      <c r="S362" t="n">
        <v>24342</v>
      </c>
      <c r="T362" t="n">
        <v>50205.64</v>
      </c>
      <c r="V362" t="n">
        <v>53720.0348</v>
      </c>
      <c r="W362" t="n">
        <v>7528.29</v>
      </c>
      <c r="X362" t="n">
        <v>7227.3573</v>
      </c>
      <c r="Z362" t="n">
        <v>111</v>
      </c>
      <c r="AA362" t="n">
        <v>132.9337</v>
      </c>
      <c r="AB362" t="n">
        <v>983.7098</v>
      </c>
      <c r="AH362" t="n">
        <v>1334.5055</v>
      </c>
      <c r="AI362" t="n">
        <v>4029.0026</v>
      </c>
      <c r="AJ362" t="n">
        <v>80</v>
      </c>
      <c r="AK362" t="n">
        <v>18129.8143</v>
      </c>
      <c r="BA362" t="n">
        <v>5805</v>
      </c>
    </row>
    <row r="363">
      <c r="H363" t="n">
        <v>15</v>
      </c>
      <c r="M363" t="inlineStr">
        <is>
          <t>RESERVADO</t>
        </is>
      </c>
      <c r="N363" t="inlineStr"/>
      <c r="P363" t="inlineStr">
        <is>
          <t>2023</t>
        </is>
      </c>
      <c r="S363" t="n">
        <v>25039</v>
      </c>
      <c r="T363" t="n">
        <v>50205.64</v>
      </c>
      <c r="V363" t="n">
        <v>53720.0348</v>
      </c>
      <c r="W363" t="n">
        <v>14688.71</v>
      </c>
      <c r="X363" t="n">
        <v>15117.58</v>
      </c>
      <c r="Z363" t="n">
        <v>238</v>
      </c>
      <c r="AA363" t="n">
        <v>125.2365</v>
      </c>
      <c r="AB363" t="n">
        <v>1987.086</v>
      </c>
      <c r="AH363" t="n">
        <v>1102.0271</v>
      </c>
      <c r="AI363" t="n">
        <v>4029.0026</v>
      </c>
      <c r="AJ363" t="n">
        <v>80</v>
      </c>
      <c r="AK363" t="n">
        <v>19524.4154</v>
      </c>
      <c r="BA363" t="n">
        <v>5805</v>
      </c>
    </row>
    <row r="364">
      <c r="F364" t="inlineStr">
        <is>
          <t>SEMINUEVO</t>
        </is>
      </c>
      <c r="H364" t="n">
        <v>15</v>
      </c>
      <c r="M364" t="inlineStr">
        <is>
          <t>PARA LA VENTA</t>
        </is>
      </c>
      <c r="N364" t="inlineStr"/>
      <c r="P364" t="inlineStr">
        <is>
          <t>2023</t>
        </is>
      </c>
      <c r="S364" t="n">
        <v>15529</v>
      </c>
      <c r="T364" t="n">
        <v>50205.64</v>
      </c>
      <c r="V364" t="n">
        <v>53720.0348</v>
      </c>
      <c r="W364" t="n">
        <v>17892.11</v>
      </c>
      <c r="X364" t="n">
        <v>9228.1</v>
      </c>
      <c r="Z364" t="n">
        <v>317</v>
      </c>
      <c r="AA364" t="n">
        <v>85.5527</v>
      </c>
      <c r="AB364" t="n">
        <v>1808.014</v>
      </c>
      <c r="AH364" t="n">
        <v>3237.3312</v>
      </c>
      <c r="AI364" t="n">
        <v>4029.0026</v>
      </c>
      <c r="AJ364" t="n">
        <v>80</v>
      </c>
      <c r="AK364" t="n">
        <v>18129.8143</v>
      </c>
      <c r="BA364" t="n">
        <v>5805</v>
      </c>
    </row>
    <row r="365">
      <c r="H365" t="n">
        <v>15</v>
      </c>
      <c r="M365" t="inlineStr">
        <is>
          <t>ALQUILADO</t>
        </is>
      </c>
      <c r="N365" t="inlineStr">
        <is>
          <t>MINISTERIO DE LA PRESIDENCIA</t>
        </is>
      </c>
      <c r="P365" t="inlineStr">
        <is>
          <t>2023</t>
        </is>
      </c>
      <c r="S365" t="n">
        <v>57000</v>
      </c>
      <c r="T365" t="n">
        <v>50205.64</v>
      </c>
      <c r="V365" t="n">
        <v>53720.0348</v>
      </c>
      <c r="W365" t="n">
        <v>23278.7</v>
      </c>
      <c r="X365" t="n">
        <v>7090.31</v>
      </c>
      <c r="Z365" t="n">
        <v>412</v>
      </c>
      <c r="AA365" t="n">
        <v>73.7111</v>
      </c>
      <c r="AB365" t="n">
        <v>2024.6006</v>
      </c>
      <c r="AH365" t="n">
        <v>3042.2018</v>
      </c>
      <c r="AI365" t="n">
        <v>4029.0026</v>
      </c>
      <c r="AJ365" t="n">
        <v>80</v>
      </c>
      <c r="AK365" t="n">
        <v>19524.4154</v>
      </c>
      <c r="BA365" t="n">
        <v>5805</v>
      </c>
    </row>
    <row r="366">
      <c r="F366" t="inlineStr">
        <is>
          <t>SEMINUEVO</t>
        </is>
      </c>
      <c r="H366" t="n">
        <v>15</v>
      </c>
      <c r="M366" t="inlineStr">
        <is>
          <t>PARA LA VENTA</t>
        </is>
      </c>
      <c r="N366" t="inlineStr"/>
      <c r="P366" t="inlineStr">
        <is>
          <t>2023</t>
        </is>
      </c>
      <c r="S366" t="n">
        <v>10209</v>
      </c>
      <c r="T366" t="n">
        <v>50205.64</v>
      </c>
      <c r="V366" t="n">
        <v>53720.0348</v>
      </c>
      <c r="W366" t="n">
        <v>14230.57</v>
      </c>
      <c r="X366" t="n">
        <v>9495.628500000001</v>
      </c>
      <c r="Z366" t="n">
        <v>267</v>
      </c>
      <c r="AA366" t="n">
        <v>88.8621</v>
      </c>
      <c r="AB366" t="n">
        <v>1581.7465</v>
      </c>
      <c r="AH366" t="n">
        <v>1501.625</v>
      </c>
      <c r="AI366" t="n">
        <v>4029.0026</v>
      </c>
      <c r="AJ366" t="n">
        <v>80</v>
      </c>
      <c r="AK366" t="n">
        <v>16735.2132</v>
      </c>
      <c r="BA366" t="n">
        <v>5805</v>
      </c>
    </row>
    <row r="367">
      <c r="F367" t="inlineStr">
        <is>
          <t>SEMINUEVO</t>
        </is>
      </c>
      <c r="H367" t="n">
        <v>15</v>
      </c>
      <c r="M367" t="inlineStr">
        <is>
          <t>PARA LA VENTA</t>
        </is>
      </c>
      <c r="N367" t="inlineStr"/>
      <c r="P367" t="inlineStr">
        <is>
          <t>2023</t>
        </is>
      </c>
      <c r="S367" t="n">
        <v>40823</v>
      </c>
      <c r="T367" t="n">
        <v>50205.64</v>
      </c>
      <c r="V367" t="n">
        <v>53720.0348</v>
      </c>
      <c r="W367" t="n">
        <v>17635.97</v>
      </c>
      <c r="X367" t="n">
        <v>10212.185</v>
      </c>
      <c r="Z367" t="n">
        <v>291</v>
      </c>
      <c r="AA367" t="n">
        <v>95.6981</v>
      </c>
      <c r="AB367" t="n">
        <v>1856.5436</v>
      </c>
      <c r="AH367" t="n">
        <v>2089.6299</v>
      </c>
      <c r="AI367" t="n">
        <v>4029.0026</v>
      </c>
      <c r="AJ367" t="n">
        <v>80</v>
      </c>
      <c r="AK367" t="n">
        <v>18129.8143</v>
      </c>
      <c r="BA367" t="n">
        <v>5805</v>
      </c>
    </row>
    <row r="368">
      <c r="H368" t="n">
        <v>15</v>
      </c>
      <c r="M368" t="inlineStr">
        <is>
          <t>ALQUILADO</t>
        </is>
      </c>
      <c r="N368" t="inlineStr"/>
      <c r="P368" t="inlineStr">
        <is>
          <t>2023</t>
        </is>
      </c>
      <c r="S368" t="n">
        <v>28459</v>
      </c>
      <c r="T368" t="n">
        <v>50205.64</v>
      </c>
      <c r="V368" t="n">
        <v>53720.0348</v>
      </c>
      <c r="W368" t="n">
        <v>19529.61</v>
      </c>
      <c r="X368" t="n">
        <v>9068.870000000001</v>
      </c>
      <c r="Z368" t="n">
        <v>334</v>
      </c>
      <c r="AA368" t="n">
        <v>85.6241</v>
      </c>
      <c r="AB368" t="n">
        <v>1906.5653</v>
      </c>
      <c r="AH368" t="n">
        <v>997.938</v>
      </c>
      <c r="AI368" t="n">
        <v>4029.0026</v>
      </c>
      <c r="AJ368" t="n">
        <v>80</v>
      </c>
      <c r="AK368" t="n">
        <v>19524.4154</v>
      </c>
      <c r="BA368" t="n">
        <v>5805</v>
      </c>
    </row>
    <row r="369">
      <c r="H369" t="n">
        <v>15</v>
      </c>
      <c r="M369" t="inlineStr">
        <is>
          <t>DISPONIBLE</t>
        </is>
      </c>
      <c r="N369" t="inlineStr"/>
      <c r="P369" t="inlineStr">
        <is>
          <t>2023</t>
        </is>
      </c>
      <c r="S369" t="n">
        <v>14552</v>
      </c>
      <c r="T369" t="n">
        <v>50205.64</v>
      </c>
      <c r="V369" t="n">
        <v>53720.0348</v>
      </c>
      <c r="W369" t="n">
        <v>13896.86</v>
      </c>
      <c r="X369" t="n">
        <v>13574.9569</v>
      </c>
      <c r="Z369" t="n">
        <v>249</v>
      </c>
      <c r="AA369" t="n">
        <v>110.3285</v>
      </c>
      <c r="AB369" t="n">
        <v>1831.4544</v>
      </c>
      <c r="AH369" t="n">
        <v>654.7509</v>
      </c>
      <c r="AI369" t="n">
        <v>4029.0026</v>
      </c>
      <c r="AJ369" t="n">
        <v>80</v>
      </c>
      <c r="AK369" t="n">
        <v>19524.4154</v>
      </c>
      <c r="BA369" t="n">
        <v>5805</v>
      </c>
    </row>
    <row r="370">
      <c r="H370" t="n">
        <v>15</v>
      </c>
      <c r="M370" t="inlineStr">
        <is>
          <t>ALQUILADO</t>
        </is>
      </c>
      <c r="N370" t="inlineStr"/>
      <c r="P370" t="inlineStr">
        <is>
          <t>2023</t>
        </is>
      </c>
      <c r="S370" t="n">
        <v>39818</v>
      </c>
      <c r="T370" t="n">
        <v>50205.64</v>
      </c>
      <c r="V370" t="n">
        <v>53720.0348</v>
      </c>
      <c r="W370" t="n">
        <v>23451.71</v>
      </c>
      <c r="X370" t="n">
        <v>10899.51</v>
      </c>
      <c r="Z370" t="n">
        <v>513</v>
      </c>
      <c r="AA370" t="n">
        <v>66.9614</v>
      </c>
      <c r="AB370" t="n">
        <v>2290.0813</v>
      </c>
      <c r="AH370" t="n">
        <v>1350.3714</v>
      </c>
      <c r="AI370" t="n">
        <v>4029.0026</v>
      </c>
      <c r="AJ370" t="n">
        <v>80</v>
      </c>
      <c r="AK370" t="n">
        <v>19524.4154</v>
      </c>
      <c r="BA370" t="n">
        <v>5805</v>
      </c>
    </row>
    <row r="371">
      <c r="H371" t="n">
        <v>15</v>
      </c>
      <c r="M371" t="inlineStr">
        <is>
          <t>CDO</t>
        </is>
      </c>
      <c r="N371" t="inlineStr"/>
      <c r="P371" t="inlineStr">
        <is>
          <t>2023</t>
        </is>
      </c>
      <c r="S371" t="n">
        <v>11532</v>
      </c>
      <c r="T371" t="n">
        <v>50205.64</v>
      </c>
      <c r="V371" t="n">
        <v>53720.0348</v>
      </c>
      <c r="W371" t="n">
        <v>16648.55</v>
      </c>
      <c r="X371" t="n">
        <v>12395.87</v>
      </c>
      <c r="Z371" t="n">
        <v>340</v>
      </c>
      <c r="AA371" t="n">
        <v>85.4247</v>
      </c>
      <c r="AB371" t="n">
        <v>1936.2946</v>
      </c>
      <c r="AH371" t="n">
        <v>1907.9646</v>
      </c>
      <c r="AI371" t="n">
        <v>4029.0026</v>
      </c>
      <c r="AJ371" t="n">
        <v>80</v>
      </c>
      <c r="AK371" t="n">
        <v>19524.4154</v>
      </c>
      <c r="BA371" t="n">
        <v>5805</v>
      </c>
    </row>
    <row r="372">
      <c r="H372" t="n">
        <v>15</v>
      </c>
      <c r="M372" t="inlineStr">
        <is>
          <t>ALQUILADO</t>
        </is>
      </c>
      <c r="N372" t="inlineStr">
        <is>
          <t>MINISTERIO DE LA PRESIDENCIA</t>
        </is>
      </c>
      <c r="P372" t="inlineStr">
        <is>
          <t>2023</t>
        </is>
      </c>
      <c r="S372" t="n">
        <v>35225</v>
      </c>
      <c r="T372" t="n">
        <v>50205.64</v>
      </c>
      <c r="V372" t="n">
        <v>53720.0348</v>
      </c>
      <c r="W372" t="n">
        <v>24770.75</v>
      </c>
      <c r="X372" t="n">
        <v>6599.85</v>
      </c>
      <c r="Z372" t="n">
        <v>426</v>
      </c>
      <c r="AA372" t="n">
        <v>73.6399</v>
      </c>
      <c r="AB372" t="n">
        <v>2091.3733</v>
      </c>
      <c r="AH372" t="n">
        <v>1635.0567</v>
      </c>
      <c r="AI372" t="n">
        <v>4029.0026</v>
      </c>
      <c r="AJ372" t="n">
        <v>80</v>
      </c>
      <c r="AK372" t="n">
        <v>19524.4154</v>
      </c>
      <c r="BA372" t="n">
        <v>5805</v>
      </c>
    </row>
    <row r="373">
      <c r="F373" t="inlineStr">
        <is>
          <t>SEMINUEVO</t>
        </is>
      </c>
      <c r="H373" t="n">
        <v>15</v>
      </c>
      <c r="M373" t="inlineStr">
        <is>
          <t>PARA LA VENTA</t>
        </is>
      </c>
      <c r="N373" t="inlineStr"/>
      <c r="P373" t="inlineStr">
        <is>
          <t>2023</t>
        </is>
      </c>
      <c r="S373" t="n">
        <v>35097</v>
      </c>
      <c r="T373" t="n">
        <v>50205.64</v>
      </c>
      <c r="V373" t="n">
        <v>53720.0348</v>
      </c>
      <c r="W373" t="n">
        <v>13688.21</v>
      </c>
      <c r="X373" t="n">
        <v>8842.76</v>
      </c>
      <c r="Z373" t="n">
        <v>267</v>
      </c>
      <c r="AA373" t="n">
        <v>84.3856</v>
      </c>
      <c r="AB373" t="n">
        <v>1502.0646</v>
      </c>
      <c r="AH373" t="n">
        <v>1906.1914</v>
      </c>
      <c r="AI373" t="n">
        <v>4029.0026</v>
      </c>
      <c r="AJ373" t="n">
        <v>80</v>
      </c>
      <c r="AK373" t="n">
        <v>18129.8143</v>
      </c>
      <c r="BA373" t="n">
        <v>5805</v>
      </c>
    </row>
    <row r="374">
      <c r="H374" t="n">
        <v>14</v>
      </c>
      <c r="M374" t="inlineStr">
        <is>
          <t>DISPONIBLE</t>
        </is>
      </c>
      <c r="N374" t="inlineStr"/>
      <c r="P374" t="inlineStr">
        <is>
          <t>2023</t>
        </is>
      </c>
      <c r="S374" t="n">
        <v>28303</v>
      </c>
      <c r="T374" t="n">
        <v>50205.64</v>
      </c>
      <c r="V374" t="n">
        <v>53720.0348</v>
      </c>
      <c r="W374" t="n">
        <v>14167.23</v>
      </c>
      <c r="X374" t="n">
        <v>14666.32</v>
      </c>
      <c r="Z374" t="n">
        <v>305</v>
      </c>
      <c r="AA374" t="n">
        <v>94.53619999999999</v>
      </c>
      <c r="AB374" t="n">
        <v>2059.5392</v>
      </c>
      <c r="AH374" t="n">
        <v>385.9592</v>
      </c>
      <c r="AI374" t="n">
        <v>3760.4024</v>
      </c>
      <c r="AJ374" t="n">
        <v>80</v>
      </c>
      <c r="AK374" t="n">
        <v>18129.8143</v>
      </c>
      <c r="BA374" t="n">
        <v>5418</v>
      </c>
    </row>
    <row r="375">
      <c r="H375" t="n">
        <v>15</v>
      </c>
      <c r="M375" t="inlineStr">
        <is>
          <t>DISPONIBLE</t>
        </is>
      </c>
      <c r="N375" t="inlineStr"/>
      <c r="P375" t="inlineStr">
        <is>
          <t>2023</t>
        </is>
      </c>
      <c r="S375" t="n">
        <v>17936</v>
      </c>
      <c r="T375" t="n">
        <v>50205.64</v>
      </c>
      <c r="V375" t="n">
        <v>53720.0348</v>
      </c>
      <c r="W375" t="n">
        <v>14606.27</v>
      </c>
      <c r="X375" t="n">
        <v>15094.91</v>
      </c>
      <c r="Z375" t="n">
        <v>316</v>
      </c>
      <c r="AA375" t="n">
        <v>93.991</v>
      </c>
      <c r="AB375" t="n">
        <v>1980.0786</v>
      </c>
      <c r="AH375" t="n">
        <v>1130.1582</v>
      </c>
      <c r="AI375" t="n">
        <v>4029.0026</v>
      </c>
      <c r="AJ375" t="n">
        <v>80</v>
      </c>
      <c r="AK375" t="n">
        <v>19524.4154</v>
      </c>
      <c r="BA375" t="n">
        <v>5805</v>
      </c>
    </row>
    <row r="376">
      <c r="F376" t="inlineStr">
        <is>
          <t>SEMINUEVO</t>
        </is>
      </c>
      <c r="H376" t="n">
        <v>15</v>
      </c>
      <c r="M376" t="inlineStr">
        <is>
          <t>PARA LA VENTA</t>
        </is>
      </c>
      <c r="N376" t="inlineStr"/>
      <c r="P376" t="inlineStr">
        <is>
          <t>2023</t>
        </is>
      </c>
      <c r="S376" t="n">
        <v>43130</v>
      </c>
      <c r="T376" t="n">
        <v>50205.64</v>
      </c>
      <c r="V376" t="n">
        <v>53720.0348</v>
      </c>
      <c r="W376" t="n">
        <v>18473.4</v>
      </c>
      <c r="X376" t="n">
        <v>5710.8467</v>
      </c>
      <c r="Z376" t="n">
        <v>366</v>
      </c>
      <c r="AA376" t="n">
        <v>66.0771</v>
      </c>
      <c r="AB376" t="n">
        <v>1612.2831</v>
      </c>
      <c r="AH376" t="n">
        <v>1395.3606</v>
      </c>
      <c r="AI376" t="n">
        <v>4029.0026</v>
      </c>
      <c r="AJ376" t="n">
        <v>80</v>
      </c>
      <c r="AK376" t="n">
        <v>18129.8143</v>
      </c>
      <c r="BA376" t="n">
        <v>5805</v>
      </c>
    </row>
    <row r="377">
      <c r="H377" t="n">
        <v>15</v>
      </c>
      <c r="M377" t="inlineStr">
        <is>
          <t>RESERVADO</t>
        </is>
      </c>
      <c r="N377" t="inlineStr"/>
      <c r="P377" t="inlineStr">
        <is>
          <t>2023</t>
        </is>
      </c>
      <c r="S377" t="n">
        <v>29605</v>
      </c>
      <c r="T377" t="n">
        <v>50205.64</v>
      </c>
      <c r="V377" t="n">
        <v>53720.0348</v>
      </c>
      <c r="W377" t="n">
        <v>19882.93</v>
      </c>
      <c r="X377" t="n">
        <v>11973.3392</v>
      </c>
      <c r="Z377" t="n">
        <v>479</v>
      </c>
      <c r="AA377" t="n">
        <v>66.5057</v>
      </c>
      <c r="AB377" t="n">
        <v>2123.7512</v>
      </c>
      <c r="AH377" t="n">
        <v>3641.1867</v>
      </c>
      <c r="AI377" t="n">
        <v>4029.0026</v>
      </c>
      <c r="AJ377" t="n">
        <v>80</v>
      </c>
      <c r="AK377" t="n">
        <v>19524.4154</v>
      </c>
      <c r="BA377" t="n">
        <v>5805</v>
      </c>
    </row>
    <row r="378">
      <c r="H378" t="n">
        <v>15</v>
      </c>
      <c r="M378" t="inlineStr">
        <is>
          <t>DISPONIBLE</t>
        </is>
      </c>
      <c r="N378" t="inlineStr"/>
      <c r="P378" t="inlineStr">
        <is>
          <t>2023</t>
        </is>
      </c>
      <c r="S378" t="n">
        <v>0</v>
      </c>
      <c r="T378" t="n">
        <v>50205.64</v>
      </c>
      <c r="V378" t="n">
        <v>53720.0348</v>
      </c>
      <c r="W378" t="n">
        <v>13995.38</v>
      </c>
      <c r="X378" t="n">
        <v>11567.43</v>
      </c>
      <c r="Z378" t="n">
        <v>244</v>
      </c>
      <c r="AA378" t="n">
        <v>104.7656</v>
      </c>
      <c r="AB378" t="n">
        <v>1704.1873</v>
      </c>
      <c r="AH378" t="n">
        <v>2071.0414</v>
      </c>
      <c r="AI378" t="n">
        <v>4029.0026</v>
      </c>
      <c r="AJ378" t="n">
        <v>80</v>
      </c>
      <c r="AK378" t="n">
        <v>19524.4154</v>
      </c>
      <c r="BA378" t="n">
        <v>5805</v>
      </c>
    </row>
    <row r="379">
      <c r="H379" t="n">
        <v>14</v>
      </c>
      <c r="M379" t="inlineStr">
        <is>
          <t>ALQUILADO</t>
        </is>
      </c>
      <c r="N379" t="inlineStr">
        <is>
          <t>MINISTERIO DE LA PRESIDENCIA</t>
        </is>
      </c>
      <c r="P379" t="inlineStr">
        <is>
          <t>2023</t>
        </is>
      </c>
      <c r="S379" t="n">
        <v>46452</v>
      </c>
      <c r="T379" t="n">
        <v>50205.6053</v>
      </c>
      <c r="V379" t="n">
        <v>53719.9977</v>
      </c>
      <c r="W379" t="n">
        <v>23300</v>
      </c>
      <c r="X379" t="n">
        <v>4200</v>
      </c>
      <c r="Z379" t="n">
        <v>420</v>
      </c>
      <c r="AA379" t="n">
        <v>65.4761</v>
      </c>
      <c r="AB379" t="n">
        <v>1964.2857</v>
      </c>
      <c r="AH379" t="n">
        <v>1754.5095</v>
      </c>
      <c r="AI379" t="n">
        <v>3760.3998</v>
      </c>
      <c r="AJ379" t="n">
        <v>80</v>
      </c>
      <c r="AK379" t="n">
        <v>18129.8013</v>
      </c>
      <c r="BA379" t="n">
        <v>5418</v>
      </c>
    </row>
    <row r="380">
      <c r="H380" t="n">
        <v>14</v>
      </c>
      <c r="M380" t="inlineStr">
        <is>
          <t>ALQUILADO</t>
        </is>
      </c>
      <c r="N380" t="inlineStr">
        <is>
          <t>MINISTERIO DE LA PRESIDENCIA</t>
        </is>
      </c>
      <c r="P380" t="inlineStr">
        <is>
          <t>2023</t>
        </is>
      </c>
      <c r="S380" t="n">
        <v>38769</v>
      </c>
      <c r="T380" t="n">
        <v>50205.6053</v>
      </c>
      <c r="V380" t="n">
        <v>53719.9977</v>
      </c>
      <c r="W380" t="n">
        <v>23300</v>
      </c>
      <c r="X380" t="n">
        <v>4200</v>
      </c>
      <c r="Z380" t="n">
        <v>420</v>
      </c>
      <c r="AA380" t="n">
        <v>65.4761</v>
      </c>
      <c r="AB380" t="n">
        <v>1964.2857</v>
      </c>
      <c r="AH380" t="n">
        <v>2220.3143</v>
      </c>
      <c r="AI380" t="n">
        <v>3760.3998</v>
      </c>
      <c r="AJ380" t="n">
        <v>80</v>
      </c>
      <c r="AK380" t="n">
        <v>18129.8013</v>
      </c>
      <c r="BA380" t="n">
        <v>5418</v>
      </c>
    </row>
    <row r="381">
      <c r="H381" t="n">
        <v>14</v>
      </c>
      <c r="M381" t="inlineStr">
        <is>
          <t>ALQUILADO</t>
        </is>
      </c>
      <c r="N381" t="inlineStr">
        <is>
          <t>MINISTERIO DE LA PRESIDENCIA</t>
        </is>
      </c>
      <c r="P381" t="inlineStr">
        <is>
          <t>2023</t>
        </is>
      </c>
      <c r="S381" t="n">
        <v>22513</v>
      </c>
      <c r="T381" t="n">
        <v>50205.6053</v>
      </c>
      <c r="V381" t="n">
        <v>53719.9977</v>
      </c>
      <c r="W381" t="n">
        <v>21610</v>
      </c>
      <c r="X381" t="n">
        <v>3900</v>
      </c>
      <c r="Z381" t="n">
        <v>390</v>
      </c>
      <c r="AA381" t="n">
        <v>65.4102</v>
      </c>
      <c r="AB381" t="n">
        <v>1822.1428</v>
      </c>
      <c r="AH381" t="n">
        <v>1518.791</v>
      </c>
      <c r="AI381" t="n">
        <v>3760.3998</v>
      </c>
      <c r="AJ381" t="n">
        <v>80</v>
      </c>
      <c r="AK381" t="n">
        <v>18129.8013</v>
      </c>
      <c r="BA381" t="n">
        <v>5418</v>
      </c>
    </row>
    <row r="382">
      <c r="H382" t="n">
        <v>14</v>
      </c>
      <c r="M382" t="inlineStr">
        <is>
          <t>ALQUILADO</t>
        </is>
      </c>
      <c r="N382" t="inlineStr">
        <is>
          <t>MINISTERIO DE LA PRESIDENCIA</t>
        </is>
      </c>
      <c r="P382" t="inlineStr">
        <is>
          <t>2023</t>
        </is>
      </c>
      <c r="S382" t="n">
        <v>25125</v>
      </c>
      <c r="T382" t="n">
        <v>50205.6053</v>
      </c>
      <c r="V382" t="n">
        <v>53719.9977</v>
      </c>
      <c r="W382" t="n">
        <v>23300</v>
      </c>
      <c r="X382" t="n">
        <v>4200</v>
      </c>
      <c r="Z382" t="n">
        <v>420</v>
      </c>
      <c r="AA382" t="n">
        <v>65.4761</v>
      </c>
      <c r="AB382" t="n">
        <v>1964.2857</v>
      </c>
      <c r="AH382" t="n">
        <v>1270.9834</v>
      </c>
      <c r="AI382" t="n">
        <v>3760.3998</v>
      </c>
      <c r="AJ382" t="n">
        <v>80</v>
      </c>
      <c r="AK382" t="n">
        <v>18129.8013</v>
      </c>
      <c r="BA382" t="n">
        <v>5418</v>
      </c>
    </row>
    <row r="383">
      <c r="H383" t="n">
        <v>14</v>
      </c>
      <c r="M383" t="inlineStr">
        <is>
          <t>ALQUILADO</t>
        </is>
      </c>
      <c r="N383" t="inlineStr">
        <is>
          <t>MINISTERIO DE LA PRESIDENCIA</t>
        </is>
      </c>
      <c r="P383" t="inlineStr">
        <is>
          <t>2023</t>
        </is>
      </c>
      <c r="S383" t="n">
        <v>56467</v>
      </c>
      <c r="T383" t="n">
        <v>50205.6053</v>
      </c>
      <c r="V383" t="n">
        <v>53719.9977</v>
      </c>
      <c r="W383" t="n">
        <v>23300</v>
      </c>
      <c r="X383" t="n">
        <v>4200</v>
      </c>
      <c r="Z383" t="n">
        <v>420</v>
      </c>
      <c r="AA383" t="n">
        <v>65.4761</v>
      </c>
      <c r="AB383" t="n">
        <v>1964.2857</v>
      </c>
      <c r="AH383" t="n">
        <v>2666.6949</v>
      </c>
      <c r="AI383" t="n">
        <v>3760.3998</v>
      </c>
      <c r="AJ383" t="n">
        <v>80</v>
      </c>
      <c r="AK383" t="n">
        <v>18129.8013</v>
      </c>
      <c r="BA383" t="n">
        <v>5418</v>
      </c>
    </row>
    <row r="384">
      <c r="H384" t="n">
        <v>14</v>
      </c>
      <c r="M384" t="inlineStr">
        <is>
          <t>TALLER DE CHAPISTERIA</t>
        </is>
      </c>
      <c r="N384" t="inlineStr"/>
      <c r="P384" t="inlineStr">
        <is>
          <t>2023</t>
        </is>
      </c>
      <c r="S384" t="n">
        <v>23190</v>
      </c>
      <c r="T384" t="n">
        <v>50205.6053</v>
      </c>
      <c r="V384" t="n">
        <v>53719.9977</v>
      </c>
      <c r="W384" t="n">
        <v>11926.75</v>
      </c>
      <c r="X384" t="n">
        <v>8618.32</v>
      </c>
      <c r="Z384" t="n">
        <v>232</v>
      </c>
      <c r="AA384" t="n">
        <v>88.55629999999999</v>
      </c>
      <c r="AB384" t="n">
        <v>1467.505</v>
      </c>
      <c r="AH384" t="n">
        <v>3639.1717</v>
      </c>
      <c r="AI384" t="n">
        <v>3760.3998</v>
      </c>
      <c r="AJ384" t="n">
        <v>80</v>
      </c>
      <c r="AK384" t="n">
        <v>18129.8013</v>
      </c>
      <c r="BA384" t="n">
        <v>5418</v>
      </c>
    </row>
    <row r="385">
      <c r="H385" t="n">
        <v>14</v>
      </c>
      <c r="M385" t="inlineStr">
        <is>
          <t>ALQUILADO</t>
        </is>
      </c>
      <c r="N385" t="inlineStr">
        <is>
          <t>MINISTERIO DE LA PRESIDENCIA</t>
        </is>
      </c>
      <c r="P385" t="inlineStr">
        <is>
          <t>2023</t>
        </is>
      </c>
      <c r="S385" t="n">
        <v>47713</v>
      </c>
      <c r="T385" t="n">
        <v>50205.6053</v>
      </c>
      <c r="V385" t="n">
        <v>53719.9977</v>
      </c>
      <c r="W385" t="n">
        <v>23300</v>
      </c>
      <c r="X385" t="n">
        <v>4200</v>
      </c>
      <c r="Z385" t="n">
        <v>420</v>
      </c>
      <c r="AA385" t="n">
        <v>65.4761</v>
      </c>
      <c r="AB385" t="n">
        <v>1964.2857</v>
      </c>
      <c r="AH385" t="n">
        <v>2926.1727</v>
      </c>
      <c r="AI385" t="n">
        <v>3760.3998</v>
      </c>
      <c r="AJ385" t="n">
        <v>80</v>
      </c>
      <c r="AK385" t="n">
        <v>18129.8013</v>
      </c>
      <c r="BA385" t="n">
        <v>5418</v>
      </c>
    </row>
    <row r="386">
      <c r="H386" t="n">
        <v>14</v>
      </c>
      <c r="M386" t="inlineStr">
        <is>
          <t>ALQUILADO</t>
        </is>
      </c>
      <c r="N386" t="inlineStr">
        <is>
          <t>MINISTERIO DE LA PRESIDENCIA</t>
        </is>
      </c>
      <c r="P386" t="inlineStr">
        <is>
          <t>2023</t>
        </is>
      </c>
      <c r="S386" t="n">
        <v>56220</v>
      </c>
      <c r="T386" t="n">
        <v>50205.6053</v>
      </c>
      <c r="V386" t="n">
        <v>53719.9977</v>
      </c>
      <c r="W386" t="n">
        <v>23300</v>
      </c>
      <c r="X386" t="n">
        <v>4200</v>
      </c>
      <c r="Z386" t="n">
        <v>420</v>
      </c>
      <c r="AA386" t="n">
        <v>65.4761</v>
      </c>
      <c r="AB386" t="n">
        <v>1964.2857</v>
      </c>
      <c r="AH386" t="n">
        <v>3810.0567</v>
      </c>
      <c r="AI386" t="n">
        <v>3760.3998</v>
      </c>
      <c r="AJ386" t="n">
        <v>80</v>
      </c>
      <c r="AK386" t="n">
        <v>18129.8013</v>
      </c>
      <c r="BA386" t="n">
        <v>5418</v>
      </c>
    </row>
    <row r="387">
      <c r="H387" t="n">
        <v>14</v>
      </c>
      <c r="M387" t="inlineStr">
        <is>
          <t>ALQUILADO</t>
        </is>
      </c>
      <c r="N387" t="inlineStr">
        <is>
          <t>MINISTERIO DE LA PRESIDENCIA</t>
        </is>
      </c>
      <c r="P387" t="inlineStr">
        <is>
          <t>2023</t>
        </is>
      </c>
      <c r="S387" t="n">
        <v>24649</v>
      </c>
      <c r="T387" t="n">
        <v>50205.6053</v>
      </c>
      <c r="V387" t="n">
        <v>53719.9977</v>
      </c>
      <c r="W387" t="n">
        <v>22771.26</v>
      </c>
      <c r="X387" t="n">
        <v>4120</v>
      </c>
      <c r="Z387" t="n">
        <v>413</v>
      </c>
      <c r="AA387" t="n">
        <v>65.11199999999999</v>
      </c>
      <c r="AB387" t="n">
        <v>1920.8042</v>
      </c>
      <c r="AH387" t="n">
        <v>927.2226000000001</v>
      </c>
      <c r="AI387" t="n">
        <v>3760.3998</v>
      </c>
      <c r="AJ387" t="n">
        <v>80</v>
      </c>
      <c r="AK387" t="n">
        <v>18129.8013</v>
      </c>
      <c r="BA387" t="n">
        <v>5418</v>
      </c>
    </row>
    <row r="388">
      <c r="H388" t="n">
        <v>14</v>
      </c>
      <c r="M388" t="inlineStr">
        <is>
          <t>ALQUILADO</t>
        </is>
      </c>
      <c r="N388" t="inlineStr">
        <is>
          <t>MINISTERIO DE LA PRESIDENCIA</t>
        </is>
      </c>
      <c r="P388" t="inlineStr">
        <is>
          <t>2023</t>
        </is>
      </c>
      <c r="S388" t="n">
        <v>23846</v>
      </c>
      <c r="T388" t="n">
        <v>50205.6053</v>
      </c>
      <c r="V388" t="n">
        <v>53719.9977</v>
      </c>
      <c r="W388" t="n">
        <v>23300</v>
      </c>
      <c r="X388" t="n">
        <v>4292.78</v>
      </c>
      <c r="Z388" t="n">
        <v>420</v>
      </c>
      <c r="AA388" t="n">
        <v>65.697</v>
      </c>
      <c r="AB388" t="n">
        <v>1970.9128</v>
      </c>
      <c r="AH388" t="n">
        <v>2496.0732</v>
      </c>
      <c r="AI388" t="n">
        <v>3760.3998</v>
      </c>
      <c r="AJ388" t="n">
        <v>80</v>
      </c>
      <c r="AK388" t="n">
        <v>18129.8013</v>
      </c>
      <c r="BA388" t="n">
        <v>5418</v>
      </c>
    </row>
    <row r="389">
      <c r="H389" t="n">
        <v>14</v>
      </c>
      <c r="M389" t="inlineStr">
        <is>
          <t>ALQUILADO</t>
        </is>
      </c>
      <c r="N389" t="inlineStr">
        <is>
          <t>COCIGAS S A</t>
        </is>
      </c>
      <c r="P389" t="inlineStr">
        <is>
          <t>2023</t>
        </is>
      </c>
      <c r="S389" t="n">
        <v>38848</v>
      </c>
      <c r="T389" t="n">
        <v>50205.6053</v>
      </c>
      <c r="V389" t="n">
        <v>53719.9977</v>
      </c>
      <c r="W389" t="n">
        <v>20821.5</v>
      </c>
      <c r="X389" t="n">
        <v>6371.74</v>
      </c>
      <c r="Z389" t="n">
        <v>354</v>
      </c>
      <c r="AA389" t="n">
        <v>76.81699999999999</v>
      </c>
      <c r="AB389" t="n">
        <v>1942.3742</v>
      </c>
      <c r="AH389" t="n">
        <v>2889.2329</v>
      </c>
      <c r="AI389" t="n">
        <v>3760.3998</v>
      </c>
      <c r="AJ389" t="n">
        <v>80</v>
      </c>
      <c r="AK389" t="n">
        <v>18129.8013</v>
      </c>
      <c r="BA389" t="n">
        <v>5418</v>
      </c>
    </row>
    <row r="390">
      <c r="H390" t="n">
        <v>14</v>
      </c>
      <c r="M390" t="inlineStr">
        <is>
          <t>ALQUILADO</t>
        </is>
      </c>
      <c r="N390" t="inlineStr">
        <is>
          <t>MINISTERIO DE LA PRESIDENCIA</t>
        </is>
      </c>
      <c r="P390" t="inlineStr">
        <is>
          <t>2023</t>
        </is>
      </c>
      <c r="S390" t="n">
        <v>40678</v>
      </c>
      <c r="T390" t="n">
        <v>50205.6053</v>
      </c>
      <c r="V390" t="n">
        <v>53719.9977</v>
      </c>
      <c r="W390" t="n">
        <v>23300</v>
      </c>
      <c r="X390" t="n">
        <v>4200</v>
      </c>
      <c r="Z390" t="n">
        <v>420</v>
      </c>
      <c r="AA390" t="n">
        <v>65.4761</v>
      </c>
      <c r="AB390" t="n">
        <v>1964.2857</v>
      </c>
      <c r="AH390" t="n">
        <v>3535.3357</v>
      </c>
      <c r="AI390" t="n">
        <v>3760.3998</v>
      </c>
      <c r="AJ390" t="n">
        <v>80</v>
      </c>
      <c r="AK390" t="n">
        <v>18129.8013</v>
      </c>
      <c r="BA390" t="n">
        <v>5418</v>
      </c>
    </row>
    <row r="391">
      <c r="H391" t="n">
        <v>14</v>
      </c>
      <c r="M391" t="inlineStr">
        <is>
          <t>DISPONIBLE</t>
        </is>
      </c>
      <c r="N391" t="inlineStr"/>
      <c r="P391" t="inlineStr">
        <is>
          <t>2023</t>
        </is>
      </c>
      <c r="S391" t="n">
        <v>42000</v>
      </c>
      <c r="T391" t="n">
        <v>50205.6053</v>
      </c>
      <c r="V391" t="n">
        <v>53719.9977</v>
      </c>
      <c r="W391" t="n">
        <v>21026.48</v>
      </c>
      <c r="X391" t="n">
        <v>5372.63</v>
      </c>
      <c r="Z391" t="n">
        <v>373</v>
      </c>
      <c r="AA391" t="n">
        <v>70.77500000000001</v>
      </c>
      <c r="AB391" t="n">
        <v>1885.6507</v>
      </c>
      <c r="AH391" t="n">
        <v>2155.033</v>
      </c>
      <c r="AI391" t="n">
        <v>3760.3998</v>
      </c>
      <c r="AJ391" t="n">
        <v>80</v>
      </c>
      <c r="AK391" t="n">
        <v>18129.8013</v>
      </c>
      <c r="BA391" t="n">
        <v>5418</v>
      </c>
    </row>
    <row r="392">
      <c r="H392" t="n">
        <v>14</v>
      </c>
      <c r="M392" t="inlineStr">
        <is>
          <t>ALQUILADO</t>
        </is>
      </c>
      <c r="N392" t="inlineStr">
        <is>
          <t>MINISTERIO DE LA PRESIDENCIA</t>
        </is>
      </c>
      <c r="P392" t="inlineStr">
        <is>
          <t>2023</t>
        </is>
      </c>
      <c r="S392" t="n">
        <v>25062</v>
      </c>
      <c r="T392" t="n">
        <v>50205.6053</v>
      </c>
      <c r="V392" t="n">
        <v>53719.9977</v>
      </c>
      <c r="W392" t="n">
        <v>23300</v>
      </c>
      <c r="X392" t="n">
        <v>4200</v>
      </c>
      <c r="Z392" t="n">
        <v>420</v>
      </c>
      <c r="AA392" t="n">
        <v>65.4761</v>
      </c>
      <c r="AB392" t="n">
        <v>1964.2857</v>
      </c>
      <c r="AH392" t="n">
        <v>1831.5495</v>
      </c>
      <c r="AI392" t="n">
        <v>3760.3998</v>
      </c>
      <c r="AJ392" t="n">
        <v>80</v>
      </c>
      <c r="AK392" t="n">
        <v>18129.8013</v>
      </c>
      <c r="BA392" t="n">
        <v>5418</v>
      </c>
    </row>
    <row r="393">
      <c r="H393" t="n">
        <v>14</v>
      </c>
      <c r="M393" t="inlineStr">
        <is>
          <t>ALQUILADO</t>
        </is>
      </c>
      <c r="N393" t="inlineStr">
        <is>
          <t>MINISTERIO DE LA PRESIDENCIA</t>
        </is>
      </c>
      <c r="P393" t="inlineStr">
        <is>
          <t>2023</t>
        </is>
      </c>
      <c r="S393" t="n">
        <v>29256</v>
      </c>
      <c r="T393" t="n">
        <v>50205.6076</v>
      </c>
      <c r="V393" t="n">
        <v>53720.0001</v>
      </c>
      <c r="W393" t="n">
        <v>22065.85</v>
      </c>
      <c r="X393" t="n">
        <v>4162.04</v>
      </c>
      <c r="Z393" t="n">
        <v>395</v>
      </c>
      <c r="AA393" t="n">
        <v>66.3997</v>
      </c>
      <c r="AB393" t="n">
        <v>1873.4207</v>
      </c>
      <c r="AH393" t="n">
        <v>1577.0582</v>
      </c>
      <c r="AI393" t="n">
        <v>3760.4</v>
      </c>
      <c r="AJ393" t="n">
        <v>80</v>
      </c>
      <c r="AK393" t="n">
        <v>18129.8026</v>
      </c>
      <c r="BA393" t="n">
        <v>5418</v>
      </c>
    </row>
    <row r="394">
      <c r="F394" t="inlineStr">
        <is>
          <t>GARANTIZADOS</t>
        </is>
      </c>
      <c r="H394" t="n">
        <v>14</v>
      </c>
      <c r="M394" t="inlineStr">
        <is>
          <t>PARA LA VENTA</t>
        </is>
      </c>
      <c r="N394" t="inlineStr"/>
      <c r="P394" t="inlineStr">
        <is>
          <t>2023</t>
        </is>
      </c>
      <c r="S394" t="n">
        <v>48455</v>
      </c>
      <c r="T394" t="n">
        <v>50205.6076</v>
      </c>
      <c r="V394" t="n">
        <v>53720.0001</v>
      </c>
      <c r="W394" t="n">
        <v>19341.5</v>
      </c>
      <c r="X394" t="n">
        <v>6255.29</v>
      </c>
      <c r="Z394" t="n">
        <v>345</v>
      </c>
      <c r="AA394" t="n">
        <v>74.1935</v>
      </c>
      <c r="AB394" t="n">
        <v>1828.3421</v>
      </c>
      <c r="AH394" t="n">
        <v>4916.7905</v>
      </c>
      <c r="AI394" t="n">
        <v>3760.4</v>
      </c>
      <c r="AJ394" t="n">
        <v>80</v>
      </c>
      <c r="AK394" t="n">
        <v>18129.8026</v>
      </c>
      <c r="BA394" t="n">
        <v>5418</v>
      </c>
    </row>
    <row r="395">
      <c r="H395" t="n">
        <v>14</v>
      </c>
      <c r="M395" t="inlineStr">
        <is>
          <t>ALQUILADO</t>
        </is>
      </c>
      <c r="N395" t="inlineStr"/>
      <c r="P395" t="inlineStr">
        <is>
          <t>2023</t>
        </is>
      </c>
      <c r="S395" t="n">
        <v>44932</v>
      </c>
      <c r="T395" t="n">
        <v>50205.6076</v>
      </c>
      <c r="V395" t="n">
        <v>53720.0001</v>
      </c>
      <c r="W395" t="n">
        <v>13667.36</v>
      </c>
      <c r="X395" t="n">
        <v>7750.8266</v>
      </c>
      <c r="Z395" t="n">
        <v>299</v>
      </c>
      <c r="AA395" t="n">
        <v>71.6327</v>
      </c>
      <c r="AB395" t="n">
        <v>1529.8704</v>
      </c>
      <c r="AH395" t="n">
        <v>691.3564</v>
      </c>
      <c r="AI395" t="n">
        <v>3760.4</v>
      </c>
      <c r="AJ395" t="n">
        <v>80</v>
      </c>
      <c r="AK395" t="n">
        <v>18129.8026</v>
      </c>
      <c r="BA395" t="n">
        <v>5418</v>
      </c>
    </row>
    <row r="396">
      <c r="H396" t="n">
        <v>14</v>
      </c>
      <c r="M396" t="inlineStr">
        <is>
          <t>ALQUILADO</t>
        </is>
      </c>
      <c r="N396" t="inlineStr">
        <is>
          <t>MINISTERIO DE LA PRESIDENCIA</t>
        </is>
      </c>
      <c r="P396" t="inlineStr">
        <is>
          <t>2023</t>
        </is>
      </c>
      <c r="S396" t="n">
        <v>15478</v>
      </c>
      <c r="T396" t="n">
        <v>50205.6076</v>
      </c>
      <c r="V396" t="n">
        <v>53720.0001</v>
      </c>
      <c r="W396" t="n">
        <v>21975.28</v>
      </c>
      <c r="X396" t="n">
        <v>4237.53</v>
      </c>
      <c r="Z396" t="n">
        <v>394</v>
      </c>
      <c r="AA396" t="n">
        <v>66.5299</v>
      </c>
      <c r="AB396" t="n">
        <v>1872.3435</v>
      </c>
      <c r="AH396" t="n">
        <v>2361.415</v>
      </c>
      <c r="AI396" t="n">
        <v>3760.4</v>
      </c>
      <c r="AJ396" t="n">
        <v>80</v>
      </c>
      <c r="AK396" t="n">
        <v>18129.8026</v>
      </c>
      <c r="BA396" t="n">
        <v>5418</v>
      </c>
    </row>
    <row r="397">
      <c r="H397" t="n">
        <v>14</v>
      </c>
      <c r="M397" t="inlineStr">
        <is>
          <t>DISPONIBLE</t>
        </is>
      </c>
      <c r="N397" t="inlineStr"/>
      <c r="P397" t="inlineStr">
        <is>
          <t>2023</t>
        </is>
      </c>
      <c r="S397" t="n">
        <v>5096</v>
      </c>
      <c r="T397" t="n">
        <v>50205.6076</v>
      </c>
      <c r="V397" t="n">
        <v>53720.0001</v>
      </c>
      <c r="W397" t="n">
        <v>16260.74</v>
      </c>
      <c r="X397" t="n">
        <v>12076.98</v>
      </c>
      <c r="Z397" t="n">
        <v>378</v>
      </c>
      <c r="AA397" t="n">
        <v>74.9675</v>
      </c>
      <c r="AB397" t="n">
        <v>2024.1228</v>
      </c>
      <c r="AH397" t="n">
        <v>1007.2665</v>
      </c>
      <c r="AI397" t="n">
        <v>3760.4</v>
      </c>
      <c r="AJ397" t="n">
        <v>80</v>
      </c>
      <c r="AK397" t="n">
        <v>18129.8026</v>
      </c>
      <c r="BA397" t="n">
        <v>5418</v>
      </c>
    </row>
    <row r="398">
      <c r="H398" t="n">
        <v>14</v>
      </c>
      <c r="M398" t="inlineStr">
        <is>
          <t>ALQUILADO</t>
        </is>
      </c>
      <c r="N398" t="inlineStr">
        <is>
          <t>MINISTERIO DE LA PRESIDENCIA</t>
        </is>
      </c>
      <c r="P398" t="inlineStr">
        <is>
          <t>2023</t>
        </is>
      </c>
      <c r="S398" t="n">
        <v>37239</v>
      </c>
      <c r="T398" t="n">
        <v>50205.6076</v>
      </c>
      <c r="V398" t="n">
        <v>53720.0001</v>
      </c>
      <c r="W398" t="n">
        <v>22264.38</v>
      </c>
      <c r="X398" t="n">
        <v>4316.58</v>
      </c>
      <c r="Z398" t="n">
        <v>398</v>
      </c>
      <c r="AA398" t="n">
        <v>66.7863</v>
      </c>
      <c r="AB398" t="n">
        <v>1898.64</v>
      </c>
      <c r="AH398" t="n">
        <v>3924.7678</v>
      </c>
      <c r="AI398" t="n">
        <v>3760.4</v>
      </c>
      <c r="AJ398" t="n">
        <v>80</v>
      </c>
      <c r="AK398" t="n">
        <v>18129.8026</v>
      </c>
      <c r="BA398" t="n">
        <v>5418</v>
      </c>
    </row>
    <row r="399">
      <c r="H399" t="n">
        <v>14</v>
      </c>
      <c r="M399" t="inlineStr">
        <is>
          <t>ALQUILADO</t>
        </is>
      </c>
      <c r="N399" t="inlineStr"/>
      <c r="P399" t="inlineStr">
        <is>
          <t>2023</t>
        </is>
      </c>
      <c r="S399" t="n">
        <v>0</v>
      </c>
      <c r="T399" t="n">
        <v>50205.6076</v>
      </c>
      <c r="V399" t="n">
        <v>53720.0001</v>
      </c>
      <c r="W399" t="n">
        <v>15279.52</v>
      </c>
      <c r="X399" t="n">
        <v>10451.875</v>
      </c>
      <c r="Z399" t="n">
        <v>293</v>
      </c>
      <c r="AA399" t="n">
        <v>87.82040000000001</v>
      </c>
      <c r="AB399" t="n">
        <v>1837.9567</v>
      </c>
      <c r="AH399" t="n">
        <v>2725.4523</v>
      </c>
      <c r="AI399" t="n">
        <v>3760.4</v>
      </c>
      <c r="AJ399" t="n">
        <v>80</v>
      </c>
      <c r="AK399" t="n">
        <v>18129.8026</v>
      </c>
      <c r="BA399" t="n">
        <v>5418</v>
      </c>
    </row>
    <row r="400">
      <c r="H400" t="n">
        <v>14</v>
      </c>
      <c r="M400" t="inlineStr">
        <is>
          <t>ALQUILADO</t>
        </is>
      </c>
      <c r="N400" t="inlineStr"/>
      <c r="P400" t="inlineStr">
        <is>
          <t>2023</t>
        </is>
      </c>
      <c r="S400" t="n">
        <v>0</v>
      </c>
      <c r="T400" t="n">
        <v>50205.6076</v>
      </c>
      <c r="V400" t="n">
        <v>53720.0001</v>
      </c>
      <c r="W400" t="n">
        <v>17243.1</v>
      </c>
      <c r="X400" t="n">
        <v>12496.16</v>
      </c>
      <c r="Z400" t="n">
        <v>378</v>
      </c>
      <c r="AA400" t="n">
        <v>78.6752</v>
      </c>
      <c r="AB400" t="n">
        <v>2124.2328</v>
      </c>
      <c r="AH400" t="n">
        <v>1109.3289</v>
      </c>
      <c r="AI400" t="n">
        <v>3760.4</v>
      </c>
      <c r="AJ400" t="n">
        <v>80</v>
      </c>
      <c r="AK400" t="n">
        <v>18129.8026</v>
      </c>
      <c r="BA400" t="n">
        <v>5418</v>
      </c>
    </row>
    <row r="401">
      <c r="H401" t="n">
        <v>14</v>
      </c>
      <c r="M401" t="inlineStr">
        <is>
          <t>DISPONIBLE</t>
        </is>
      </c>
      <c r="N401" t="inlineStr"/>
      <c r="P401" t="inlineStr">
        <is>
          <t>2023</t>
        </is>
      </c>
      <c r="S401" t="n">
        <v>6296</v>
      </c>
      <c r="T401" t="n">
        <v>50205.6076</v>
      </c>
      <c r="V401" t="n">
        <v>53720.0001</v>
      </c>
      <c r="W401" t="n">
        <v>17649.79</v>
      </c>
      <c r="X401" t="n">
        <v>13085.68</v>
      </c>
      <c r="Z401" t="n">
        <v>323</v>
      </c>
      <c r="AA401" t="n">
        <v>95.1562</v>
      </c>
      <c r="AB401" t="n">
        <v>2195.3907</v>
      </c>
      <c r="AH401" t="n">
        <v>3720.997</v>
      </c>
      <c r="AI401" t="n">
        <v>3760.4</v>
      </c>
      <c r="AJ401" t="n">
        <v>80</v>
      </c>
      <c r="AK401" t="n">
        <v>18129.8026</v>
      </c>
      <c r="BA401" t="n">
        <v>5418</v>
      </c>
    </row>
    <row r="402">
      <c r="H402" t="n">
        <v>14</v>
      </c>
      <c r="M402" t="inlineStr">
        <is>
          <t>ALQUILADO</t>
        </is>
      </c>
      <c r="N402" t="inlineStr"/>
      <c r="P402" t="inlineStr">
        <is>
          <t>2023</t>
        </is>
      </c>
      <c r="S402" t="n">
        <v>44519</v>
      </c>
      <c r="T402" t="n">
        <v>50205.6076</v>
      </c>
      <c r="V402" t="n">
        <v>53720.0001</v>
      </c>
      <c r="W402" t="n">
        <v>23145.28</v>
      </c>
      <c r="X402" t="n">
        <v>9905.01</v>
      </c>
      <c r="Z402" t="n">
        <v>661</v>
      </c>
      <c r="AA402" t="n">
        <v>50.0004</v>
      </c>
      <c r="AB402" t="n">
        <v>2360.735</v>
      </c>
      <c r="AH402" t="n">
        <v>4726.8603</v>
      </c>
      <c r="AI402" t="n">
        <v>3760.4</v>
      </c>
      <c r="AJ402" t="n">
        <v>80</v>
      </c>
      <c r="AK402" t="n">
        <v>18129.8026</v>
      </c>
      <c r="BA402" t="n">
        <v>5418</v>
      </c>
    </row>
    <row r="403">
      <c r="H403" t="n">
        <v>14</v>
      </c>
      <c r="M403" t="inlineStr">
        <is>
          <t>ALQUILADO</t>
        </is>
      </c>
      <c r="N403" t="inlineStr">
        <is>
          <t>MINISTERIO DE LA PRESIDENCIA</t>
        </is>
      </c>
      <c r="P403" t="inlineStr">
        <is>
          <t>2023</t>
        </is>
      </c>
      <c r="S403" t="n">
        <v>41607</v>
      </c>
      <c r="T403" t="n">
        <v>50205.6076</v>
      </c>
      <c r="V403" t="n">
        <v>53720.0001</v>
      </c>
      <c r="W403" t="n">
        <v>21875.2</v>
      </c>
      <c r="X403" t="n">
        <v>4245.22</v>
      </c>
      <c r="Z403" t="n">
        <v>393</v>
      </c>
      <c r="AA403" t="n">
        <v>66.4641</v>
      </c>
      <c r="AB403" t="n">
        <v>1865.7442</v>
      </c>
      <c r="AH403" t="n">
        <v>1502.0604</v>
      </c>
      <c r="AI403" t="n">
        <v>3760.4</v>
      </c>
      <c r="AJ403" t="n">
        <v>80</v>
      </c>
      <c r="AK403" t="n">
        <v>18129.8026</v>
      </c>
      <c r="BA403" t="n">
        <v>5418</v>
      </c>
    </row>
    <row r="404">
      <c r="H404" t="n">
        <v>14</v>
      </c>
      <c r="M404" t="inlineStr">
        <is>
          <t>ALQUILADO</t>
        </is>
      </c>
      <c r="N404" t="inlineStr"/>
      <c r="P404" t="inlineStr">
        <is>
          <t>2023</t>
        </is>
      </c>
      <c r="S404" t="n">
        <v>689</v>
      </c>
      <c r="T404" t="n">
        <v>50205.6076</v>
      </c>
      <c r="V404" t="n">
        <v>53720.0001</v>
      </c>
      <c r="W404" t="n">
        <v>9713.23</v>
      </c>
      <c r="X404" t="n">
        <v>9836.8289</v>
      </c>
      <c r="Z404" t="n">
        <v>303</v>
      </c>
      <c r="AA404" t="n">
        <v>64.52160000000001</v>
      </c>
      <c r="AB404" t="n">
        <v>1396.4327</v>
      </c>
      <c r="AH404" t="n">
        <v>518.9496</v>
      </c>
      <c r="AI404" t="n">
        <v>3760.4</v>
      </c>
      <c r="AJ404" t="n">
        <v>80</v>
      </c>
      <c r="AK404" t="n">
        <v>18129.8026</v>
      </c>
      <c r="BA404" t="n">
        <v>5418</v>
      </c>
    </row>
    <row r="405">
      <c r="H405" t="n">
        <v>14</v>
      </c>
      <c r="M405" t="inlineStr">
        <is>
          <t>ALQUILADO</t>
        </is>
      </c>
      <c r="N405" t="inlineStr">
        <is>
          <t>MINISTERIO DE LA PRESIDENCIA</t>
        </is>
      </c>
      <c r="P405" t="inlineStr">
        <is>
          <t>2023</t>
        </is>
      </c>
      <c r="S405" t="n">
        <v>58082</v>
      </c>
      <c r="T405" t="n">
        <v>50205.6076</v>
      </c>
      <c r="V405" t="n">
        <v>53720.0001</v>
      </c>
      <c r="W405" t="n">
        <v>21186.95</v>
      </c>
      <c r="X405" t="n">
        <v>5238.07</v>
      </c>
      <c r="Z405" t="n">
        <v>378</v>
      </c>
      <c r="AA405" t="n">
        <v>69.9074</v>
      </c>
      <c r="AB405" t="n">
        <v>1887.5014</v>
      </c>
      <c r="AH405" t="n">
        <v>1025.8853</v>
      </c>
      <c r="AI405" t="n">
        <v>3760.4</v>
      </c>
      <c r="AJ405" t="n">
        <v>80</v>
      </c>
      <c r="AK405" t="n">
        <v>18129.8026</v>
      </c>
      <c r="BA405" t="n">
        <v>5418</v>
      </c>
    </row>
    <row r="406">
      <c r="H406" t="n">
        <v>14</v>
      </c>
      <c r="M406" t="inlineStr">
        <is>
          <t>DISPONIBLE</t>
        </is>
      </c>
      <c r="N406" t="inlineStr"/>
      <c r="P406" t="inlineStr">
        <is>
          <t>2023</t>
        </is>
      </c>
      <c r="S406" t="n">
        <v>15160</v>
      </c>
      <c r="T406" t="n">
        <v>50205.6076</v>
      </c>
      <c r="V406" t="n">
        <v>53720.0001</v>
      </c>
      <c r="W406" t="n">
        <v>15179.68</v>
      </c>
      <c r="X406" t="n">
        <v>14833.505</v>
      </c>
      <c r="Z406" t="n">
        <v>305</v>
      </c>
      <c r="AA406" t="n">
        <v>98.4038</v>
      </c>
      <c r="AB406" t="n">
        <v>2143.7989</v>
      </c>
      <c r="AH406" t="n">
        <v>1144.4637</v>
      </c>
      <c r="AI406" t="n">
        <v>3760.4</v>
      </c>
      <c r="AJ406" t="n">
        <v>80</v>
      </c>
      <c r="AK406" t="n">
        <v>18129.8026</v>
      </c>
      <c r="BA406" t="n">
        <v>5418</v>
      </c>
    </row>
    <row r="407">
      <c r="H407" t="n">
        <v>14</v>
      </c>
      <c r="M407" t="inlineStr">
        <is>
          <t>ALQUILADO</t>
        </is>
      </c>
      <c r="N407" t="inlineStr"/>
      <c r="P407" t="inlineStr">
        <is>
          <t>2023</t>
        </is>
      </c>
      <c r="S407" t="n">
        <v>35050</v>
      </c>
      <c r="T407" t="n">
        <v>50205.6076</v>
      </c>
      <c r="V407" t="n">
        <v>53720.0001</v>
      </c>
      <c r="W407" t="n">
        <v>14182.85</v>
      </c>
      <c r="X407" t="n">
        <v>4772.2</v>
      </c>
      <c r="Z407" t="n">
        <v>329</v>
      </c>
      <c r="AA407" t="n">
        <v>57.6141</v>
      </c>
      <c r="AB407" t="n">
        <v>1353.9321</v>
      </c>
      <c r="AH407" t="n">
        <v>3531.8378</v>
      </c>
      <c r="AI407" t="n">
        <v>3760.4</v>
      </c>
      <c r="AJ407" t="n">
        <v>80</v>
      </c>
      <c r="AK407" t="n">
        <v>18129.8026</v>
      </c>
      <c r="BA407" t="n">
        <v>5418</v>
      </c>
    </row>
    <row r="408">
      <c r="H408" t="n">
        <v>14</v>
      </c>
      <c r="M408" t="inlineStr">
        <is>
          <t>ALQUILADO</t>
        </is>
      </c>
      <c r="N408" t="inlineStr">
        <is>
          <t>ALTO COMISIONADO DE LAS NACIONES UNIDAS PARA LOS R</t>
        </is>
      </c>
      <c r="P408" t="inlineStr">
        <is>
          <t>2023</t>
        </is>
      </c>
      <c r="S408" t="n">
        <v>19632</v>
      </c>
      <c r="T408" t="n">
        <v>50205.6076</v>
      </c>
      <c r="V408" t="n">
        <v>53720.0001</v>
      </c>
      <c r="W408" t="n">
        <v>23412</v>
      </c>
      <c r="X408" t="n">
        <v>4000.62</v>
      </c>
      <c r="Z408" t="n">
        <v>392</v>
      </c>
      <c r="AA408" t="n">
        <v>69.9301</v>
      </c>
      <c r="AB408" t="n">
        <v>1958.0442</v>
      </c>
      <c r="AH408" t="n">
        <v>124.4967</v>
      </c>
      <c r="AI408" t="n">
        <v>3760.4</v>
      </c>
      <c r="AJ408" t="n">
        <v>80</v>
      </c>
      <c r="AK408" t="n">
        <v>18129.8026</v>
      </c>
      <c r="BA408" t="n">
        <v>5418</v>
      </c>
    </row>
    <row r="409">
      <c r="H409" t="n">
        <v>14</v>
      </c>
      <c r="M409" t="inlineStr">
        <is>
          <t>DISPONIBLE</t>
        </is>
      </c>
      <c r="N409" t="inlineStr"/>
      <c r="P409" t="inlineStr">
        <is>
          <t>2023</t>
        </is>
      </c>
      <c r="S409" t="n">
        <v>24961</v>
      </c>
      <c r="T409" t="n">
        <v>50205.6076</v>
      </c>
      <c r="V409" t="n">
        <v>53720.0001</v>
      </c>
      <c r="W409" t="n">
        <v>15380.23</v>
      </c>
      <c r="X409" t="n">
        <v>11305.2806</v>
      </c>
      <c r="Z409" t="n">
        <v>251</v>
      </c>
      <c r="AA409" t="n">
        <v>106.3167</v>
      </c>
      <c r="AB409" t="n">
        <v>1906.1079</v>
      </c>
      <c r="AH409" t="n">
        <v>1140.5417</v>
      </c>
      <c r="AI409" t="n">
        <v>3760.4</v>
      </c>
      <c r="AJ409" t="n">
        <v>80</v>
      </c>
      <c r="AK409" t="n">
        <v>18129.8026</v>
      </c>
      <c r="BA409" t="n">
        <v>5418</v>
      </c>
    </row>
    <row r="410">
      <c r="H410" t="n">
        <v>14</v>
      </c>
      <c r="M410" t="inlineStr">
        <is>
          <t>DISPONIBLE</t>
        </is>
      </c>
      <c r="N410" t="inlineStr"/>
      <c r="P410" t="inlineStr">
        <is>
          <t>2023</t>
        </is>
      </c>
      <c r="S410" t="n">
        <v>47117</v>
      </c>
      <c r="T410" t="n">
        <v>50205.6076</v>
      </c>
      <c r="V410" t="n">
        <v>53720.0001</v>
      </c>
      <c r="W410" t="n">
        <v>25614.74</v>
      </c>
      <c r="X410" t="n">
        <v>6371.31</v>
      </c>
      <c r="Z410" t="n">
        <v>679</v>
      </c>
      <c r="AA410" t="n">
        <v>47.1075</v>
      </c>
      <c r="AB410" t="n">
        <v>2284.7178</v>
      </c>
      <c r="AH410" t="n">
        <v>5398.4777</v>
      </c>
      <c r="AI410" t="n">
        <v>3760.4</v>
      </c>
      <c r="AJ410" t="n">
        <v>80</v>
      </c>
      <c r="AK410" t="n">
        <v>18129.8026</v>
      </c>
      <c r="BA410" t="n">
        <v>5418</v>
      </c>
    </row>
    <row r="411">
      <c r="H411" t="n">
        <v>14</v>
      </c>
      <c r="M411" t="inlineStr">
        <is>
          <t>ALQUILADO</t>
        </is>
      </c>
      <c r="N411" t="inlineStr">
        <is>
          <t>MINISTERIO DE LA PRESIDENCIA</t>
        </is>
      </c>
      <c r="P411" t="inlineStr">
        <is>
          <t>2023</t>
        </is>
      </c>
      <c r="S411" t="n">
        <v>51391</v>
      </c>
      <c r="T411" t="n">
        <v>50205.6076</v>
      </c>
      <c r="V411" t="n">
        <v>53720.0001</v>
      </c>
      <c r="W411" t="n">
        <v>18210.04</v>
      </c>
      <c r="X411" t="n">
        <v>7366.83</v>
      </c>
      <c r="Z411" t="n">
        <v>347</v>
      </c>
      <c r="AA411" t="n">
        <v>73.7085</v>
      </c>
      <c r="AB411" t="n">
        <v>1826.9192</v>
      </c>
      <c r="AH411" t="n">
        <v>5528.14</v>
      </c>
      <c r="AI411" t="n">
        <v>3760.4</v>
      </c>
      <c r="AJ411" t="n">
        <v>80</v>
      </c>
      <c r="AK411" t="n">
        <v>18129.8026</v>
      </c>
      <c r="BA411" t="n">
        <v>5418</v>
      </c>
    </row>
    <row r="412">
      <c r="H412" t="n">
        <v>14</v>
      </c>
      <c r="M412" t="inlineStr">
        <is>
          <t>ALQUILADO</t>
        </is>
      </c>
      <c r="N412" t="inlineStr"/>
      <c r="P412" t="inlineStr">
        <is>
          <t>2023</t>
        </is>
      </c>
      <c r="S412" t="n">
        <v>37807</v>
      </c>
      <c r="T412" t="n">
        <v>50205.6076</v>
      </c>
      <c r="V412" t="n">
        <v>53720.0001</v>
      </c>
      <c r="W412" t="n">
        <v>11383.65</v>
      </c>
      <c r="X412" t="n">
        <v>11134.99</v>
      </c>
      <c r="Z412" t="n">
        <v>220</v>
      </c>
      <c r="AA412" t="n">
        <v>102.3574</v>
      </c>
      <c r="AB412" t="n">
        <v>1608.4742</v>
      </c>
      <c r="AH412" t="n">
        <v>1067.1331</v>
      </c>
      <c r="AI412" t="n">
        <v>3760.4</v>
      </c>
      <c r="AJ412" t="n">
        <v>80</v>
      </c>
      <c r="AK412" t="n">
        <v>18129.8026</v>
      </c>
      <c r="BA412" t="n">
        <v>5418</v>
      </c>
    </row>
    <row r="413">
      <c r="H413" t="n">
        <v>11</v>
      </c>
      <c r="M413" t="inlineStr">
        <is>
          <t>DISPONIBLE</t>
        </is>
      </c>
      <c r="N413" t="inlineStr"/>
      <c r="P413" t="inlineStr">
        <is>
          <t>2023</t>
        </is>
      </c>
      <c r="S413" t="n">
        <v>5306</v>
      </c>
      <c r="T413" t="n">
        <v>53720</v>
      </c>
      <c r="V413" t="n">
        <v>53720</v>
      </c>
      <c r="W413" t="n">
        <v>16499.3271</v>
      </c>
      <c r="X413" t="n">
        <v>3300</v>
      </c>
      <c r="Z413" t="n">
        <v>330</v>
      </c>
      <c r="AA413" t="n">
        <v>59.9979</v>
      </c>
      <c r="AB413" t="n">
        <v>1799.9388</v>
      </c>
      <c r="AH413" t="n">
        <v>1128.1518</v>
      </c>
      <c r="AI413" t="n">
        <v>2954.6</v>
      </c>
      <c r="AJ413" t="n">
        <v>80</v>
      </c>
      <c r="AK413" t="n">
        <v>14922.222</v>
      </c>
      <c r="BA413" t="n">
        <v>4257</v>
      </c>
    </row>
    <row r="414">
      <c r="H414" t="n">
        <v>11</v>
      </c>
      <c r="M414" t="inlineStr">
        <is>
          <t>ALQUILADO</t>
        </is>
      </c>
      <c r="N414" t="inlineStr">
        <is>
          <t>MINISTERIO DE LA PRESIDENCIA</t>
        </is>
      </c>
      <c r="P414" t="inlineStr">
        <is>
          <t>2023</t>
        </is>
      </c>
      <c r="S414" t="n">
        <v>43090</v>
      </c>
      <c r="T414" t="n">
        <v>53720</v>
      </c>
      <c r="V414" t="n">
        <v>53720</v>
      </c>
      <c r="W414" t="n">
        <v>18185</v>
      </c>
      <c r="X414" t="n">
        <v>3300</v>
      </c>
      <c r="Z414" t="n">
        <v>330</v>
      </c>
      <c r="AA414" t="n">
        <v>65.10599999999999</v>
      </c>
      <c r="AB414" t="n">
        <v>1953.1818</v>
      </c>
      <c r="AH414" t="n">
        <v>2266.0163</v>
      </c>
      <c r="AI414" t="n">
        <v>2954.6</v>
      </c>
      <c r="AJ414" t="n">
        <v>80</v>
      </c>
      <c r="AK414" t="n">
        <v>14922.222</v>
      </c>
      <c r="BA414" t="n">
        <v>4257</v>
      </c>
    </row>
    <row r="415">
      <c r="H415" t="n">
        <v>11</v>
      </c>
      <c r="M415" t="inlineStr">
        <is>
          <t>ALQUILADO</t>
        </is>
      </c>
      <c r="N415" t="inlineStr">
        <is>
          <t>MINISTERIO DE LA PRESIDENCIA</t>
        </is>
      </c>
      <c r="P415" t="inlineStr">
        <is>
          <t>2023</t>
        </is>
      </c>
      <c r="S415" t="n">
        <v>29693</v>
      </c>
      <c r="T415" t="n">
        <v>53720</v>
      </c>
      <c r="V415" t="n">
        <v>53720</v>
      </c>
      <c r="W415" t="n">
        <v>18185</v>
      </c>
      <c r="X415" t="n">
        <v>3300</v>
      </c>
      <c r="Z415" t="n">
        <v>330</v>
      </c>
      <c r="AA415" t="n">
        <v>65.10599999999999</v>
      </c>
      <c r="AB415" t="n">
        <v>1953.1818</v>
      </c>
      <c r="AH415" t="n">
        <v>2921.4475</v>
      </c>
      <c r="AI415" t="n">
        <v>2954.6</v>
      </c>
      <c r="AJ415" t="n">
        <v>80</v>
      </c>
      <c r="AK415" t="n">
        <v>14922.222</v>
      </c>
      <c r="BA415" t="n">
        <v>4257</v>
      </c>
    </row>
    <row r="416">
      <c r="H416" t="n">
        <v>11</v>
      </c>
      <c r="M416" t="inlineStr">
        <is>
          <t>ALQUILADO</t>
        </is>
      </c>
      <c r="N416" t="inlineStr"/>
      <c r="P416" t="inlineStr">
        <is>
          <t>2023</t>
        </is>
      </c>
      <c r="S416" t="n">
        <v>16374</v>
      </c>
      <c r="T416" t="n">
        <v>53720</v>
      </c>
      <c r="V416" t="n">
        <v>53720</v>
      </c>
      <c r="W416" t="n">
        <v>15130.71</v>
      </c>
      <c r="X416" t="n">
        <v>7670.77</v>
      </c>
      <c r="Z416" t="n">
        <v>297</v>
      </c>
      <c r="AA416" t="n">
        <v>76.7726</v>
      </c>
      <c r="AB416" t="n">
        <v>2072.8618</v>
      </c>
      <c r="AH416" t="n">
        <v>2465.9966</v>
      </c>
      <c r="AI416" t="n">
        <v>2954.6</v>
      </c>
      <c r="AJ416" t="n">
        <v>80</v>
      </c>
      <c r="AK416" t="n">
        <v>14922.222</v>
      </c>
      <c r="BA416" t="n">
        <v>4257</v>
      </c>
    </row>
    <row r="417">
      <c r="H417" t="n">
        <v>11</v>
      </c>
      <c r="M417" t="inlineStr">
        <is>
          <t>ALQUILADO</t>
        </is>
      </c>
      <c r="N417" t="inlineStr">
        <is>
          <t>MINISTERIO DE LA PRESIDENCIA</t>
        </is>
      </c>
      <c r="P417" t="inlineStr">
        <is>
          <t>2023</t>
        </is>
      </c>
      <c r="S417" t="n">
        <v>62702</v>
      </c>
      <c r="T417" t="n">
        <v>53720</v>
      </c>
      <c r="V417" t="n">
        <v>53720</v>
      </c>
      <c r="W417" t="n">
        <v>18185</v>
      </c>
      <c r="X417" t="n">
        <v>3300</v>
      </c>
      <c r="Z417" t="n">
        <v>330</v>
      </c>
      <c r="AA417" t="n">
        <v>65.10599999999999</v>
      </c>
      <c r="AB417" t="n">
        <v>1953.1818</v>
      </c>
      <c r="AH417" t="n">
        <v>1733.0102</v>
      </c>
      <c r="AI417" t="n">
        <v>2954.6</v>
      </c>
      <c r="AJ417" t="n">
        <v>80</v>
      </c>
      <c r="AK417" t="n">
        <v>14922.222</v>
      </c>
      <c r="BA417" t="n">
        <v>4257</v>
      </c>
    </row>
    <row r="418">
      <c r="H418" t="n">
        <v>11</v>
      </c>
      <c r="M418" t="inlineStr">
        <is>
          <t>ALQUILADO</t>
        </is>
      </c>
      <c r="N418" t="inlineStr">
        <is>
          <t>MINISTERIO DE LA PRESIDENCIA</t>
        </is>
      </c>
      <c r="P418" t="inlineStr">
        <is>
          <t>2023</t>
        </is>
      </c>
      <c r="S418" t="n">
        <v>26554</v>
      </c>
      <c r="T418" t="n">
        <v>53720</v>
      </c>
      <c r="V418" t="n">
        <v>53720</v>
      </c>
      <c r="W418" t="n">
        <v>18185</v>
      </c>
      <c r="X418" t="n">
        <v>3300</v>
      </c>
      <c r="Z418" t="n">
        <v>330</v>
      </c>
      <c r="AA418" t="n">
        <v>65.10599999999999</v>
      </c>
      <c r="AB418" t="n">
        <v>1953.1818</v>
      </c>
      <c r="AH418" t="n">
        <v>1791.667</v>
      </c>
      <c r="AI418" t="n">
        <v>2954.6</v>
      </c>
      <c r="AJ418" t="n">
        <v>80</v>
      </c>
      <c r="AK418" t="n">
        <v>14922.222</v>
      </c>
      <c r="BA418" t="n">
        <v>4257</v>
      </c>
    </row>
    <row r="419">
      <c r="H419" t="n">
        <v>11</v>
      </c>
      <c r="M419" t="inlineStr">
        <is>
          <t>DISPONIBLE</t>
        </is>
      </c>
      <c r="N419" t="inlineStr"/>
      <c r="P419" t="inlineStr">
        <is>
          <t>2023</t>
        </is>
      </c>
      <c r="S419" t="n">
        <v>16639</v>
      </c>
      <c r="T419" t="n">
        <v>53720</v>
      </c>
      <c r="V419" t="n">
        <v>53720</v>
      </c>
      <c r="W419" t="n">
        <v>14841.76</v>
      </c>
      <c r="X419" t="n">
        <v>5780.17</v>
      </c>
      <c r="Z419" t="n">
        <v>269</v>
      </c>
      <c r="AA419" t="n">
        <v>76.6614</v>
      </c>
      <c r="AB419" t="n">
        <v>1874.7209</v>
      </c>
      <c r="AH419" t="n">
        <v>886.7819</v>
      </c>
      <c r="AI419" t="n">
        <v>2954.6</v>
      </c>
      <c r="AJ419" t="n">
        <v>80</v>
      </c>
      <c r="AK419" t="n">
        <v>14922.222</v>
      </c>
      <c r="BA419" t="n">
        <v>4257</v>
      </c>
    </row>
    <row r="420">
      <c r="H420" t="n">
        <v>11</v>
      </c>
      <c r="M420" t="inlineStr">
        <is>
          <t>ALQUILADO</t>
        </is>
      </c>
      <c r="N420" t="inlineStr">
        <is>
          <t>INTERNACIONAL DE SEGUROS</t>
        </is>
      </c>
      <c r="P420" t="inlineStr">
        <is>
          <t>2023</t>
        </is>
      </c>
      <c r="S420" t="n">
        <v>13705</v>
      </c>
      <c r="T420" t="n">
        <v>53720</v>
      </c>
      <c r="V420" t="n">
        <v>53720</v>
      </c>
      <c r="W420" t="n">
        <v>10277.77</v>
      </c>
      <c r="X420" t="n">
        <v>8878.820599999999</v>
      </c>
      <c r="Z420" t="n">
        <v>173</v>
      </c>
      <c r="AA420" t="n">
        <v>110.7317</v>
      </c>
      <c r="AB420" t="n">
        <v>1741.5082</v>
      </c>
      <c r="AH420" t="n">
        <v>944.6879</v>
      </c>
      <c r="AI420" t="n">
        <v>2954.6</v>
      </c>
      <c r="AJ420" t="n">
        <v>80</v>
      </c>
      <c r="AK420" t="n">
        <v>14922.222</v>
      </c>
      <c r="BA420" t="n">
        <v>4257</v>
      </c>
    </row>
    <row r="421">
      <c r="H421" t="n">
        <v>11</v>
      </c>
      <c r="M421" t="inlineStr">
        <is>
          <t>ALQUILADO</t>
        </is>
      </c>
      <c r="N421" t="inlineStr">
        <is>
          <t>MINISTERIO DE LA PRESIDENCIA</t>
        </is>
      </c>
      <c r="P421" t="inlineStr">
        <is>
          <t>2023</t>
        </is>
      </c>
      <c r="S421" t="n">
        <v>28557</v>
      </c>
      <c r="T421" t="n">
        <v>53720</v>
      </c>
      <c r="V421" t="n">
        <v>53720</v>
      </c>
      <c r="W421" t="n">
        <v>18185</v>
      </c>
      <c r="X421" t="n">
        <v>3300</v>
      </c>
      <c r="Z421" t="n">
        <v>330</v>
      </c>
      <c r="AA421" t="n">
        <v>65.10599999999999</v>
      </c>
      <c r="AB421" t="n">
        <v>1953.1818</v>
      </c>
      <c r="AH421" t="n">
        <v>3136.8592</v>
      </c>
      <c r="AI421" t="n">
        <v>2954.6</v>
      </c>
      <c r="AJ421" t="n">
        <v>80</v>
      </c>
      <c r="AK421" t="n">
        <v>14922.222</v>
      </c>
      <c r="BA421" t="n">
        <v>4257</v>
      </c>
    </row>
    <row r="422">
      <c r="H422" t="n">
        <v>11</v>
      </c>
      <c r="M422" t="inlineStr">
        <is>
          <t>ALQUILADO</t>
        </is>
      </c>
      <c r="N422" t="inlineStr">
        <is>
          <t>ECOGREEN MANAGEMENT PANAMA E.M.P. S.A</t>
        </is>
      </c>
      <c r="P422" t="inlineStr">
        <is>
          <t>2023</t>
        </is>
      </c>
      <c r="S422" t="n">
        <v>7583</v>
      </c>
      <c r="T422" t="n">
        <v>53720</v>
      </c>
      <c r="V422" t="n">
        <v>53720</v>
      </c>
      <c r="W422" t="n">
        <v>17266.97</v>
      </c>
      <c r="X422" t="n">
        <v>8593.15</v>
      </c>
      <c r="Z422" t="n">
        <v>457</v>
      </c>
      <c r="AA422" t="n">
        <v>56.5866</v>
      </c>
      <c r="AB422" t="n">
        <v>2350.92</v>
      </c>
      <c r="AH422" t="n">
        <v>816.8758</v>
      </c>
      <c r="AI422" t="n">
        <v>2954.6</v>
      </c>
      <c r="AJ422" t="n">
        <v>80</v>
      </c>
      <c r="AK422" t="n">
        <v>14922.222</v>
      </c>
      <c r="BA422" t="n">
        <v>4257</v>
      </c>
    </row>
    <row r="423">
      <c r="H423" t="n">
        <v>11</v>
      </c>
      <c r="M423" t="inlineStr">
        <is>
          <t>ALQUILADO</t>
        </is>
      </c>
      <c r="N423" t="inlineStr">
        <is>
          <t>MINISTERIO DE LA PRESIDENCIA</t>
        </is>
      </c>
      <c r="P423" t="inlineStr">
        <is>
          <t>2023</t>
        </is>
      </c>
      <c r="S423" t="n">
        <v>34743</v>
      </c>
      <c r="T423" t="n">
        <v>53720</v>
      </c>
      <c r="V423" t="n">
        <v>53720</v>
      </c>
      <c r="W423" t="n">
        <v>16911.52</v>
      </c>
      <c r="X423" t="n">
        <v>3232.5</v>
      </c>
      <c r="Z423" t="n">
        <v>306</v>
      </c>
      <c r="AA423" t="n">
        <v>65.8301</v>
      </c>
      <c r="AB423" t="n">
        <v>1831.2745</v>
      </c>
      <c r="AH423" t="n">
        <v>1935.2683</v>
      </c>
      <c r="AI423" t="n">
        <v>2954.6</v>
      </c>
      <c r="AJ423" t="n">
        <v>80</v>
      </c>
      <c r="AK423" t="n">
        <v>14922.222</v>
      </c>
      <c r="BA423" t="n">
        <v>4257</v>
      </c>
    </row>
    <row r="424">
      <c r="H424" t="n">
        <v>11</v>
      </c>
      <c r="M424" t="inlineStr">
        <is>
          <t>ALQUILADO</t>
        </is>
      </c>
      <c r="N424" t="inlineStr">
        <is>
          <t>MINISTERIO DE LA PRESIDENCIA</t>
        </is>
      </c>
      <c r="P424" t="inlineStr">
        <is>
          <t>2023</t>
        </is>
      </c>
      <c r="S424" t="n">
        <v>33385</v>
      </c>
      <c r="T424" t="n">
        <v>53720</v>
      </c>
      <c r="V424" t="n">
        <v>53720</v>
      </c>
      <c r="W424" t="n">
        <v>18185</v>
      </c>
      <c r="X424" t="n">
        <v>3300</v>
      </c>
      <c r="Z424" t="n">
        <v>330</v>
      </c>
      <c r="AA424" t="n">
        <v>65.10599999999999</v>
      </c>
      <c r="AB424" t="n">
        <v>1953.1818</v>
      </c>
      <c r="AH424" t="n">
        <v>986.4917</v>
      </c>
      <c r="AI424" t="n">
        <v>2954.6</v>
      </c>
      <c r="AJ424" t="n">
        <v>80</v>
      </c>
      <c r="AK424" t="n">
        <v>14922.222</v>
      </c>
      <c r="BA424" t="n">
        <v>4257</v>
      </c>
    </row>
    <row r="425">
      <c r="H425" t="n">
        <v>11</v>
      </c>
      <c r="M425" t="inlineStr">
        <is>
          <t>ALQUILADO</t>
        </is>
      </c>
      <c r="N425" t="inlineStr">
        <is>
          <t>MINISTERIO DE LA PRESIDENCIA</t>
        </is>
      </c>
      <c r="P425" t="inlineStr">
        <is>
          <t>2023</t>
        </is>
      </c>
      <c r="S425" t="n">
        <v>31746</v>
      </c>
      <c r="T425" t="n">
        <v>53720</v>
      </c>
      <c r="V425" t="n">
        <v>53720</v>
      </c>
      <c r="W425" t="n">
        <v>18185</v>
      </c>
      <c r="X425" t="n">
        <v>3300</v>
      </c>
      <c r="Z425" t="n">
        <v>330</v>
      </c>
      <c r="AA425" t="n">
        <v>65.10599999999999</v>
      </c>
      <c r="AB425" t="n">
        <v>1953.1818</v>
      </c>
      <c r="AH425" t="n">
        <v>1544.8064</v>
      </c>
      <c r="AI425" t="n">
        <v>2954.6</v>
      </c>
      <c r="AJ425" t="n">
        <v>80</v>
      </c>
      <c r="AK425" t="n">
        <v>14922.222</v>
      </c>
      <c r="BA425" t="n">
        <v>4257</v>
      </c>
    </row>
    <row r="426">
      <c r="H426" t="n">
        <v>11</v>
      </c>
      <c r="M426" t="inlineStr">
        <is>
          <t>ALQUILADO</t>
        </is>
      </c>
      <c r="N426" t="inlineStr">
        <is>
          <t>MINISTERIO DE LA PRESIDENCIA</t>
        </is>
      </c>
      <c r="P426" t="inlineStr">
        <is>
          <t>2023</t>
        </is>
      </c>
      <c r="S426" t="n">
        <v>48506</v>
      </c>
      <c r="T426" t="n">
        <v>53720</v>
      </c>
      <c r="V426" t="n">
        <v>53720</v>
      </c>
      <c r="W426" t="n">
        <v>16495</v>
      </c>
      <c r="X426" t="n">
        <v>3000</v>
      </c>
      <c r="Z426" t="n">
        <v>300</v>
      </c>
      <c r="AA426" t="n">
        <v>64.9833</v>
      </c>
      <c r="AB426" t="n">
        <v>1772.2727</v>
      </c>
      <c r="AH426" t="n">
        <v>2455.2979</v>
      </c>
      <c r="AI426" t="n">
        <v>2954.6</v>
      </c>
      <c r="AJ426" t="n">
        <v>80</v>
      </c>
      <c r="AK426" t="n">
        <v>14922.222</v>
      </c>
      <c r="BA426" t="n">
        <v>4257</v>
      </c>
    </row>
    <row r="427">
      <c r="H427" t="n">
        <v>11</v>
      </c>
      <c r="M427" t="inlineStr">
        <is>
          <t>ALQUILADO</t>
        </is>
      </c>
      <c r="N427" t="inlineStr">
        <is>
          <t>MINISTERIO DE LA PRESIDENCIA</t>
        </is>
      </c>
      <c r="P427" t="inlineStr">
        <is>
          <t>2023</t>
        </is>
      </c>
      <c r="S427" t="n">
        <v>28410</v>
      </c>
      <c r="T427" t="n">
        <v>53720</v>
      </c>
      <c r="V427" t="n">
        <v>53720</v>
      </c>
      <c r="W427" t="n">
        <v>16495</v>
      </c>
      <c r="X427" t="n">
        <v>3000</v>
      </c>
      <c r="Z427" t="n">
        <v>300</v>
      </c>
      <c r="AA427" t="n">
        <v>64.9833</v>
      </c>
      <c r="AB427" t="n">
        <v>1772.2727</v>
      </c>
      <c r="AH427" t="n">
        <v>554.2482</v>
      </c>
      <c r="AI427" t="n">
        <v>2954.6</v>
      </c>
      <c r="AJ427" t="n">
        <v>80</v>
      </c>
      <c r="AK427" t="n">
        <v>14922.222</v>
      </c>
      <c r="BA427" t="n">
        <v>4257</v>
      </c>
    </row>
    <row r="428">
      <c r="H428" t="n">
        <v>10</v>
      </c>
      <c r="M428" t="inlineStr">
        <is>
          <t>ALQUILADO</t>
        </is>
      </c>
      <c r="N428" t="inlineStr"/>
      <c r="P428" t="inlineStr">
        <is>
          <t>2023</t>
        </is>
      </c>
      <c r="S428" t="n">
        <v>16151</v>
      </c>
      <c r="T428" t="n">
        <v>50205.607</v>
      </c>
      <c r="V428" t="n">
        <v>53719.9995</v>
      </c>
      <c r="W428" t="n">
        <v>7399.02</v>
      </c>
      <c r="X428" t="n">
        <v>10408.795</v>
      </c>
      <c r="Z428" t="n">
        <v>136</v>
      </c>
      <c r="AA428" t="n">
        <v>130.9398</v>
      </c>
      <c r="AB428" t="n">
        <v>1780.7815</v>
      </c>
      <c r="AH428" t="n">
        <v>768.9023</v>
      </c>
      <c r="AI428" t="n">
        <v>2686</v>
      </c>
      <c r="AJ428" t="n">
        <v>80</v>
      </c>
      <c r="AK428" t="n">
        <v>12551.4018</v>
      </c>
      <c r="BA428" t="n">
        <v>3870</v>
      </c>
    </row>
    <row r="429">
      <c r="H429" t="n">
        <v>10</v>
      </c>
      <c r="M429" t="inlineStr">
        <is>
          <t>DISPONIBLE</t>
        </is>
      </c>
      <c r="N429" t="inlineStr"/>
      <c r="P429" t="inlineStr">
        <is>
          <t>2023</t>
        </is>
      </c>
      <c r="S429" t="n">
        <v>36302</v>
      </c>
      <c r="T429" t="n">
        <v>50205.607</v>
      </c>
      <c r="V429" t="n">
        <v>53719.9995</v>
      </c>
      <c r="W429" t="n">
        <v>21729.94</v>
      </c>
      <c r="X429" t="n">
        <v>2700</v>
      </c>
      <c r="Z429" t="n">
        <v>269</v>
      </c>
      <c r="AA429" t="n">
        <v>90.8176</v>
      </c>
      <c r="AB429" t="n">
        <v>2442.994</v>
      </c>
      <c r="AH429" t="n">
        <v>705.3374</v>
      </c>
      <c r="AI429" t="n">
        <v>2686</v>
      </c>
      <c r="AJ429" t="n">
        <v>80</v>
      </c>
      <c r="AK429" t="n">
        <v>12551.4018</v>
      </c>
      <c r="BA429" t="n">
        <v>3870</v>
      </c>
    </row>
    <row r="430">
      <c r="H430" t="n">
        <v>10</v>
      </c>
      <c r="M430" t="inlineStr">
        <is>
          <t>DISPONIBLE</t>
        </is>
      </c>
      <c r="N430" t="inlineStr"/>
      <c r="P430" t="inlineStr">
        <is>
          <t>2023</t>
        </is>
      </c>
      <c r="S430" t="n">
        <v>40078</v>
      </c>
      <c r="T430" t="n">
        <v>50205.607</v>
      </c>
      <c r="V430" t="n">
        <v>53719.9995</v>
      </c>
      <c r="W430" t="n">
        <v>14894.52</v>
      </c>
      <c r="X430" t="n">
        <v>7908.5</v>
      </c>
      <c r="Z430" t="n">
        <v>416</v>
      </c>
      <c r="AA430" t="n">
        <v>54.8149</v>
      </c>
      <c r="AB430" t="n">
        <v>2280.302</v>
      </c>
      <c r="AH430" t="n">
        <v>2772.2729</v>
      </c>
      <c r="AI430" t="n">
        <v>2686</v>
      </c>
      <c r="AJ430" t="n">
        <v>80</v>
      </c>
      <c r="AK430" t="n">
        <v>12551.4018</v>
      </c>
      <c r="BA430" t="n">
        <v>3870</v>
      </c>
    </row>
    <row r="431">
      <c r="H431" t="n">
        <v>10</v>
      </c>
      <c r="M431" t="inlineStr">
        <is>
          <t>ALQUILADO</t>
        </is>
      </c>
      <c r="N431" t="inlineStr">
        <is>
          <t>MINISTERIO DE SEGURIDAD PUBLICA</t>
        </is>
      </c>
      <c r="P431" t="inlineStr">
        <is>
          <t>2023</t>
        </is>
      </c>
      <c r="S431" t="n">
        <v>36800</v>
      </c>
      <c r="T431" t="n">
        <v>50205.607</v>
      </c>
      <c r="V431" t="n">
        <v>53719.9995</v>
      </c>
      <c r="W431" t="n">
        <v>21729.93</v>
      </c>
      <c r="X431" t="n">
        <v>2700</v>
      </c>
      <c r="Z431" t="n">
        <v>270</v>
      </c>
      <c r="AA431" t="n">
        <v>90.4812</v>
      </c>
      <c r="AB431" t="n">
        <v>2442.993</v>
      </c>
      <c r="AH431" t="n">
        <v>334.858</v>
      </c>
      <c r="AI431" t="n">
        <v>2686</v>
      </c>
      <c r="AJ431" t="n">
        <v>80</v>
      </c>
      <c r="AK431" t="n">
        <v>12551.4018</v>
      </c>
      <c r="BA431" t="n">
        <v>3870</v>
      </c>
    </row>
    <row r="432">
      <c r="H432" t="n">
        <v>10</v>
      </c>
      <c r="M432" t="inlineStr">
        <is>
          <t>DISPONIBLE</t>
        </is>
      </c>
      <c r="N432" t="inlineStr"/>
      <c r="P432" t="inlineStr">
        <is>
          <t>2023</t>
        </is>
      </c>
      <c r="S432" t="n">
        <v>32142</v>
      </c>
      <c r="T432" t="n">
        <v>50205.607</v>
      </c>
      <c r="V432" t="n">
        <v>53719.9995</v>
      </c>
      <c r="W432" t="n">
        <v>14130.61</v>
      </c>
      <c r="X432" t="n">
        <v>4830.49</v>
      </c>
      <c r="Z432" t="n">
        <v>316</v>
      </c>
      <c r="AA432" t="n">
        <v>60.0034</v>
      </c>
      <c r="AB432" t="n">
        <v>1896.11</v>
      </c>
      <c r="AH432" t="n">
        <v>485.198</v>
      </c>
      <c r="AI432" t="n">
        <v>2686</v>
      </c>
      <c r="AJ432" t="n">
        <v>80</v>
      </c>
      <c r="AK432" t="n">
        <v>12551.4018</v>
      </c>
      <c r="BA432" t="n">
        <v>3870</v>
      </c>
    </row>
    <row r="433">
      <c r="H433" t="n">
        <v>10</v>
      </c>
      <c r="M433" t="inlineStr">
        <is>
          <t>DISPONIBLE</t>
        </is>
      </c>
      <c r="N433" t="inlineStr"/>
      <c r="P433" t="inlineStr">
        <is>
          <t>2023</t>
        </is>
      </c>
      <c r="S433" t="n">
        <v>0</v>
      </c>
      <c r="T433" t="n">
        <v>50205.607</v>
      </c>
      <c r="V433" t="n">
        <v>53719.9995</v>
      </c>
      <c r="W433" t="n">
        <v>8201.09</v>
      </c>
      <c r="X433" t="n">
        <v>9016.164500000001</v>
      </c>
      <c r="Z433" t="n">
        <v>160</v>
      </c>
      <c r="AA433" t="n">
        <v>107.6078</v>
      </c>
      <c r="AB433" t="n">
        <v>1721.7254</v>
      </c>
      <c r="AH433" t="n">
        <v>355.5648</v>
      </c>
      <c r="AI433" t="n">
        <v>2686</v>
      </c>
      <c r="AJ433" t="n">
        <v>80</v>
      </c>
      <c r="AK433" t="n">
        <v>12551.4018</v>
      </c>
      <c r="BA433" t="n">
        <v>3870</v>
      </c>
    </row>
    <row r="434">
      <c r="H434" t="n">
        <v>10</v>
      </c>
      <c r="M434" t="inlineStr">
        <is>
          <t>ALQUILADO</t>
        </is>
      </c>
      <c r="N434" t="inlineStr">
        <is>
          <t>SERVICIO NACIONAL DE MIGRACION</t>
        </is>
      </c>
      <c r="P434" t="inlineStr">
        <is>
          <t>2023</t>
        </is>
      </c>
      <c r="S434" t="n">
        <v>13406</v>
      </c>
      <c r="T434" t="n">
        <v>50205.607</v>
      </c>
      <c r="V434" t="n">
        <v>53719.9995</v>
      </c>
      <c r="W434" t="n">
        <v>9495</v>
      </c>
      <c r="X434" t="n">
        <v>2156.97</v>
      </c>
      <c r="Z434" t="n">
        <v>316</v>
      </c>
      <c r="AA434" t="n">
        <v>36.8733</v>
      </c>
      <c r="AB434" t="n">
        <v>1165.197</v>
      </c>
      <c r="AH434" t="n">
        <v>600.9426</v>
      </c>
      <c r="AI434" t="n">
        <v>2686</v>
      </c>
      <c r="AJ434" t="n">
        <v>80</v>
      </c>
      <c r="AK434" t="n">
        <v>12551.4018</v>
      </c>
      <c r="BA434" t="n">
        <v>3870</v>
      </c>
    </row>
    <row r="435">
      <c r="H435" t="n">
        <v>10</v>
      </c>
      <c r="M435" t="inlineStr">
        <is>
          <t>ALQUILADO</t>
        </is>
      </c>
      <c r="N435" t="inlineStr">
        <is>
          <t>PARTIDO CAMBIO DEMOCRATICO</t>
        </is>
      </c>
      <c r="P435" t="inlineStr">
        <is>
          <t>2023</t>
        </is>
      </c>
      <c r="S435" t="n">
        <v>9382</v>
      </c>
      <c r="T435" t="n">
        <v>50205.607</v>
      </c>
      <c r="V435" t="n">
        <v>53719.9995</v>
      </c>
      <c r="W435" t="n">
        <v>13832.83</v>
      </c>
      <c r="X435" t="n">
        <v>6151.36</v>
      </c>
      <c r="Z435" t="n">
        <v>377</v>
      </c>
      <c r="AA435" t="n">
        <v>53.0084</v>
      </c>
      <c r="AB435" t="n">
        <v>1998.419</v>
      </c>
      <c r="AH435" t="n">
        <v>1388.0414</v>
      </c>
      <c r="AI435" t="n">
        <v>2686</v>
      </c>
      <c r="AJ435" t="n">
        <v>80</v>
      </c>
      <c r="AK435" t="n">
        <v>12551.4018</v>
      </c>
      <c r="BA435" t="n">
        <v>3870</v>
      </c>
    </row>
    <row r="436">
      <c r="H436" t="n">
        <v>10</v>
      </c>
      <c r="M436" t="inlineStr">
        <is>
          <t>ALQUILADO</t>
        </is>
      </c>
      <c r="N436" t="inlineStr">
        <is>
          <t>MINISTERIO DE SEGURIDAD PUBLICA</t>
        </is>
      </c>
      <c r="P436" t="inlineStr">
        <is>
          <t>2023</t>
        </is>
      </c>
      <c r="S436" t="n">
        <v>38869</v>
      </c>
      <c r="T436" t="n">
        <v>50205.607</v>
      </c>
      <c r="V436" t="n">
        <v>53719.9995</v>
      </c>
      <c r="W436" t="n">
        <v>16830.81</v>
      </c>
      <c r="X436" t="n">
        <v>2700</v>
      </c>
      <c r="Z436" t="n">
        <v>267</v>
      </c>
      <c r="AA436" t="n">
        <v>73.1491</v>
      </c>
      <c r="AB436" t="n">
        <v>1953.081</v>
      </c>
      <c r="AH436" t="n">
        <v>682.2871</v>
      </c>
      <c r="AI436" t="n">
        <v>2686</v>
      </c>
      <c r="AJ436" t="n">
        <v>80</v>
      </c>
      <c r="AK436" t="n">
        <v>12551.4018</v>
      </c>
      <c r="BA436" t="n">
        <v>3870</v>
      </c>
    </row>
    <row r="437">
      <c r="H437" t="n">
        <v>10</v>
      </c>
      <c r="M437" t="inlineStr">
        <is>
          <t>DISPONIBLE</t>
        </is>
      </c>
      <c r="N437" t="inlineStr"/>
      <c r="P437" t="inlineStr">
        <is>
          <t>2023</t>
        </is>
      </c>
      <c r="S437" t="n">
        <v>46214</v>
      </c>
      <c r="T437" t="n">
        <v>50205.607</v>
      </c>
      <c r="V437" t="n">
        <v>53719.9995</v>
      </c>
      <c r="W437" t="n">
        <v>16905.81</v>
      </c>
      <c r="X437" t="n">
        <v>2737.5</v>
      </c>
      <c r="Z437" t="n">
        <v>268</v>
      </c>
      <c r="AA437" t="n">
        <v>73.2959</v>
      </c>
      <c r="AB437" t="n">
        <v>1964.331</v>
      </c>
      <c r="AH437" t="n">
        <v>775.2785</v>
      </c>
      <c r="AI437" t="n">
        <v>2686</v>
      </c>
      <c r="AJ437" t="n">
        <v>80</v>
      </c>
      <c r="AK437" t="n">
        <v>12551.4018</v>
      </c>
      <c r="BA437" t="n">
        <v>3870</v>
      </c>
    </row>
    <row r="438">
      <c r="H438" t="n">
        <v>9</v>
      </c>
      <c r="M438" t="inlineStr">
        <is>
          <t>ALQUILADO</t>
        </is>
      </c>
      <c r="N438" t="inlineStr">
        <is>
          <t>UNOPS</t>
        </is>
      </c>
      <c r="P438" t="inlineStr">
        <is>
          <t>2024</t>
        </is>
      </c>
      <c r="S438" t="n">
        <v>26596</v>
      </c>
      <c r="T438" t="n">
        <v>50892.5233</v>
      </c>
      <c r="V438" t="n">
        <v>54454.9999</v>
      </c>
      <c r="W438" t="n">
        <v>12400</v>
      </c>
      <c r="X438" t="n">
        <v>2400</v>
      </c>
      <c r="Z438" t="n">
        <v>238</v>
      </c>
      <c r="AA438" t="n">
        <v>62.1848</v>
      </c>
      <c r="AB438" t="n">
        <v>1644.4444</v>
      </c>
      <c r="AH438" t="n">
        <v>539.4992</v>
      </c>
      <c r="AI438" t="n">
        <v>2450.475</v>
      </c>
      <c r="AJ438" t="n">
        <v>80</v>
      </c>
      <c r="AK438" t="n">
        <v>11309.4496</v>
      </c>
      <c r="BA438" t="n">
        <v>3483</v>
      </c>
    </row>
    <row r="439">
      <c r="H439" t="n">
        <v>9</v>
      </c>
      <c r="M439" t="inlineStr">
        <is>
          <t>ALQUILADO</t>
        </is>
      </c>
      <c r="N439" t="inlineStr">
        <is>
          <t>MINISTERIO DE LA PRESIDENCIA</t>
        </is>
      </c>
      <c r="P439" t="inlineStr">
        <is>
          <t>2024</t>
        </is>
      </c>
      <c r="S439" t="n">
        <v>28148</v>
      </c>
      <c r="T439" t="n">
        <v>50892.5233</v>
      </c>
      <c r="V439" t="n">
        <v>54454.9999</v>
      </c>
      <c r="W439" t="n">
        <v>13160</v>
      </c>
      <c r="X439" t="n">
        <v>2400</v>
      </c>
      <c r="Z439" t="n">
        <v>240</v>
      </c>
      <c r="AA439" t="n">
        <v>64.83329999999999</v>
      </c>
      <c r="AB439" t="n">
        <v>1728.8888</v>
      </c>
      <c r="AH439" t="n">
        <v>1514.8443</v>
      </c>
      <c r="AI439" t="n">
        <v>2450.475</v>
      </c>
      <c r="AJ439" t="n">
        <v>80</v>
      </c>
      <c r="AK439" t="n">
        <v>11309.4496</v>
      </c>
      <c r="BA439" t="n">
        <v>3483</v>
      </c>
    </row>
    <row r="440">
      <c r="H440" t="n">
        <v>9</v>
      </c>
      <c r="M440" t="inlineStr">
        <is>
          <t>ALQUILADO</t>
        </is>
      </c>
      <c r="N440" t="inlineStr">
        <is>
          <t>MINISTERIO DE LA PRESIDENCIA</t>
        </is>
      </c>
      <c r="P440" t="inlineStr">
        <is>
          <t>2024</t>
        </is>
      </c>
      <c r="S440" t="n">
        <v>35678</v>
      </c>
      <c r="T440" t="n">
        <v>50892.5233</v>
      </c>
      <c r="V440" t="n">
        <v>50892.5233</v>
      </c>
      <c r="W440" t="n">
        <v>10771.25</v>
      </c>
      <c r="X440" t="n">
        <v>3329.23</v>
      </c>
      <c r="Z440" t="n">
        <v>196</v>
      </c>
      <c r="AA440" t="n">
        <v>71.94119999999999</v>
      </c>
      <c r="AB440" t="n">
        <v>1566.72</v>
      </c>
      <c r="AH440" t="n">
        <v>2498.5774</v>
      </c>
      <c r="AI440" t="n">
        <v>2290.1635</v>
      </c>
      <c r="AJ440" t="n">
        <v>80</v>
      </c>
      <c r="AK440" t="n">
        <v>11309.4496</v>
      </c>
      <c r="BA440" t="n">
        <v>3483</v>
      </c>
    </row>
    <row r="441">
      <c r="H441" t="n">
        <v>9</v>
      </c>
      <c r="M441" t="inlineStr">
        <is>
          <t>ALQUILADO</t>
        </is>
      </c>
      <c r="N441" t="inlineStr">
        <is>
          <t>MINISTERIO DE LA PRESIDENCIA</t>
        </is>
      </c>
      <c r="P441" t="inlineStr">
        <is>
          <t>2024</t>
        </is>
      </c>
      <c r="S441" t="n">
        <v/>
      </c>
      <c r="T441" t="n">
        <v>50892.5233</v>
      </c>
      <c r="V441" t="n">
        <v>54454.9999</v>
      </c>
      <c r="W441" t="n">
        <v>11515</v>
      </c>
      <c r="X441" t="n">
        <v>2100</v>
      </c>
      <c r="Z441" t="n">
        <v>210</v>
      </c>
      <c r="AA441" t="n">
        <v>64.83329999999999</v>
      </c>
      <c r="AB441" t="n">
        <v>1512.7777</v>
      </c>
      <c r="AH441" t="n">
        <v>165.7</v>
      </c>
      <c r="AI441" t="n">
        <v>2450.475</v>
      </c>
      <c r="AJ441" t="n">
        <v>80</v>
      </c>
      <c r="AK441" t="n">
        <v>11309.4496</v>
      </c>
      <c r="BA441" t="n">
        <v>3483</v>
      </c>
    </row>
    <row r="442">
      <c r="H442" t="n">
        <v>9</v>
      </c>
      <c r="M442" t="inlineStr">
        <is>
          <t>ALQUILADO</t>
        </is>
      </c>
      <c r="N442" t="inlineStr"/>
      <c r="P442" t="inlineStr">
        <is>
          <t>2024</t>
        </is>
      </c>
      <c r="S442" t="n">
        <v>0</v>
      </c>
      <c r="T442" t="n">
        <v>50892.5233</v>
      </c>
      <c r="V442" t="n">
        <v>54454.9999</v>
      </c>
      <c r="W442" t="n">
        <v>6178.65</v>
      </c>
      <c r="X442" t="n">
        <v>8924.84</v>
      </c>
      <c r="Z442" t="n">
        <v>160</v>
      </c>
      <c r="AA442" t="n">
        <v>94.3968</v>
      </c>
      <c r="AB442" t="n">
        <v>1678.1655</v>
      </c>
      <c r="AH442" t="n">
        <v>363.4651</v>
      </c>
      <c r="AI442" t="n">
        <v>2450.475</v>
      </c>
      <c r="AJ442" t="n">
        <v>80</v>
      </c>
      <c r="AK442" t="n">
        <v>11309.4496</v>
      </c>
      <c r="BA442" t="n">
        <v>3483</v>
      </c>
    </row>
    <row r="443">
      <c r="H443" t="n">
        <v>8</v>
      </c>
      <c r="M443" t="inlineStr">
        <is>
          <t>ALQUILADO</t>
        </is>
      </c>
      <c r="N443" t="inlineStr">
        <is>
          <t>MINISTERIO DE LA PRESIDENCIA</t>
        </is>
      </c>
      <c r="P443" t="inlineStr">
        <is>
          <t>2023</t>
        </is>
      </c>
      <c r="S443" t="n">
        <v>15928</v>
      </c>
      <c r="T443" t="n">
        <v>50892.5225</v>
      </c>
      <c r="V443" t="n">
        <v>54454.9991</v>
      </c>
      <c r="W443" t="n">
        <v>11515</v>
      </c>
      <c r="X443" t="n">
        <v>2100</v>
      </c>
      <c r="Z443" t="n">
        <v>210</v>
      </c>
      <c r="AA443" t="n">
        <v>64.83329999999999</v>
      </c>
      <c r="AB443" t="n">
        <v>1701.875</v>
      </c>
      <c r="AH443" t="n">
        <v>429.7276</v>
      </c>
      <c r="AI443" t="n">
        <v>2178.2</v>
      </c>
      <c r="AJ443" t="n">
        <v>80</v>
      </c>
      <c r="AK443" t="n">
        <v>9895.768400000001</v>
      </c>
      <c r="BA443" t="n">
        <v>3096</v>
      </c>
    </row>
    <row r="444">
      <c r="H444" t="n">
        <v>8</v>
      </c>
      <c r="M444" t="inlineStr">
        <is>
          <t>ALQUILADO</t>
        </is>
      </c>
      <c r="N444" t="inlineStr">
        <is>
          <t>MINISTERIO DE LA PRESIDENCIA</t>
        </is>
      </c>
      <c r="P444" t="inlineStr">
        <is>
          <t>2023</t>
        </is>
      </c>
      <c r="S444" t="n">
        <v>91530</v>
      </c>
      <c r="T444" t="n">
        <v>50892.5225</v>
      </c>
      <c r="V444" t="n">
        <v>54454.9991</v>
      </c>
      <c r="W444" t="n">
        <v>11515</v>
      </c>
      <c r="X444" t="n">
        <v>2100</v>
      </c>
      <c r="Z444" t="n">
        <v>210</v>
      </c>
      <c r="AA444" t="n">
        <v>64.83329999999999</v>
      </c>
      <c r="AB444" t="n">
        <v>1701.875</v>
      </c>
      <c r="AH444" t="n">
        <v>3503.6178</v>
      </c>
      <c r="AI444" t="n">
        <v>2178.2</v>
      </c>
      <c r="AJ444" t="n">
        <v>80</v>
      </c>
      <c r="AK444" t="n">
        <v>9895.768400000001</v>
      </c>
      <c r="BA444" t="n">
        <v>3096</v>
      </c>
    </row>
    <row r="445">
      <c r="H445" t="n">
        <v>8</v>
      </c>
      <c r="M445" t="inlineStr">
        <is>
          <t>ALQUILADO</t>
        </is>
      </c>
      <c r="N445" t="inlineStr">
        <is>
          <t>SERVICIO NACIONAL DE MIGRACION</t>
        </is>
      </c>
      <c r="P445" t="inlineStr">
        <is>
          <t>2023</t>
        </is>
      </c>
      <c r="S445" t="n">
        <v>18000</v>
      </c>
      <c r="T445" t="n">
        <v>50892.5225</v>
      </c>
      <c r="V445" t="n">
        <v>54454.9991</v>
      </c>
      <c r="W445" t="n">
        <v>11313.03</v>
      </c>
      <c r="X445" t="n">
        <v>4789.03</v>
      </c>
      <c r="Z445" t="n">
        <v>342</v>
      </c>
      <c r="AA445" t="n">
        <v>47.082</v>
      </c>
      <c r="AB445" t="n">
        <v>2012.7575</v>
      </c>
      <c r="AH445" t="n">
        <v>1427.8598</v>
      </c>
      <c r="AI445" t="n">
        <v>2178.2</v>
      </c>
      <c r="AJ445" t="n">
        <v>80</v>
      </c>
      <c r="AK445" t="n">
        <v>9895.768400000001</v>
      </c>
      <c r="BA445" t="n">
        <v>3096</v>
      </c>
    </row>
    <row r="446">
      <c r="H446" t="n">
        <v>8</v>
      </c>
      <c r="M446" t="inlineStr">
        <is>
          <t>ALQUILADO</t>
        </is>
      </c>
      <c r="N446" t="inlineStr"/>
      <c r="P446" t="inlineStr">
        <is>
          <t>2023</t>
        </is>
      </c>
      <c r="S446" t="n">
        <v>26236</v>
      </c>
      <c r="T446" t="n">
        <v>50892.5225</v>
      </c>
      <c r="V446" t="n">
        <v>54454.9991</v>
      </c>
      <c r="W446" t="n">
        <v>7464.36</v>
      </c>
      <c r="X446" t="n">
        <v>8528.25</v>
      </c>
      <c r="Z446" t="n">
        <v>185</v>
      </c>
      <c r="AA446" t="n">
        <v>86.4465</v>
      </c>
      <c r="AB446" t="n">
        <v>1999.0762</v>
      </c>
      <c r="AH446" t="n">
        <v>338.551</v>
      </c>
      <c r="AI446" t="n">
        <v>2178.2</v>
      </c>
      <c r="AJ446" t="n">
        <v>80</v>
      </c>
      <c r="AK446" t="n">
        <v>9895.768400000001</v>
      </c>
      <c r="BA446" t="n">
        <v>3096</v>
      </c>
    </row>
    <row r="447">
      <c r="H447" t="n">
        <v>8</v>
      </c>
      <c r="M447" t="inlineStr">
        <is>
          <t>ALQUILADO</t>
        </is>
      </c>
      <c r="N447" t="inlineStr">
        <is>
          <t>MINISTERIO DE EDUCACION</t>
        </is>
      </c>
      <c r="P447" t="inlineStr">
        <is>
          <t>2023</t>
        </is>
      </c>
      <c r="S447" t="n">
        <v>21347</v>
      </c>
      <c r="T447" t="n">
        <v>50892.5225</v>
      </c>
      <c r="V447" t="n">
        <v>54454.9991</v>
      </c>
      <c r="W447" t="n">
        <v>6383.44</v>
      </c>
      <c r="X447" t="n">
        <v>4492.84</v>
      </c>
      <c r="Z447" t="n">
        <v>126</v>
      </c>
      <c r="AA447" t="n">
        <v>86.31959999999999</v>
      </c>
      <c r="AB447" t="n">
        <v>1359.535</v>
      </c>
      <c r="AH447" t="n">
        <v>870.7241</v>
      </c>
      <c r="AI447" t="n">
        <v>2178.2</v>
      </c>
      <c r="AJ447" t="n">
        <v>80</v>
      </c>
      <c r="AK447" t="n">
        <v>9895.768400000001</v>
      </c>
      <c r="BA447" t="n">
        <v>3096</v>
      </c>
    </row>
    <row r="448">
      <c r="H448" t="n">
        <v>8</v>
      </c>
      <c r="M448" t="inlineStr">
        <is>
          <t>ALQUILADO</t>
        </is>
      </c>
      <c r="N448" t="inlineStr">
        <is>
          <t>MINISTERIO DE LA PRESIDENCIA</t>
        </is>
      </c>
      <c r="P448" t="inlineStr">
        <is>
          <t>2023</t>
        </is>
      </c>
      <c r="S448" t="n">
        <v>5000</v>
      </c>
      <c r="T448" t="n">
        <v>50892.5225</v>
      </c>
      <c r="V448" t="n">
        <v>54454.9991</v>
      </c>
      <c r="W448" t="n">
        <v>11515</v>
      </c>
      <c r="X448" t="n">
        <v>2100</v>
      </c>
      <c r="Z448" t="n">
        <v>210</v>
      </c>
      <c r="AA448" t="n">
        <v>64.83329999999999</v>
      </c>
      <c r="AB448" t="n">
        <v>1701.875</v>
      </c>
      <c r="AH448" t="n">
        <v>322.0766</v>
      </c>
      <c r="AI448" t="n">
        <v>2178.2</v>
      </c>
      <c r="AJ448" t="n">
        <v>80</v>
      </c>
      <c r="AK448" t="n">
        <v>9895.768400000001</v>
      </c>
      <c r="BA448" t="n">
        <v>3096</v>
      </c>
    </row>
    <row r="449">
      <c r="H449" t="n">
        <v>8</v>
      </c>
      <c r="M449" t="inlineStr">
        <is>
          <t>ALQUILADO</t>
        </is>
      </c>
      <c r="N449" t="inlineStr">
        <is>
          <t>MINISTERIO DE LA PRESIDENCIA</t>
        </is>
      </c>
      <c r="P449" t="inlineStr">
        <is>
          <t>2023</t>
        </is>
      </c>
      <c r="S449" t="n">
        <v>27910</v>
      </c>
      <c r="T449" t="n">
        <v>50892.5225</v>
      </c>
      <c r="V449" t="n">
        <v>54454.9991</v>
      </c>
      <c r="W449" t="n">
        <v>11515</v>
      </c>
      <c r="X449" t="n">
        <v>2100</v>
      </c>
      <c r="Z449" t="n">
        <v>210</v>
      </c>
      <c r="AA449" t="n">
        <v>64.83329999999999</v>
      </c>
      <c r="AB449" t="n">
        <v>1701.875</v>
      </c>
      <c r="AH449" t="n">
        <v>769.2175999999999</v>
      </c>
      <c r="AI449" t="n">
        <v>2178.2</v>
      </c>
      <c r="AJ449" t="n">
        <v>80</v>
      </c>
      <c r="AK449" t="n">
        <v>9895.768400000001</v>
      </c>
      <c r="BA449" t="n">
        <v>3096</v>
      </c>
    </row>
    <row r="450">
      <c r="H450" t="n">
        <v>8</v>
      </c>
      <c r="M450" t="inlineStr">
        <is>
          <t>ALQUILADO</t>
        </is>
      </c>
      <c r="N450" t="inlineStr"/>
      <c r="P450" t="inlineStr">
        <is>
          <t>2023</t>
        </is>
      </c>
      <c r="S450" t="n">
        <v>15514</v>
      </c>
      <c r="T450" t="n">
        <v>50892.5225</v>
      </c>
      <c r="V450" t="n">
        <v>54454.9991</v>
      </c>
      <c r="W450" t="n">
        <v>5265.52</v>
      </c>
      <c r="X450" t="n">
        <v>5153.49</v>
      </c>
      <c r="Z450" t="n">
        <v>104</v>
      </c>
      <c r="AA450" t="n">
        <v>100.1827</v>
      </c>
      <c r="AB450" t="n">
        <v>1302.3762</v>
      </c>
      <c r="AH450" t="n">
        <v>297.0087</v>
      </c>
      <c r="AI450" t="n">
        <v>2178.2</v>
      </c>
      <c r="AJ450" t="n">
        <v>80</v>
      </c>
      <c r="AK450" t="n">
        <v>9895.768400000001</v>
      </c>
      <c r="BA450" t="n">
        <v>3096</v>
      </c>
    </row>
    <row r="451">
      <c r="H451" t="n">
        <v>8</v>
      </c>
      <c r="M451" t="inlineStr">
        <is>
          <t>DISPONIBLE</t>
        </is>
      </c>
      <c r="N451" t="inlineStr"/>
      <c r="P451" t="inlineStr">
        <is>
          <t>2023</t>
        </is>
      </c>
      <c r="S451" t="n">
        <v>0</v>
      </c>
      <c r="T451" t="n">
        <v>50892.5225</v>
      </c>
      <c r="V451" t="n">
        <v>54454.9991</v>
      </c>
      <c r="W451" t="n">
        <v>7129.38</v>
      </c>
      <c r="X451" t="n">
        <v>6184.59</v>
      </c>
      <c r="Z451" t="n">
        <v>110</v>
      </c>
      <c r="AA451" t="n">
        <v>121.036</v>
      </c>
      <c r="AB451" t="n">
        <v>1664.2462</v>
      </c>
      <c r="AH451" t="n">
        <v>872.0501</v>
      </c>
      <c r="AI451" t="n">
        <v>2178.2</v>
      </c>
      <c r="AJ451" t="n">
        <v>80</v>
      </c>
      <c r="AK451" t="n">
        <v>9895.768400000001</v>
      </c>
      <c r="BA451" t="n">
        <v>3096</v>
      </c>
    </row>
    <row r="452">
      <c r="H452" t="n">
        <v>30</v>
      </c>
      <c r="M452" t="inlineStr">
        <is>
          <t>ALQUILADO</t>
        </is>
      </c>
      <c r="N452" t="inlineStr">
        <is>
          <t>EULEN PANAMA DE SERVICIOS</t>
        </is>
      </c>
      <c r="P452" t="inlineStr">
        <is>
          <t>2022</t>
        </is>
      </c>
      <c r="S452" t="n">
        <v>107397</v>
      </c>
      <c r="T452" t="n">
        <v>10462.62</v>
      </c>
      <c r="V452" t="n">
        <v>11195.0034</v>
      </c>
      <c r="W452" t="n">
        <v>11272</v>
      </c>
      <c r="X452" t="n">
        <v>4502.75</v>
      </c>
      <c r="Z452" t="n">
        <v>918</v>
      </c>
      <c r="AA452" t="n">
        <v>17.1838</v>
      </c>
      <c r="AB452" t="n">
        <v>525.825</v>
      </c>
      <c r="AH452" t="n">
        <v>826.601</v>
      </c>
      <c r="AI452" t="n">
        <v>1679.2505</v>
      </c>
      <c r="AJ452" t="n">
        <v>160</v>
      </c>
      <c r="AK452" t="n">
        <v>8428.2207</v>
      </c>
      <c r="BA452" t="n">
        <v>11610</v>
      </c>
    </row>
    <row r="453">
      <c r="H453" t="n">
        <v>30</v>
      </c>
      <c r="M453" t="inlineStr">
        <is>
          <t>ALQUILADO</t>
        </is>
      </c>
      <c r="N453" t="inlineStr">
        <is>
          <t>EULEN PANAMA DE SERVICIOS</t>
        </is>
      </c>
      <c r="P453" t="inlineStr">
        <is>
          <t>2022</t>
        </is>
      </c>
      <c r="S453" t="n">
        <v>83337</v>
      </c>
      <c r="T453" t="n">
        <v>10462.62</v>
      </c>
      <c r="V453" t="n">
        <v>11195.0034</v>
      </c>
      <c r="W453" t="n">
        <v>11272</v>
      </c>
      <c r="X453" t="n">
        <v>4502.75</v>
      </c>
      <c r="Z453" t="n">
        <v>917</v>
      </c>
      <c r="AA453" t="n">
        <v>17.2025</v>
      </c>
      <c r="AB453" t="n">
        <v>525.825</v>
      </c>
      <c r="AH453" t="n">
        <v>711.7659</v>
      </c>
      <c r="AI453" t="n">
        <v>1679.2505</v>
      </c>
      <c r="AJ453" t="n">
        <v>160</v>
      </c>
      <c r="AK453" t="n">
        <v>8428.2207</v>
      </c>
      <c r="BA453" t="n">
        <v>11610</v>
      </c>
    </row>
    <row r="454">
      <c r="H454" t="n">
        <v>28</v>
      </c>
      <c r="M454" t="inlineStr">
        <is>
          <t>ALQUILADO</t>
        </is>
      </c>
      <c r="N454" t="inlineStr">
        <is>
          <t>EULEN PANAMA DE SERVICIOS</t>
        </is>
      </c>
      <c r="P454" t="inlineStr">
        <is>
          <t>2022</t>
        </is>
      </c>
      <c r="S454" t="n">
        <v>56251</v>
      </c>
      <c r="T454" t="n">
        <v>10462.6168</v>
      </c>
      <c r="V454" t="n">
        <v>11195</v>
      </c>
      <c r="W454" t="n">
        <v>9618.780000000001</v>
      </c>
      <c r="X454" t="n">
        <v>4828.03</v>
      </c>
      <c r="Z454" t="n">
        <v>1643</v>
      </c>
      <c r="AA454" t="n">
        <v>8.792899999999999</v>
      </c>
      <c r="AB454" t="n">
        <v>515.9575</v>
      </c>
      <c r="AH454" t="n">
        <v>871.7255</v>
      </c>
      <c r="AI454" t="n">
        <v>1567.3</v>
      </c>
      <c r="AJ454" t="n">
        <v>160</v>
      </c>
      <c r="AK454" t="n">
        <v>7846.9614</v>
      </c>
      <c r="BA454" t="n">
        <v>10836</v>
      </c>
    </row>
    <row r="455">
      <c r="H455" t="n">
        <v>20</v>
      </c>
      <c r="M455" t="inlineStr">
        <is>
          <t>ALQUILADO</t>
        </is>
      </c>
      <c r="N455" t="inlineStr">
        <is>
          <t>M3 BUILDER S.A.</t>
        </is>
      </c>
      <c r="P455" t="inlineStr">
        <is>
          <t>2023</t>
        </is>
      </c>
      <c r="S455" t="n">
        <v>53851</v>
      </c>
      <c r="T455" t="n">
        <v>11822.43</v>
      </c>
      <c r="V455" t="n">
        <v>12650.0001</v>
      </c>
      <c r="W455" t="n">
        <v>5485.88</v>
      </c>
      <c r="X455" t="n">
        <v>7405.6453</v>
      </c>
      <c r="Z455" t="n">
        <v>531</v>
      </c>
      <c r="AA455" t="n">
        <v>24.2778</v>
      </c>
      <c r="AB455" t="n">
        <v>644.5762</v>
      </c>
      <c r="AH455" t="n">
        <v>592.4542</v>
      </c>
      <c r="AI455" t="n">
        <v>1265</v>
      </c>
      <c r="AJ455" t="n">
        <v>120</v>
      </c>
      <c r="AK455" t="n">
        <v>6239.6152</v>
      </c>
      <c r="BA455" t="n">
        <v>7740</v>
      </c>
    </row>
    <row r="456">
      <c r="H456" t="n">
        <v>20</v>
      </c>
      <c r="M456" t="inlineStr">
        <is>
          <t>ALQUILADO</t>
        </is>
      </c>
      <c r="N456" t="inlineStr">
        <is>
          <t>H UJUETA PANAMA S.A.</t>
        </is>
      </c>
      <c r="P456" t="inlineStr">
        <is>
          <t>2023</t>
        </is>
      </c>
      <c r="S456" t="n">
        <v>21516</v>
      </c>
      <c r="T456" t="n">
        <v>11822.43</v>
      </c>
      <c r="V456" t="n">
        <v>12650.0001</v>
      </c>
      <c r="W456" t="n">
        <v>3668.58</v>
      </c>
      <c r="X456" t="n">
        <v>6131.27</v>
      </c>
      <c r="Z456" t="n">
        <v>555</v>
      </c>
      <c r="AA456" t="n">
        <v>17.6573</v>
      </c>
      <c r="AB456" t="n">
        <v>489.9925</v>
      </c>
      <c r="AH456" t="n">
        <v>150.5724</v>
      </c>
      <c r="AI456" t="n">
        <v>1265</v>
      </c>
      <c r="AJ456" t="n">
        <v>120</v>
      </c>
      <c r="AK456" t="n">
        <v>6239.6152</v>
      </c>
      <c r="BA456" t="n">
        <v>7740</v>
      </c>
    </row>
    <row r="457">
      <c r="H457" t="n">
        <v>20</v>
      </c>
      <c r="M457" t="inlineStr">
        <is>
          <t>ALQUILADO</t>
        </is>
      </c>
      <c r="N457" t="inlineStr">
        <is>
          <t>EULEN PANAMA DE SERVICIOS</t>
        </is>
      </c>
      <c r="P457" t="inlineStr">
        <is>
          <t>2023</t>
        </is>
      </c>
      <c r="S457" t="n">
        <v>47091</v>
      </c>
      <c r="T457" t="n">
        <v>11822.43</v>
      </c>
      <c r="V457" t="n">
        <v>12650.0001</v>
      </c>
      <c r="W457" t="n">
        <v>6780</v>
      </c>
      <c r="X457" t="n">
        <v>2878.6</v>
      </c>
      <c r="Z457" t="n">
        <v>598</v>
      </c>
      <c r="AA457" t="n">
        <v>16.1515</v>
      </c>
      <c r="AB457" t="n">
        <v>482.93</v>
      </c>
      <c r="AH457" t="n">
        <v>805.2560999999999</v>
      </c>
      <c r="AI457" t="n">
        <v>1265</v>
      </c>
      <c r="AJ457" t="n">
        <v>120</v>
      </c>
      <c r="AK457" t="n">
        <v>6239.6152</v>
      </c>
      <c r="BA457" t="n">
        <v>7740</v>
      </c>
    </row>
    <row r="458">
      <c r="H458" t="n">
        <v>20</v>
      </c>
      <c r="M458" t="inlineStr">
        <is>
          <t>ALQUILADO</t>
        </is>
      </c>
      <c r="N458" t="inlineStr">
        <is>
          <t>EULEN PANAMA DE SEGURIDAD-E</t>
        </is>
      </c>
      <c r="P458" t="inlineStr">
        <is>
          <t>2023</t>
        </is>
      </c>
      <c r="S458" t="n">
        <v>26231</v>
      </c>
      <c r="T458" t="n">
        <v>11822.43</v>
      </c>
      <c r="V458" t="n">
        <v>12650.0001</v>
      </c>
      <c r="W458" t="n">
        <v>6457.7</v>
      </c>
      <c r="X458" t="n">
        <v>2730</v>
      </c>
      <c r="Z458" t="n">
        <v>546</v>
      </c>
      <c r="AA458" t="n">
        <v>16.8272</v>
      </c>
      <c r="AB458" t="n">
        <v>459.385</v>
      </c>
      <c r="AH458" t="n">
        <v>500.8521</v>
      </c>
      <c r="AI458" t="n">
        <v>1265</v>
      </c>
      <c r="AJ458" t="n">
        <v>120</v>
      </c>
      <c r="AK458" t="n">
        <v>6239.6152</v>
      </c>
      <c r="BA458" t="n">
        <v>7740</v>
      </c>
    </row>
    <row r="459">
      <c r="H459" t="n">
        <v>20</v>
      </c>
      <c r="M459" t="inlineStr">
        <is>
          <t>ALQUILADO</t>
        </is>
      </c>
      <c r="N459" t="inlineStr">
        <is>
          <t>EULEN PANAMA DE SEGURIDAD-E</t>
        </is>
      </c>
      <c r="P459" t="inlineStr">
        <is>
          <t>2023</t>
        </is>
      </c>
      <c r="S459" t="n">
        <v>98659</v>
      </c>
      <c r="T459" t="n">
        <v>11822.43</v>
      </c>
      <c r="V459" t="n">
        <v>12650.0001</v>
      </c>
      <c r="W459" t="n">
        <v>6457.7</v>
      </c>
      <c r="X459" t="n">
        <v>2730</v>
      </c>
      <c r="Z459" t="n">
        <v>546</v>
      </c>
      <c r="AA459" t="n">
        <v>16.8272</v>
      </c>
      <c r="AB459" t="n">
        <v>459.385</v>
      </c>
      <c r="AH459" t="n">
        <v>1852.8286</v>
      </c>
      <c r="AI459" t="n">
        <v>1265</v>
      </c>
      <c r="AJ459" t="n">
        <v>120</v>
      </c>
      <c r="AK459" t="n">
        <v>6239.6152</v>
      </c>
      <c r="BA459" t="n">
        <v>7740</v>
      </c>
    </row>
    <row r="460">
      <c r="H460" t="n">
        <v>20</v>
      </c>
      <c r="M460" t="inlineStr">
        <is>
          <t>ALQUILADO</t>
        </is>
      </c>
      <c r="N460" t="inlineStr">
        <is>
          <t>EULEN PANAMA DE SERVICIOS</t>
        </is>
      </c>
      <c r="P460" t="inlineStr">
        <is>
          <t>2023</t>
        </is>
      </c>
      <c r="S460" t="n">
        <v>39491</v>
      </c>
      <c r="T460" t="n">
        <v>11822.43</v>
      </c>
      <c r="V460" t="n">
        <v>12650.0001</v>
      </c>
      <c r="W460" t="n">
        <v>6780</v>
      </c>
      <c r="X460" t="n">
        <v>2850</v>
      </c>
      <c r="Z460" t="n">
        <v>569</v>
      </c>
      <c r="AA460" t="n">
        <v>16.9244</v>
      </c>
      <c r="AB460" t="n">
        <v>481.5</v>
      </c>
      <c r="AH460" t="n">
        <v>155.0673</v>
      </c>
      <c r="AI460" t="n">
        <v>1265</v>
      </c>
      <c r="AJ460" t="n">
        <v>120</v>
      </c>
      <c r="AK460" t="n">
        <v>6239.6152</v>
      </c>
      <c r="BA460" t="n">
        <v>7740</v>
      </c>
    </row>
    <row r="461">
      <c r="H461" t="n">
        <v>18</v>
      </c>
      <c r="M461" t="inlineStr">
        <is>
          <t>ALQUILADO</t>
        </is>
      </c>
      <c r="N461" t="inlineStr">
        <is>
          <t>GLOBAL MIND SOLUTIONS S.A.</t>
        </is>
      </c>
      <c r="P461" t="inlineStr">
        <is>
          <t>2023</t>
        </is>
      </c>
      <c r="S461" t="n">
        <v>44563</v>
      </c>
      <c r="T461" t="n">
        <v>11074.766</v>
      </c>
      <c r="V461" t="n">
        <v>11849.9996</v>
      </c>
      <c r="W461" t="n">
        <v>4876</v>
      </c>
      <c r="X461" t="n">
        <v>5229.65</v>
      </c>
      <c r="Z461" t="n">
        <v>527</v>
      </c>
      <c r="AA461" t="n">
        <v>19.1758</v>
      </c>
      <c r="AB461" t="n">
        <v>561.425</v>
      </c>
      <c r="AH461" t="n">
        <v>1821.201</v>
      </c>
      <c r="AI461" t="n">
        <v>1066.5</v>
      </c>
      <c r="AJ461" t="n">
        <v>120</v>
      </c>
      <c r="AK461" t="n">
        <v>5229.7508</v>
      </c>
      <c r="BA461" t="n">
        <v>6966</v>
      </c>
    </row>
    <row r="462">
      <c r="H462" t="n">
        <v>18</v>
      </c>
      <c r="M462" t="inlineStr">
        <is>
          <t>ROBADO</t>
        </is>
      </c>
      <c r="N462" t="inlineStr"/>
      <c r="P462" t="inlineStr">
        <is>
          <t>2023</t>
        </is>
      </c>
      <c r="S462" t="n">
        <v>27691</v>
      </c>
      <c r="T462" t="n">
        <v>11074.766</v>
      </c>
      <c r="V462" t="n">
        <v>11849.9996</v>
      </c>
      <c r="W462" t="n">
        <v>3620.32</v>
      </c>
      <c r="X462" t="n">
        <v>4187.29</v>
      </c>
      <c r="Z462" t="n">
        <v>421</v>
      </c>
      <c r="AA462" t="n">
        <v>18.5453</v>
      </c>
      <c r="AB462" t="n">
        <v>433.7561</v>
      </c>
      <c r="AH462" t="n">
        <v>1113.7354</v>
      </c>
      <c r="AI462" t="n">
        <v>1066.5</v>
      </c>
      <c r="AJ462" t="n">
        <v>120</v>
      </c>
      <c r="AK462" t="n">
        <v>5229.7508</v>
      </c>
      <c r="BA462" t="n">
        <v>6966</v>
      </c>
    </row>
    <row r="463">
      <c r="H463" t="n">
        <v>11</v>
      </c>
      <c r="M463" t="inlineStr">
        <is>
          <t>ALQUILADO</t>
        </is>
      </c>
      <c r="N463" t="inlineStr">
        <is>
          <t>EULEN PANAMA DE SERVICIOS</t>
        </is>
      </c>
      <c r="P463" t="inlineStr">
        <is>
          <t>2023</t>
        </is>
      </c>
      <c r="S463" t="n">
        <v>44909</v>
      </c>
      <c r="T463" t="n">
        <v>11210.28</v>
      </c>
      <c r="V463" t="n">
        <v>11994.9996</v>
      </c>
      <c r="W463" t="n">
        <v>3600</v>
      </c>
      <c r="X463" t="n">
        <v>3791.02</v>
      </c>
      <c r="Z463" t="n">
        <v>604</v>
      </c>
      <c r="AA463" t="n">
        <v>12.2367</v>
      </c>
      <c r="AB463" t="n">
        <v>671.9109</v>
      </c>
      <c r="AH463" t="n">
        <v>2531.9482</v>
      </c>
      <c r="AI463" t="n">
        <v>659.725</v>
      </c>
      <c r="AJ463" t="n">
        <v>80</v>
      </c>
      <c r="AK463" t="n">
        <v>3113.967</v>
      </c>
      <c r="BA463" t="n">
        <v>4257</v>
      </c>
    </row>
    <row r="464">
      <c r="H464" t="n">
        <v>11</v>
      </c>
      <c r="M464" t="inlineStr">
        <is>
          <t>ALQUILADO</t>
        </is>
      </c>
      <c r="N464" t="inlineStr">
        <is>
          <t>GOETZE LOBATO ENGENHARIA S.A.</t>
        </is>
      </c>
      <c r="P464" t="inlineStr">
        <is>
          <t>2023</t>
        </is>
      </c>
      <c r="S464" t="n">
        <v>20796</v>
      </c>
      <c r="T464" t="n">
        <v>11210.28</v>
      </c>
      <c r="V464" t="n">
        <v>11994.9996</v>
      </c>
      <c r="W464" t="n">
        <v>2773.48</v>
      </c>
      <c r="X464" t="n">
        <v>3446.6351</v>
      </c>
      <c r="Z464" t="n">
        <v>230</v>
      </c>
      <c r="AA464" t="n">
        <v>27.0439</v>
      </c>
      <c r="AB464" t="n">
        <v>565.465</v>
      </c>
      <c r="AH464" t="n">
        <v>399.1626</v>
      </c>
      <c r="AI464" t="n">
        <v>659.725</v>
      </c>
      <c r="AJ464" t="n">
        <v>80</v>
      </c>
      <c r="AK464" t="n">
        <v>3113.967</v>
      </c>
      <c r="BA464" t="n">
        <v>4257</v>
      </c>
    </row>
    <row r="465">
      <c r="H465" t="n">
        <v>11</v>
      </c>
      <c r="M465" t="inlineStr">
        <is>
          <t>ALQUILADO</t>
        </is>
      </c>
      <c r="N465" t="inlineStr">
        <is>
          <t>GOETZE LOBATO ENGENHARIA S.A.</t>
        </is>
      </c>
      <c r="P465" t="inlineStr">
        <is>
          <t>2023</t>
        </is>
      </c>
      <c r="S465" t="n">
        <v>20994</v>
      </c>
      <c r="T465" t="n">
        <v>11210.28</v>
      </c>
      <c r="V465" t="n">
        <v>11994.9996</v>
      </c>
      <c r="W465" t="n">
        <v>2686.87</v>
      </c>
      <c r="X465" t="n">
        <v>4177.269</v>
      </c>
      <c r="Z465" t="n">
        <v>243</v>
      </c>
      <c r="AA465" t="n">
        <v>28.2474</v>
      </c>
      <c r="AB465" t="n">
        <v>624.0126</v>
      </c>
      <c r="AH465" t="n">
        <v>693.2278</v>
      </c>
      <c r="AI465" t="n">
        <v>659.725</v>
      </c>
      <c r="AJ465" t="n">
        <v>80</v>
      </c>
      <c r="AK465" t="n">
        <v>3113.967</v>
      </c>
      <c r="BA465" t="n">
        <v>4257</v>
      </c>
    </row>
    <row r="466">
      <c r="H466" t="n">
        <v>11</v>
      </c>
      <c r="M466" t="inlineStr">
        <is>
          <t>ALQUILADO</t>
        </is>
      </c>
      <c r="N466" t="inlineStr">
        <is>
          <t>CM CENTRO MIRADOR S.A.</t>
        </is>
      </c>
      <c r="P466" t="inlineStr">
        <is>
          <t>2023</t>
        </is>
      </c>
      <c r="S466" t="n">
        <v>0</v>
      </c>
      <c r="T466" t="n">
        <v>11210.28</v>
      </c>
      <c r="V466" t="n">
        <v>11994.9996</v>
      </c>
      <c r="W466" t="n">
        <v>2316.6</v>
      </c>
      <c r="X466" t="n">
        <v>3656.26</v>
      </c>
      <c r="Z466" t="n">
        <v>325</v>
      </c>
      <c r="AA466" t="n">
        <v>18.378</v>
      </c>
      <c r="AB466" t="n">
        <v>542.9872</v>
      </c>
      <c r="AH466" t="n">
        <v>152.4497</v>
      </c>
      <c r="AI466" t="n">
        <v>659.725</v>
      </c>
      <c r="AJ466" t="n">
        <v>80</v>
      </c>
      <c r="AK466" t="n">
        <v>3113.967</v>
      </c>
      <c r="BA466" t="n">
        <v>4257</v>
      </c>
    </row>
    <row r="467">
      <c r="H467" t="n">
        <v>11</v>
      </c>
      <c r="M467" t="inlineStr">
        <is>
          <t>ALQUILADO</t>
        </is>
      </c>
      <c r="N467" t="inlineStr">
        <is>
          <t>GOETZE LOBATO ENGENHARIA S.A.</t>
        </is>
      </c>
      <c r="P467" t="inlineStr">
        <is>
          <t>2023</t>
        </is>
      </c>
      <c r="S467" t="n">
        <v>11496</v>
      </c>
      <c r="T467" t="n">
        <v>11210.28</v>
      </c>
      <c r="V467" t="n">
        <v>11994.9996</v>
      </c>
      <c r="W467" t="n">
        <v>3130.03</v>
      </c>
      <c r="X467" t="n">
        <v>3029.51</v>
      </c>
      <c r="Z467" t="n">
        <v>288</v>
      </c>
      <c r="AA467" t="n">
        <v>21.3872</v>
      </c>
      <c r="AB467" t="n">
        <v>559.9580999999999</v>
      </c>
      <c r="AH467" t="n">
        <v>454.6134</v>
      </c>
      <c r="AI467" t="n">
        <v>659.725</v>
      </c>
      <c r="AJ467" t="n">
        <v>80</v>
      </c>
      <c r="AK467" t="n">
        <v>3113.967</v>
      </c>
      <c r="BA467" t="n">
        <v>4257</v>
      </c>
    </row>
    <row r="468">
      <c r="H468" t="n">
        <v>7</v>
      </c>
      <c r="M468" t="inlineStr">
        <is>
          <t>ALQUILADO</t>
        </is>
      </c>
      <c r="N468" t="inlineStr">
        <is>
          <t>GOETZE LOBATO ENGENHARIA S.A.</t>
        </is>
      </c>
      <c r="P468" t="inlineStr">
        <is>
          <t>2024</t>
        </is>
      </c>
      <c r="S468" t="n">
        <v>12238</v>
      </c>
      <c r="T468" t="n">
        <v>10981.3084</v>
      </c>
      <c r="V468" t="n">
        <v>11750</v>
      </c>
      <c r="W468" t="n">
        <v>1812.49</v>
      </c>
      <c r="X468" t="n">
        <v>2102.37</v>
      </c>
      <c r="Z468" t="n">
        <v>167</v>
      </c>
      <c r="AA468" t="n">
        <v>23.4422</v>
      </c>
      <c r="AB468" t="n">
        <v>559.2657</v>
      </c>
      <c r="AH468" t="n">
        <v>53.4211</v>
      </c>
      <c r="AI468" t="n">
        <v>411.25</v>
      </c>
      <c r="AJ468" t="n">
        <v>80</v>
      </c>
      <c r="AK468" t="n">
        <v>1830.2178</v>
      </c>
      <c r="BA468" t="n">
        <v>2709</v>
      </c>
    </row>
    <row r="469">
      <c r="H469" t="n">
        <v>7</v>
      </c>
      <c r="M469" t="inlineStr">
        <is>
          <t>DISPONIBLE</t>
        </is>
      </c>
      <c r="N469" t="inlineStr"/>
      <c r="P469" t="inlineStr">
        <is>
          <t>2024</t>
        </is>
      </c>
      <c r="S469" t="n">
        <v>5238</v>
      </c>
      <c r="T469" t="n">
        <v>10981.3084</v>
      </c>
      <c r="V469" t="n">
        <v>11750</v>
      </c>
      <c r="W469" t="n">
        <v>1042.2</v>
      </c>
      <c r="X469" t="n">
        <v>4649.7082</v>
      </c>
      <c r="Z469" t="n">
        <v>137</v>
      </c>
      <c r="AA469" t="n">
        <v>41.5467</v>
      </c>
      <c r="AB469" t="n">
        <v>813.1297</v>
      </c>
      <c r="AH469" t="n">
        <v>1673.6527</v>
      </c>
      <c r="AI469" t="n">
        <v>411.25</v>
      </c>
      <c r="AJ469" t="n">
        <v>80</v>
      </c>
      <c r="AK469" t="n">
        <v>1830.2178</v>
      </c>
      <c r="BA469" t="n">
        <v>2709</v>
      </c>
    </row>
    <row r="470">
      <c r="H470" t="n">
        <v>7</v>
      </c>
      <c r="M470" t="inlineStr">
        <is>
          <t>ALQUILADO</t>
        </is>
      </c>
      <c r="N470" t="inlineStr">
        <is>
          <t>PUENTE CALZADA INFRAESTRUCTURA</t>
        </is>
      </c>
      <c r="P470" t="inlineStr">
        <is>
          <t>2024</t>
        </is>
      </c>
      <c r="S470" t="n">
        <v>13554</v>
      </c>
      <c r="T470" t="n">
        <v>10981.3084</v>
      </c>
      <c r="V470" t="n">
        <v>11750</v>
      </c>
      <c r="W470" t="n">
        <v>1466.35</v>
      </c>
      <c r="X470" t="n">
        <v>2152.24</v>
      </c>
      <c r="Z470" t="n">
        <v>193</v>
      </c>
      <c r="AA470" t="n">
        <v>18.7491</v>
      </c>
      <c r="AB470" t="n">
        <v>516.9414</v>
      </c>
      <c r="AH470" t="n">
        <v>72.5363</v>
      </c>
      <c r="AI470" t="n">
        <v>411.25</v>
      </c>
      <c r="AJ470" t="n">
        <v>80</v>
      </c>
      <c r="AK470" t="n">
        <v>1830.2178</v>
      </c>
      <c r="BA470" t="n">
        <v>2709</v>
      </c>
    </row>
    <row r="471">
      <c r="H471" t="n">
        <v>7</v>
      </c>
      <c r="M471" t="inlineStr">
        <is>
          <t>ALQUILADO</t>
        </is>
      </c>
      <c r="N471" t="inlineStr">
        <is>
          <t>EULEN PANAMA DE SERVICIOS</t>
        </is>
      </c>
      <c r="P471" t="inlineStr">
        <is>
          <t>2024</t>
        </is>
      </c>
      <c r="S471" t="n">
        <v>11930</v>
      </c>
      <c r="T471" t="n">
        <v>10981.3084</v>
      </c>
      <c r="V471" t="n">
        <v>11750</v>
      </c>
      <c r="W471" t="n">
        <v>2454.34</v>
      </c>
      <c r="X471" t="n">
        <v>1570.92</v>
      </c>
      <c r="Z471" t="n">
        <v>422</v>
      </c>
      <c r="AA471" t="n">
        <v>9.538500000000001</v>
      </c>
      <c r="AB471" t="n">
        <v>575.0371</v>
      </c>
      <c r="AH471" t="n">
        <v>253.0732</v>
      </c>
      <c r="AI471" t="n">
        <v>411.25</v>
      </c>
      <c r="AJ471" t="n">
        <v>80</v>
      </c>
      <c r="AK471" t="n">
        <v>1830.2178</v>
      </c>
      <c r="BA471" t="n">
        <v>2709</v>
      </c>
    </row>
    <row r="472">
      <c r="F472" t="inlineStr">
        <is>
          <t>SEMINUEVOS</t>
        </is>
      </c>
      <c r="H472" t="n">
        <v>13</v>
      </c>
      <c r="M472" t="inlineStr">
        <is>
          <t>PARA LA VENTA</t>
        </is>
      </c>
      <c r="N472" t="inlineStr"/>
      <c r="P472" t="inlineStr">
        <is>
          <t>2023</t>
        </is>
      </c>
      <c r="S472" t="n">
        <v>23584</v>
      </c>
      <c r="T472" t="n">
        <v>18593.4579</v>
      </c>
      <c r="V472" t="n">
        <v>19895</v>
      </c>
      <c r="W472" t="n">
        <v>2388.54</v>
      </c>
      <c r="X472" t="n">
        <v>11386.7134</v>
      </c>
      <c r="Z472" t="n">
        <v>218</v>
      </c>
      <c r="AA472" t="n">
        <v>63.1892</v>
      </c>
      <c r="AB472" t="n">
        <v>1059.6348</v>
      </c>
      <c r="AH472" t="n">
        <v>1519.7166</v>
      </c>
      <c r="AI472" t="n">
        <v>1293.175</v>
      </c>
      <c r="AJ472" t="n">
        <v>80</v>
      </c>
      <c r="AK472" t="n">
        <v>6197.8188</v>
      </c>
      <c r="BA472" t="n">
        <v>5031</v>
      </c>
    </row>
    <row r="473">
      <c r="H473" t="n">
        <v>13</v>
      </c>
      <c r="M473" t="inlineStr">
        <is>
          <t>ESPERA PIEZAS CHAPISTERIA</t>
        </is>
      </c>
      <c r="N473" t="inlineStr"/>
      <c r="P473" t="inlineStr">
        <is>
          <t>2023</t>
        </is>
      </c>
      <c r="S473" t="n">
        <v>21533</v>
      </c>
      <c r="T473" t="n">
        <v>18593.4579</v>
      </c>
      <c r="V473" t="n">
        <v>19895</v>
      </c>
      <c r="W473" t="n">
        <v>4005.36</v>
      </c>
      <c r="X473" t="n">
        <v>2893.96</v>
      </c>
      <c r="Z473" t="n">
        <v>255</v>
      </c>
      <c r="AA473" t="n">
        <v>27.0561</v>
      </c>
      <c r="AB473" t="n">
        <v>530.7169</v>
      </c>
      <c r="AH473" t="n">
        <v>1441.076</v>
      </c>
      <c r="AI473" t="n">
        <v>1293.175</v>
      </c>
      <c r="AJ473" t="n">
        <v>80</v>
      </c>
      <c r="AK473" t="n">
        <v>6197.8188</v>
      </c>
      <c r="BA473" t="n">
        <v>5031</v>
      </c>
    </row>
    <row r="474">
      <c r="F474" t="inlineStr">
        <is>
          <t>SEMINUEVO</t>
        </is>
      </c>
      <c r="H474" t="n">
        <v>13</v>
      </c>
      <c r="M474" t="inlineStr">
        <is>
          <t>PARA LA VENTA</t>
        </is>
      </c>
      <c r="N474" t="inlineStr"/>
      <c r="P474" t="inlineStr">
        <is>
          <t>2023</t>
        </is>
      </c>
      <c r="S474" t="n">
        <v>27924</v>
      </c>
      <c r="T474" t="n">
        <v>18593.4579</v>
      </c>
      <c r="V474" t="n">
        <v>19895</v>
      </c>
      <c r="W474" t="n">
        <v>4392.04</v>
      </c>
      <c r="X474" t="n">
        <v>12275.41</v>
      </c>
      <c r="Z474" t="n">
        <v>252</v>
      </c>
      <c r="AA474" t="n">
        <v>66.14060000000001</v>
      </c>
      <c r="AB474" t="n">
        <v>1282.1115</v>
      </c>
      <c r="AH474" t="n">
        <v>2333.6097</v>
      </c>
      <c r="AI474" t="n">
        <v>1293.175</v>
      </c>
      <c r="AJ474" t="n">
        <v>80</v>
      </c>
      <c r="AK474" t="n">
        <v>6197.8188</v>
      </c>
      <c r="BA474" t="n">
        <v>5031</v>
      </c>
    </row>
    <row r="475">
      <c r="H475" t="n">
        <v>1</v>
      </c>
      <c r="M475" t="inlineStr">
        <is>
          <t>ALQUILADO</t>
        </is>
      </c>
      <c r="N475" t="inlineStr">
        <is>
          <t>RENTAL CARS</t>
        </is>
      </c>
      <c r="P475" t="inlineStr">
        <is>
          <t>2024</t>
        </is>
      </c>
      <c r="S475" t="n">
        <v/>
      </c>
      <c r="T475" t="n">
        <v>20275.7</v>
      </c>
      <c r="V475" t="n">
        <v>21694.999</v>
      </c>
      <c r="W475" t="n">
        <v>291.15</v>
      </c>
      <c r="X475" t="n">
        <v>431.94</v>
      </c>
      <c r="Z475" t="n">
        <v>8</v>
      </c>
      <c r="AA475" t="n">
        <v>90.3862</v>
      </c>
      <c r="AB475" t="n">
        <v>723.09</v>
      </c>
      <c r="AH475" t="n">
        <v>14.2</v>
      </c>
      <c r="AI475" t="n">
        <v>108.475</v>
      </c>
      <c r="AJ475" t="n">
        <v>40</v>
      </c>
      <c r="AK475" t="n">
        <v>0</v>
      </c>
      <c r="BA475" t="n">
        <v>387</v>
      </c>
    </row>
    <row r="476">
      <c r="H476" t="n">
        <v>1</v>
      </c>
      <c r="M476" t="inlineStr">
        <is>
          <t>DISPONIBLE</t>
        </is>
      </c>
      <c r="N476" t="inlineStr"/>
      <c r="P476" t="inlineStr">
        <is>
          <t>2024</t>
        </is>
      </c>
      <c r="S476" t="n">
        <v/>
      </c>
      <c r="T476" t="n">
        <v>20275.7</v>
      </c>
      <c r="V476" t="n">
        <v>21694.999</v>
      </c>
      <c r="W476" t="n">
        <v>372.09</v>
      </c>
      <c r="X476" t="n">
        <v>803.1849999999999</v>
      </c>
      <c r="Z476" t="n">
        <v>22</v>
      </c>
      <c r="AA476" t="n">
        <v>53.4215</v>
      </c>
      <c r="AB476" t="n">
        <v>1175.275</v>
      </c>
      <c r="AH476" t="n">
        <v>6.4</v>
      </c>
      <c r="AI476" t="n">
        <v>108.475</v>
      </c>
      <c r="AJ476" t="n">
        <v>40</v>
      </c>
      <c r="AK476" t="n">
        <v>0</v>
      </c>
      <c r="BA476" t="n">
        <v>387</v>
      </c>
    </row>
    <row r="477">
      <c r="H477" t="n">
        <v>1</v>
      </c>
      <c r="M477" t="inlineStr">
        <is>
          <t>ALQUILADO</t>
        </is>
      </c>
      <c r="N477" t="inlineStr"/>
      <c r="P477" t="inlineStr">
        <is>
          <t>2024</t>
        </is>
      </c>
      <c r="S477" t="n">
        <v/>
      </c>
      <c r="T477" t="n">
        <v>20275.7</v>
      </c>
      <c r="V477" t="n">
        <v>21694.999</v>
      </c>
      <c r="W477" t="n">
        <v>409.75</v>
      </c>
      <c r="X477" t="n">
        <v>1496.2</v>
      </c>
      <c r="Z477" t="n">
        <v>16</v>
      </c>
      <c r="AA477" t="n">
        <v>119.1218</v>
      </c>
      <c r="AB477" t="n">
        <v>1905.95</v>
      </c>
      <c r="AH477" t="n">
        <v>44.9</v>
      </c>
      <c r="AI477" t="n">
        <v>108.475</v>
      </c>
      <c r="AJ477" t="n">
        <v>40</v>
      </c>
      <c r="AK477" t="n">
        <v>0</v>
      </c>
      <c r="BA477" t="n">
        <v>387</v>
      </c>
    </row>
    <row r="478">
      <c r="H478" t="n">
        <v>1</v>
      </c>
      <c r="M478" t="inlineStr">
        <is>
          <t>ALQUILADO</t>
        </is>
      </c>
      <c r="N478" t="inlineStr">
        <is>
          <t>SEGUROS SURAMERICANA</t>
        </is>
      </c>
      <c r="P478" t="inlineStr">
        <is>
          <t>2024</t>
        </is>
      </c>
      <c r="S478" t="n">
        <v>0</v>
      </c>
      <c r="T478" t="n">
        <v>20275.7</v>
      </c>
      <c r="V478" t="n">
        <v>21694.999</v>
      </c>
      <c r="W478" t="n">
        <v>303.28</v>
      </c>
      <c r="X478" t="n">
        <v>526.14</v>
      </c>
      <c r="Z478" t="n">
        <v>14</v>
      </c>
      <c r="AA478" t="n">
        <v>59.2442</v>
      </c>
      <c r="AB478" t="n">
        <v>829.42</v>
      </c>
      <c r="AH478" t="n">
        <v>28</v>
      </c>
      <c r="AI478" t="n">
        <v>108.475</v>
      </c>
      <c r="AJ478" t="n">
        <v>40</v>
      </c>
      <c r="AK478" t="n">
        <v>0</v>
      </c>
      <c r="BA478" t="n">
        <v>387</v>
      </c>
    </row>
    <row r="479">
      <c r="H479" t="n">
        <v>1</v>
      </c>
      <c r="M479" t="inlineStr">
        <is>
          <t>ALQUILADO</t>
        </is>
      </c>
      <c r="N479" t="inlineStr">
        <is>
          <t>SEC GRAL DE ORG EST AMER OEA</t>
        </is>
      </c>
      <c r="P479" t="inlineStr">
        <is>
          <t>2024</t>
        </is>
      </c>
      <c r="S479" t="n">
        <v/>
      </c>
      <c r="T479" t="n">
        <v>20275.7</v>
      </c>
      <c r="V479" t="n">
        <v>21694.999</v>
      </c>
      <c r="W479" t="n">
        <v>464.52</v>
      </c>
      <c r="X479" t="n">
        <v>399.72</v>
      </c>
      <c r="Z479" t="n">
        <v>22</v>
      </c>
      <c r="AA479" t="n">
        <v>39.2836</v>
      </c>
      <c r="AB479" t="n">
        <v>864.24</v>
      </c>
      <c r="AI479" t="n">
        <v>108.475</v>
      </c>
      <c r="AJ479" t="n">
        <v>40</v>
      </c>
      <c r="AK479" t="n">
        <v>0</v>
      </c>
      <c r="BA479" t="n">
        <v>387</v>
      </c>
    </row>
    <row r="480">
      <c r="H480" t="n">
        <v>1</v>
      </c>
      <c r="M480" t="inlineStr">
        <is>
          <t>DISPONIBLE</t>
        </is>
      </c>
      <c r="N480" t="inlineStr"/>
      <c r="P480" t="inlineStr">
        <is>
          <t>2024</t>
        </is>
      </c>
      <c r="S480" t="n">
        <v>0</v>
      </c>
      <c r="T480" t="n">
        <v>20275.7</v>
      </c>
      <c r="V480" t="n">
        <v>21694.999</v>
      </c>
      <c r="W480" t="n">
        <v>456.11</v>
      </c>
      <c r="X480" t="n">
        <v>1903.81</v>
      </c>
      <c r="Z480" t="n">
        <v>27</v>
      </c>
      <c r="AA480" t="n">
        <v>87.4044</v>
      </c>
      <c r="AB480" t="n">
        <v>2359.92</v>
      </c>
      <c r="AH480" t="n">
        <v>74</v>
      </c>
      <c r="AI480" t="n">
        <v>108.475</v>
      </c>
      <c r="AJ480" t="n">
        <v>40</v>
      </c>
      <c r="AK480" t="n">
        <v>0</v>
      </c>
      <c r="BA480" t="n">
        <v>387</v>
      </c>
    </row>
    <row r="481">
      <c r="H481" t="n">
        <v>1</v>
      </c>
      <c r="M481" t="inlineStr">
        <is>
          <t>ALQUILADO</t>
        </is>
      </c>
      <c r="N481" t="inlineStr"/>
      <c r="P481" t="inlineStr">
        <is>
          <t>2024</t>
        </is>
      </c>
      <c r="S481" t="n">
        <v/>
      </c>
      <c r="T481" t="n">
        <v>20275.7</v>
      </c>
      <c r="V481" t="n">
        <v>21694.999</v>
      </c>
      <c r="W481" t="n">
        <v>396.04</v>
      </c>
      <c r="X481" t="n">
        <v>1456.1358</v>
      </c>
      <c r="Z481" t="n">
        <v>28</v>
      </c>
      <c r="AA481" t="n">
        <v>66.1491</v>
      </c>
      <c r="AB481" t="n">
        <v>1852.1758</v>
      </c>
      <c r="AH481" t="n">
        <v>10.05</v>
      </c>
      <c r="AI481" t="n">
        <v>108.475</v>
      </c>
      <c r="AJ481" t="n">
        <v>40</v>
      </c>
      <c r="AK481" t="n">
        <v>0</v>
      </c>
      <c r="BA481" t="n">
        <v>387</v>
      </c>
    </row>
    <row r="482">
      <c r="H482" t="n">
        <v>1</v>
      </c>
      <c r="M482" t="inlineStr">
        <is>
          <t>ALQUILADO</t>
        </is>
      </c>
      <c r="N482" t="inlineStr"/>
      <c r="P482" t="inlineStr">
        <is>
          <t>2024</t>
        </is>
      </c>
      <c r="S482" t="n">
        <v/>
      </c>
      <c r="T482" t="n">
        <v>20275.7</v>
      </c>
      <c r="V482" t="n">
        <v>21694.999</v>
      </c>
      <c r="W482" t="n">
        <v>526.78</v>
      </c>
      <c r="X482" t="n">
        <v>736.25</v>
      </c>
      <c r="Z482" t="n">
        <v>16</v>
      </c>
      <c r="AA482" t="n">
        <v>78.9393</v>
      </c>
      <c r="AB482" t="n">
        <v>1263.03</v>
      </c>
      <c r="AI482" t="n">
        <v>108.475</v>
      </c>
      <c r="AJ482" t="n">
        <v>40</v>
      </c>
      <c r="AK482" t="n">
        <v>0</v>
      </c>
      <c r="BA482" t="n">
        <v>387</v>
      </c>
    </row>
    <row r="483">
      <c r="H483" t="n">
        <v>1</v>
      </c>
      <c r="M483" t="inlineStr">
        <is>
          <t>DISPONIBLE</t>
        </is>
      </c>
      <c r="N483" t="inlineStr"/>
      <c r="P483" t="inlineStr">
        <is>
          <t>2024</t>
        </is>
      </c>
      <c r="S483" t="n">
        <v>0</v>
      </c>
      <c r="T483" t="n">
        <v>20275.7</v>
      </c>
      <c r="V483" t="n">
        <v>21694.999</v>
      </c>
      <c r="W483" t="n">
        <v>229.5</v>
      </c>
      <c r="X483" t="n">
        <v>890.64</v>
      </c>
      <c r="Z483" t="n">
        <v>17</v>
      </c>
      <c r="AA483" t="n">
        <v>65.8905</v>
      </c>
      <c r="AB483" t="n">
        <v>1120.14</v>
      </c>
      <c r="AH483" t="n">
        <v>22.5</v>
      </c>
      <c r="AI483" t="n">
        <v>108.475</v>
      </c>
      <c r="AJ483" t="n">
        <v>40</v>
      </c>
      <c r="AK483" t="n">
        <v>0</v>
      </c>
      <c r="BA483" t="n">
        <v>387</v>
      </c>
    </row>
    <row r="484">
      <c r="H484" t="n">
        <v>1</v>
      </c>
      <c r="M484" t="inlineStr">
        <is>
          <t>DISPONIBLE</t>
        </is>
      </c>
      <c r="N484" t="inlineStr"/>
      <c r="P484" t="inlineStr">
        <is>
          <t>2024</t>
        </is>
      </c>
      <c r="S484" t="n">
        <v/>
      </c>
      <c r="T484" t="n">
        <v>20275.7</v>
      </c>
      <c r="V484" t="n">
        <v>21694.999</v>
      </c>
      <c r="W484" t="n">
        <v>316.25</v>
      </c>
      <c r="X484" t="n">
        <v>896.55</v>
      </c>
      <c r="Z484" t="n">
        <v>18</v>
      </c>
      <c r="AA484" t="n">
        <v>67.3777</v>
      </c>
      <c r="AB484" t="n">
        <v>1212.8</v>
      </c>
      <c r="AH484" t="n">
        <v>3.15</v>
      </c>
      <c r="AI484" t="n">
        <v>108.475</v>
      </c>
      <c r="AJ484" t="n">
        <v>40</v>
      </c>
      <c r="AK484" t="n">
        <v>0</v>
      </c>
      <c r="BA484" t="n">
        <v>387</v>
      </c>
    </row>
    <row r="485">
      <c r="H485" t="n">
        <v>1</v>
      </c>
      <c r="M485" t="inlineStr">
        <is>
          <t>DISPONIBLE</t>
        </is>
      </c>
      <c r="N485" t="inlineStr"/>
      <c r="P485" t="inlineStr">
        <is>
          <t>2024</t>
        </is>
      </c>
      <c r="S485" t="n">
        <v>0</v>
      </c>
      <c r="T485" t="n">
        <v>20275.7</v>
      </c>
      <c r="V485" t="n">
        <v>21694.999</v>
      </c>
      <c r="W485" t="n">
        <v>734.7</v>
      </c>
      <c r="X485" t="n">
        <v>691.05</v>
      </c>
      <c r="Z485" t="n">
        <v>21</v>
      </c>
      <c r="AA485" t="n">
        <v>67.89279999999999</v>
      </c>
      <c r="AB485" t="n">
        <v>1425.75</v>
      </c>
      <c r="AH485" t="n">
        <v>49.65</v>
      </c>
      <c r="AI485" t="n">
        <v>108.475</v>
      </c>
      <c r="AJ485" t="n">
        <v>40</v>
      </c>
      <c r="AK485" t="n">
        <v>0</v>
      </c>
      <c r="BA485" t="n">
        <v>387</v>
      </c>
    </row>
    <row r="486">
      <c r="H486" t="n">
        <v>1</v>
      </c>
      <c r="M486" t="inlineStr">
        <is>
          <t>ALQUILADO</t>
        </is>
      </c>
      <c r="N486" t="inlineStr">
        <is>
          <t>INGETEAM</t>
        </is>
      </c>
      <c r="P486" t="inlineStr">
        <is>
          <t>2024</t>
        </is>
      </c>
      <c r="S486" t="n">
        <v/>
      </c>
      <c r="T486" t="n">
        <v>20275.7</v>
      </c>
      <c r="V486" t="n">
        <v>21694.999</v>
      </c>
      <c r="W486" t="n">
        <v>180</v>
      </c>
      <c r="X486" t="n">
        <v>274.1</v>
      </c>
      <c r="Z486" t="n">
        <v>5</v>
      </c>
      <c r="AA486" t="n">
        <v>90.81999999999999</v>
      </c>
      <c r="AB486" t="n">
        <v>454.1</v>
      </c>
      <c r="AI486" t="n">
        <v>108.475</v>
      </c>
      <c r="AJ486" t="n">
        <v>40</v>
      </c>
      <c r="AK486" t="n">
        <v>0</v>
      </c>
      <c r="BA486" t="n">
        <v>387</v>
      </c>
    </row>
    <row r="487">
      <c r="F487" t="inlineStr">
        <is>
          <t>SIN GARANTIA</t>
        </is>
      </c>
      <c r="H487" t="n">
        <v>40</v>
      </c>
      <c r="P487" t="inlineStr">
        <is>
          <t>2020</t>
        </is>
      </c>
      <c r="S487" t="n">
        <v>98920</v>
      </c>
      <c r="T487" t="n">
        <v>24186.9159</v>
      </c>
      <c r="V487" t="n">
        <v>25880</v>
      </c>
      <c r="W487" t="n">
        <v>13602.8</v>
      </c>
      <c r="X487" t="n">
        <v>24171.48</v>
      </c>
      <c r="Z487" t="n">
        <v>915</v>
      </c>
      <c r="AA487" t="n">
        <v>41.2833</v>
      </c>
      <c r="AB487" t="n">
        <v>944.357</v>
      </c>
      <c r="AH487" t="n">
        <v>19031.0506</v>
      </c>
      <c r="AI487" t="n">
        <v>5176</v>
      </c>
      <c r="AJ487" t="n">
        <v>240</v>
      </c>
      <c r="AK487" t="n">
        <v>24186.9162</v>
      </c>
      <c r="BA487" t="n">
        <v>15480</v>
      </c>
    </row>
    <row r="488">
      <c r="H488" t="n">
        <v>10</v>
      </c>
      <c r="M488" t="inlineStr">
        <is>
          <t>ALQUILADO</t>
        </is>
      </c>
      <c r="N488" t="inlineStr"/>
      <c r="P488" t="inlineStr">
        <is>
          <t>2024</t>
        </is>
      </c>
      <c r="S488" t="n">
        <v>0</v>
      </c>
      <c r="T488" t="n">
        <v>14761.68</v>
      </c>
      <c r="V488" t="n">
        <v>15794.9976</v>
      </c>
      <c r="W488" t="n">
        <v>2096.41</v>
      </c>
      <c r="X488" t="n">
        <v>4636.09</v>
      </c>
      <c r="Z488" t="n">
        <v>196</v>
      </c>
      <c r="AA488" t="n">
        <v>34.3494</v>
      </c>
      <c r="AB488" t="n">
        <v>673.25</v>
      </c>
      <c r="AH488" t="n">
        <v>680.606</v>
      </c>
      <c r="AI488" t="n">
        <v>789.7499</v>
      </c>
      <c r="AJ488" t="n">
        <v>80</v>
      </c>
      <c r="AK488" t="n">
        <v>3690.4203</v>
      </c>
      <c r="BA488" t="n">
        <v>3870</v>
      </c>
    </row>
    <row r="489">
      <c r="H489" t="n">
        <v>10</v>
      </c>
      <c r="M489" t="inlineStr">
        <is>
          <t>DISPONIBLE</t>
        </is>
      </c>
      <c r="N489" t="inlineStr"/>
      <c r="P489" t="inlineStr">
        <is>
          <t>2024</t>
        </is>
      </c>
      <c r="S489" t="n">
        <v>0</v>
      </c>
      <c r="T489" t="n">
        <v>14761.68</v>
      </c>
      <c r="V489" t="n">
        <v>15794.9976</v>
      </c>
      <c r="W489" t="n">
        <v>2670.61</v>
      </c>
      <c r="X489" t="n">
        <v>5432.5785</v>
      </c>
      <c r="Z489" t="n">
        <v>225</v>
      </c>
      <c r="AA489" t="n">
        <v>36.0141</v>
      </c>
      <c r="AB489" t="n">
        <v>810.3188</v>
      </c>
      <c r="AH489" t="n">
        <v>378.5402</v>
      </c>
      <c r="AI489" t="n">
        <v>789.7499</v>
      </c>
      <c r="AJ489" t="n">
        <v>80</v>
      </c>
      <c r="AK489" t="n">
        <v>3690.4203</v>
      </c>
      <c r="BA489" t="n">
        <v>3870</v>
      </c>
    </row>
    <row r="490">
      <c r="H490" t="n">
        <v>10</v>
      </c>
      <c r="M490" t="inlineStr">
        <is>
          <t>ALQUILADO</t>
        </is>
      </c>
      <c r="N490" t="inlineStr">
        <is>
          <t>SEGUROS SURAMERICANA</t>
        </is>
      </c>
      <c r="P490" t="inlineStr">
        <is>
          <t>2024</t>
        </is>
      </c>
      <c r="S490" t="n">
        <v>0</v>
      </c>
      <c r="T490" t="n">
        <v>14761.68</v>
      </c>
      <c r="V490" t="n">
        <v>15794.9976</v>
      </c>
      <c r="W490" t="n">
        <v>4403.34</v>
      </c>
      <c r="X490" t="n">
        <v>892.48</v>
      </c>
      <c r="Z490" t="n">
        <v>248</v>
      </c>
      <c r="AA490" t="n">
        <v>21.3541</v>
      </c>
      <c r="AB490" t="n">
        <v>529.582</v>
      </c>
      <c r="AH490" t="n">
        <v>98.7885</v>
      </c>
      <c r="AI490" t="n">
        <v>789.7499</v>
      </c>
      <c r="AJ490" t="n">
        <v>80</v>
      </c>
      <c r="AK490" t="n">
        <v>3690.4203</v>
      </c>
      <c r="BA490" t="n">
        <v>3870</v>
      </c>
    </row>
    <row r="491">
      <c r="H491" t="n">
        <v>10</v>
      </c>
      <c r="M491" t="inlineStr">
        <is>
          <t>ALQUILADO</t>
        </is>
      </c>
      <c r="N491" t="inlineStr"/>
      <c r="P491" t="inlineStr">
        <is>
          <t>2024</t>
        </is>
      </c>
      <c r="S491" t="n">
        <v>0</v>
      </c>
      <c r="T491" t="n">
        <v>14761.68</v>
      </c>
      <c r="V491" t="n">
        <v>15794.9976</v>
      </c>
      <c r="W491" t="n">
        <v>3447.98</v>
      </c>
      <c r="X491" t="n">
        <v>6445.48</v>
      </c>
      <c r="Z491" t="n">
        <v>305</v>
      </c>
      <c r="AA491" t="n">
        <v>32.4375</v>
      </c>
      <c r="AB491" t="n">
        <v>989.346</v>
      </c>
      <c r="AH491" t="n">
        <v>1532.3624</v>
      </c>
      <c r="AI491" t="n">
        <v>789.7499</v>
      </c>
      <c r="AJ491" t="n">
        <v>80</v>
      </c>
      <c r="AK491" t="n">
        <v>3690.4203</v>
      </c>
      <c r="BA491" t="n">
        <v>3870</v>
      </c>
    </row>
    <row r="492">
      <c r="H492" t="n">
        <v>10</v>
      </c>
      <c r="M492" t="inlineStr">
        <is>
          <t>DISPONIBLE</t>
        </is>
      </c>
      <c r="N492" t="inlineStr"/>
      <c r="P492" t="inlineStr">
        <is>
          <t>2024</t>
        </is>
      </c>
      <c r="S492" t="n">
        <v>0</v>
      </c>
      <c r="T492" t="n">
        <v>14761.68</v>
      </c>
      <c r="V492" t="n">
        <v>15794.9976</v>
      </c>
      <c r="W492" t="n">
        <v>3890.61</v>
      </c>
      <c r="X492" t="n">
        <v>5093.26</v>
      </c>
      <c r="Z492" t="n">
        <v>233</v>
      </c>
      <c r="AA492" t="n">
        <v>38.5573</v>
      </c>
      <c r="AB492" t="n">
        <v>898.3869999999999</v>
      </c>
      <c r="AH492" t="n">
        <v>368.2418</v>
      </c>
      <c r="AI492" t="n">
        <v>789.7499</v>
      </c>
      <c r="AJ492" t="n">
        <v>80</v>
      </c>
      <c r="AK492" t="n">
        <v>3690.4203</v>
      </c>
      <c r="BA492" t="n">
        <v>3870</v>
      </c>
    </row>
    <row r="493">
      <c r="H493" t="n">
        <v>10</v>
      </c>
      <c r="M493" t="inlineStr">
        <is>
          <t>ALQUILADO</t>
        </is>
      </c>
      <c r="N493" t="inlineStr">
        <is>
          <t>URBAS ENERGY DEVELOPMENTS N</t>
        </is>
      </c>
      <c r="P493" t="inlineStr">
        <is>
          <t>2024</t>
        </is>
      </c>
      <c r="S493" t="n">
        <v>17235</v>
      </c>
      <c r="T493" t="n">
        <v>14761.68</v>
      </c>
      <c r="V493" t="n">
        <v>15794.9976</v>
      </c>
      <c r="W493" t="n">
        <v>3184.55</v>
      </c>
      <c r="X493" t="n">
        <v>4669.101</v>
      </c>
      <c r="Z493" t="n">
        <v>228</v>
      </c>
      <c r="AA493" t="n">
        <v>34.4458</v>
      </c>
      <c r="AB493" t="n">
        <v>785.3651</v>
      </c>
      <c r="AH493" t="n">
        <v>489.8848</v>
      </c>
      <c r="AI493" t="n">
        <v>789.7499</v>
      </c>
      <c r="AJ493" t="n">
        <v>80</v>
      </c>
      <c r="AK493" t="n">
        <v>3690.4203</v>
      </c>
      <c r="BA493" t="n">
        <v>3870</v>
      </c>
    </row>
    <row r="494">
      <c r="H494" t="n">
        <v>10</v>
      </c>
      <c r="M494" t="inlineStr">
        <is>
          <t>ALQUILADO</t>
        </is>
      </c>
      <c r="N494" t="inlineStr">
        <is>
          <t>FUNDACIONES DE PANAMA</t>
        </is>
      </c>
      <c r="P494" t="inlineStr">
        <is>
          <t>2024</t>
        </is>
      </c>
      <c r="S494" t="n">
        <v>19754</v>
      </c>
      <c r="T494" t="n">
        <v>14761.68</v>
      </c>
      <c r="V494" t="n">
        <v>15794.9976</v>
      </c>
      <c r="W494" t="n">
        <v>3493.11</v>
      </c>
      <c r="X494" t="n">
        <v>4364.9279</v>
      </c>
      <c r="Z494" t="n">
        <v>246</v>
      </c>
      <c r="AA494" t="n">
        <v>31.9432</v>
      </c>
      <c r="AB494" t="n">
        <v>785.8037</v>
      </c>
      <c r="AH494" t="n">
        <v>177.5727</v>
      </c>
      <c r="AI494" t="n">
        <v>789.7499</v>
      </c>
      <c r="AJ494" t="n">
        <v>80</v>
      </c>
      <c r="AK494" t="n">
        <v>3690.4203</v>
      </c>
      <c r="BA494" t="n">
        <v>3870</v>
      </c>
    </row>
    <row r="495">
      <c r="H495" t="n">
        <v>10</v>
      </c>
      <c r="M495" t="inlineStr">
        <is>
          <t>ALQUILADO</t>
        </is>
      </c>
      <c r="N495" t="inlineStr">
        <is>
          <t>MAPFRE PANAMA</t>
        </is>
      </c>
      <c r="P495" t="inlineStr">
        <is>
          <t>2024</t>
        </is>
      </c>
      <c r="S495" t="n">
        <v>0</v>
      </c>
      <c r="T495" t="n">
        <v>14761.68</v>
      </c>
      <c r="V495" t="n">
        <v>15794.9976</v>
      </c>
      <c r="W495" t="n">
        <v>2758.08</v>
      </c>
      <c r="X495" t="n">
        <v>4484.2024</v>
      </c>
      <c r="Z495" t="n">
        <v>213</v>
      </c>
      <c r="AA495" t="n">
        <v>34.0013</v>
      </c>
      <c r="AB495" t="n">
        <v>724.2282</v>
      </c>
      <c r="AH495" t="n">
        <v>196.5208</v>
      </c>
      <c r="AI495" t="n">
        <v>789.7499</v>
      </c>
      <c r="AJ495" t="n">
        <v>80</v>
      </c>
      <c r="AK495" t="n">
        <v>3690.4203</v>
      </c>
      <c r="BA495" t="n">
        <v>3870</v>
      </c>
    </row>
    <row r="496">
      <c r="H496" t="n">
        <v>10</v>
      </c>
      <c r="M496" t="inlineStr">
        <is>
          <t>ALQUILADO</t>
        </is>
      </c>
      <c r="N496" t="inlineStr"/>
      <c r="P496" t="inlineStr">
        <is>
          <t>2024</t>
        </is>
      </c>
      <c r="S496" t="n">
        <v>0</v>
      </c>
      <c r="T496" t="n">
        <v>14761.68</v>
      </c>
      <c r="V496" t="n">
        <v>15794.9976</v>
      </c>
      <c r="W496" t="n">
        <v>2262.19</v>
      </c>
      <c r="X496" t="n">
        <v>5058.3034</v>
      </c>
      <c r="Z496" t="n">
        <v>164</v>
      </c>
      <c r="AA496" t="n">
        <v>44.6371</v>
      </c>
      <c r="AB496" t="n">
        <v>732.0493</v>
      </c>
      <c r="AH496" t="n">
        <v>434.1634</v>
      </c>
      <c r="AI496" t="n">
        <v>789.7499</v>
      </c>
      <c r="AJ496" t="n">
        <v>80</v>
      </c>
      <c r="AK496" t="n">
        <v>3690.4203</v>
      </c>
      <c r="BA496" t="n">
        <v>3870</v>
      </c>
    </row>
    <row r="497">
      <c r="H497" t="n">
        <v>10</v>
      </c>
      <c r="M497" t="inlineStr">
        <is>
          <t>ALQUILADO</t>
        </is>
      </c>
      <c r="N497" t="inlineStr">
        <is>
          <t>SEGUROS SURAMERICANA</t>
        </is>
      </c>
      <c r="P497" t="inlineStr">
        <is>
          <t>2024</t>
        </is>
      </c>
      <c r="S497" t="n">
        <v>7934</v>
      </c>
      <c r="T497" t="n">
        <v>14761.68</v>
      </c>
      <c r="V497" t="n">
        <v>15794.9976</v>
      </c>
      <c r="W497" t="n">
        <v>2845.78</v>
      </c>
      <c r="X497" t="n">
        <v>5208.0002</v>
      </c>
      <c r="Z497" t="n">
        <v>201</v>
      </c>
      <c r="AA497" t="n">
        <v>40.0685</v>
      </c>
      <c r="AB497" t="n">
        <v>805.378</v>
      </c>
      <c r="AH497" t="n">
        <v>712.9144</v>
      </c>
      <c r="AI497" t="n">
        <v>789.7499</v>
      </c>
      <c r="AJ497" t="n">
        <v>80</v>
      </c>
      <c r="AK497" t="n">
        <v>3690.4203</v>
      </c>
      <c r="BA497" t="n">
        <v>3870</v>
      </c>
    </row>
    <row r="498">
      <c r="H498" t="n">
        <v>10</v>
      </c>
      <c r="M498" t="inlineStr">
        <is>
          <t>ALQUILADO</t>
        </is>
      </c>
      <c r="N498" t="inlineStr"/>
      <c r="P498" t="inlineStr">
        <is>
          <t>2024</t>
        </is>
      </c>
      <c r="S498" t="n">
        <v>0</v>
      </c>
      <c r="T498" t="n">
        <v>14761.68</v>
      </c>
      <c r="V498" t="n">
        <v>15794.9976</v>
      </c>
      <c r="W498" t="n">
        <v>3254.46</v>
      </c>
      <c r="X498" t="n">
        <v>5426.9</v>
      </c>
      <c r="Z498" t="n">
        <v>211</v>
      </c>
      <c r="AA498" t="n">
        <v>41.1438</v>
      </c>
      <c r="AB498" t="n">
        <v>868.136</v>
      </c>
      <c r="AH498" t="n">
        <v>234.4443</v>
      </c>
      <c r="AI498" t="n">
        <v>789.7499</v>
      </c>
      <c r="AJ498" t="n">
        <v>80</v>
      </c>
      <c r="AK498" t="n">
        <v>3690.4203</v>
      </c>
      <c r="BA498" t="n">
        <v>3870</v>
      </c>
    </row>
    <row r="499">
      <c r="H499" t="n">
        <v>10</v>
      </c>
      <c r="M499" t="inlineStr">
        <is>
          <t>ALQUILADO</t>
        </is>
      </c>
      <c r="N499" t="inlineStr"/>
      <c r="P499" t="inlineStr">
        <is>
          <t>2024</t>
        </is>
      </c>
      <c r="S499" t="n">
        <v>20025</v>
      </c>
      <c r="T499" t="n">
        <v>14761.68</v>
      </c>
      <c r="V499" t="n">
        <v>15794.9976</v>
      </c>
      <c r="W499" t="n">
        <v>3199.97</v>
      </c>
      <c r="X499" t="n">
        <v>2803.7659</v>
      </c>
      <c r="Z499" t="n">
        <v>196</v>
      </c>
      <c r="AA499" t="n">
        <v>30.6313</v>
      </c>
      <c r="AB499" t="n">
        <v>600.3735</v>
      </c>
      <c r="AH499" t="n">
        <v>179.8895</v>
      </c>
      <c r="AI499" t="n">
        <v>789.7499</v>
      </c>
      <c r="AJ499" t="n">
        <v>80</v>
      </c>
      <c r="AK499" t="n">
        <v>3690.4203</v>
      </c>
      <c r="BA499" t="n">
        <v>3870</v>
      </c>
    </row>
    <row r="500">
      <c r="H500" t="n">
        <v>10</v>
      </c>
      <c r="M500" t="inlineStr">
        <is>
          <t>DISPONIBLE</t>
        </is>
      </c>
      <c r="N500" t="inlineStr"/>
      <c r="P500" t="inlineStr">
        <is>
          <t>2024</t>
        </is>
      </c>
      <c r="S500" t="n">
        <v>19630</v>
      </c>
      <c r="T500" t="n">
        <v>14761.68</v>
      </c>
      <c r="V500" t="n">
        <v>15794.9976</v>
      </c>
      <c r="W500" t="n">
        <v>4087</v>
      </c>
      <c r="X500" t="n">
        <v>2718.4</v>
      </c>
      <c r="Z500" t="n">
        <v>273</v>
      </c>
      <c r="AA500" t="n">
        <v>24.9282</v>
      </c>
      <c r="AB500" t="n">
        <v>680.54</v>
      </c>
      <c r="AH500" t="n">
        <v>170.3157</v>
      </c>
      <c r="AI500" t="n">
        <v>789.7499</v>
      </c>
      <c r="AJ500" t="n">
        <v>80</v>
      </c>
      <c r="AK500" t="n">
        <v>3690.4203</v>
      </c>
      <c r="BA500" t="n">
        <v>3870</v>
      </c>
    </row>
    <row r="501">
      <c r="H501" t="n">
        <v>9</v>
      </c>
      <c r="M501" t="inlineStr">
        <is>
          <t>DISPONIBLE</t>
        </is>
      </c>
      <c r="N501" t="inlineStr"/>
      <c r="P501" t="inlineStr">
        <is>
          <t>2024</t>
        </is>
      </c>
      <c r="S501" t="n">
        <v>0</v>
      </c>
      <c r="T501" t="n">
        <v>14761.682</v>
      </c>
      <c r="V501" t="n">
        <v>15794.9997</v>
      </c>
      <c r="W501" t="n">
        <v>3048.24</v>
      </c>
      <c r="X501" t="n">
        <v>3556.6169</v>
      </c>
      <c r="Z501" t="n">
        <v>172</v>
      </c>
      <c r="AA501" t="n">
        <v>38.4003</v>
      </c>
      <c r="AB501" t="n">
        <v>733.8729</v>
      </c>
      <c r="AH501" t="n">
        <v>245.5388</v>
      </c>
      <c r="AI501" t="n">
        <v>710.775</v>
      </c>
      <c r="AJ501" t="n">
        <v>80</v>
      </c>
      <c r="AK501" t="n">
        <v>3280.3736</v>
      </c>
      <c r="BA501" t="n">
        <v>3483</v>
      </c>
    </row>
    <row r="502">
      <c r="H502" t="n">
        <v>9</v>
      </c>
      <c r="M502" t="inlineStr">
        <is>
          <t>ALQUILADO</t>
        </is>
      </c>
      <c r="N502" t="inlineStr">
        <is>
          <t>ASEGURADORA GLOBAL</t>
        </is>
      </c>
      <c r="P502" t="inlineStr">
        <is>
          <t>2024</t>
        </is>
      </c>
      <c r="S502" t="n">
        <v>0</v>
      </c>
      <c r="T502" t="n">
        <v>14761.682</v>
      </c>
      <c r="V502" t="n">
        <v>15794.9997</v>
      </c>
      <c r="W502" t="n">
        <v>3200.59</v>
      </c>
      <c r="X502" t="n">
        <v>3459.18</v>
      </c>
      <c r="Z502" t="n">
        <v>201</v>
      </c>
      <c r="AA502" t="n">
        <v>33.1331</v>
      </c>
      <c r="AB502" t="n">
        <v>739.9743999999999</v>
      </c>
      <c r="AH502" t="n">
        <v>271.9528</v>
      </c>
      <c r="AI502" t="n">
        <v>710.775</v>
      </c>
      <c r="AJ502" t="n">
        <v>80</v>
      </c>
      <c r="AK502" t="n">
        <v>3280.3736</v>
      </c>
      <c r="BA502" t="n">
        <v>3483</v>
      </c>
    </row>
    <row r="503">
      <c r="H503" t="n">
        <v>9</v>
      </c>
      <c r="M503" t="inlineStr">
        <is>
          <t>MOV NO PRODUCTIVO</t>
        </is>
      </c>
      <c r="N503" t="inlineStr"/>
      <c r="P503" t="inlineStr">
        <is>
          <t>2024</t>
        </is>
      </c>
      <c r="S503" t="n">
        <v>20622</v>
      </c>
      <c r="T503" t="n">
        <v>14761.682</v>
      </c>
      <c r="V503" t="n">
        <v>15794.9997</v>
      </c>
      <c r="W503" t="n">
        <v>1764.73</v>
      </c>
      <c r="X503" t="n">
        <v>6093.3182</v>
      </c>
      <c r="Z503" t="n">
        <v>174</v>
      </c>
      <c r="AA503" t="n">
        <v>45.1611</v>
      </c>
      <c r="AB503" t="n">
        <v>873.1164</v>
      </c>
      <c r="AH503" t="n">
        <v>281.3819</v>
      </c>
      <c r="AI503" t="n">
        <v>710.775</v>
      </c>
      <c r="AJ503" t="n">
        <v>80</v>
      </c>
      <c r="AK503" t="n">
        <v>3280.3736</v>
      </c>
      <c r="BA503" t="n">
        <v>3483</v>
      </c>
    </row>
    <row r="504">
      <c r="H504" t="n">
        <v>9</v>
      </c>
      <c r="M504" t="inlineStr">
        <is>
          <t>ALQUILADO</t>
        </is>
      </c>
      <c r="N504" t="inlineStr">
        <is>
          <t>RODIO SWISSBORING S.A.</t>
        </is>
      </c>
      <c r="P504" t="inlineStr">
        <is>
          <t>2024</t>
        </is>
      </c>
      <c r="S504" t="n">
        <v>0</v>
      </c>
      <c r="T504" t="n">
        <v>14761.682</v>
      </c>
      <c r="V504" t="n">
        <v>15794.9997</v>
      </c>
      <c r="W504" t="n">
        <v>2904.13</v>
      </c>
      <c r="X504" t="n">
        <v>4860.81</v>
      </c>
      <c r="Z504" t="n">
        <v>229</v>
      </c>
      <c r="AA504" t="n">
        <v>33.908</v>
      </c>
      <c r="AB504" t="n">
        <v>862.7711</v>
      </c>
      <c r="AH504" t="n">
        <v>331.2436</v>
      </c>
      <c r="AI504" t="n">
        <v>710.775</v>
      </c>
      <c r="AJ504" t="n">
        <v>80</v>
      </c>
      <c r="AK504" t="n">
        <v>3280.3736</v>
      </c>
      <c r="BA504" t="n">
        <v>3483</v>
      </c>
    </row>
    <row r="505">
      <c r="H505" t="n">
        <v>9</v>
      </c>
      <c r="M505" t="inlineStr">
        <is>
          <t>DISPONIBLE</t>
        </is>
      </c>
      <c r="N505" t="inlineStr"/>
      <c r="P505" t="inlineStr">
        <is>
          <t>2024</t>
        </is>
      </c>
      <c r="S505" t="n">
        <v>9902</v>
      </c>
      <c r="T505" t="n">
        <v>14761.682</v>
      </c>
      <c r="V505" t="n">
        <v>15794.9997</v>
      </c>
      <c r="W505" t="n">
        <v>2671.55</v>
      </c>
      <c r="X505" t="n">
        <v>2678.13</v>
      </c>
      <c r="Z505" t="n">
        <v>200</v>
      </c>
      <c r="AA505" t="n">
        <v>26.7484</v>
      </c>
      <c r="AB505" t="n">
        <v>594.4088</v>
      </c>
      <c r="AH505" t="n">
        <v>641.5873</v>
      </c>
      <c r="AI505" t="n">
        <v>710.775</v>
      </c>
      <c r="AJ505" t="n">
        <v>80</v>
      </c>
      <c r="AK505" t="n">
        <v>3280.3736</v>
      </c>
      <c r="BA505" t="n">
        <v>3483</v>
      </c>
    </row>
    <row r="506">
      <c r="H506" t="n">
        <v>9</v>
      </c>
      <c r="M506" t="inlineStr">
        <is>
          <t>DISPONIBLE</t>
        </is>
      </c>
      <c r="N506" t="inlineStr"/>
      <c r="P506" t="inlineStr">
        <is>
          <t>2024</t>
        </is>
      </c>
      <c r="S506" t="n">
        <v>0</v>
      </c>
      <c r="T506" t="n">
        <v>14761.682</v>
      </c>
      <c r="V506" t="n">
        <v>15794.9997</v>
      </c>
      <c r="W506" t="n">
        <v>3322.32</v>
      </c>
      <c r="X506" t="n">
        <v>2362.1543</v>
      </c>
      <c r="Z506" t="n">
        <v>206</v>
      </c>
      <c r="AA506" t="n">
        <v>27.5945</v>
      </c>
      <c r="AB506" t="n">
        <v>631.6082</v>
      </c>
      <c r="AH506" t="n">
        <v>411.4522</v>
      </c>
      <c r="AI506" t="n">
        <v>710.775</v>
      </c>
      <c r="AJ506" t="n">
        <v>80</v>
      </c>
      <c r="AK506" t="n">
        <v>3280.3736</v>
      </c>
      <c r="BA506" t="n">
        <v>3483</v>
      </c>
    </row>
    <row r="507">
      <c r="H507" t="n">
        <v>9</v>
      </c>
      <c r="M507" t="inlineStr">
        <is>
          <t>ALQUILADO</t>
        </is>
      </c>
      <c r="N507" t="inlineStr"/>
      <c r="P507" t="inlineStr">
        <is>
          <t>2024</t>
        </is>
      </c>
      <c r="S507" t="n">
        <v>0</v>
      </c>
      <c r="T507" t="n">
        <v>14761.682</v>
      </c>
      <c r="V507" t="n">
        <v>15794.9997</v>
      </c>
      <c r="W507" t="n">
        <v>3217.37</v>
      </c>
      <c r="X507" t="n">
        <v>4170.9119</v>
      </c>
      <c r="Z507" t="n">
        <v>204</v>
      </c>
      <c r="AA507" t="n">
        <v>36.217</v>
      </c>
      <c r="AB507" t="n">
        <v>820.9202</v>
      </c>
      <c r="AH507" t="n">
        <v>484.5774</v>
      </c>
      <c r="AI507" t="n">
        <v>710.775</v>
      </c>
      <c r="AJ507" t="n">
        <v>80</v>
      </c>
      <c r="AK507" t="n">
        <v>3280.3736</v>
      </c>
      <c r="BA507" t="n">
        <v>3483</v>
      </c>
    </row>
    <row r="508">
      <c r="H508" t="n">
        <v>9</v>
      </c>
      <c r="M508" t="inlineStr">
        <is>
          <t>ALQUILADO</t>
        </is>
      </c>
      <c r="N508" t="inlineStr"/>
      <c r="P508" t="inlineStr">
        <is>
          <t>2024</t>
        </is>
      </c>
      <c r="S508" t="n">
        <v>11422</v>
      </c>
      <c r="T508" t="n">
        <v>14761.682</v>
      </c>
      <c r="V508" t="n">
        <v>15794.9997</v>
      </c>
      <c r="W508" t="n">
        <v>2573.14</v>
      </c>
      <c r="X508" t="n">
        <v>5286.635</v>
      </c>
      <c r="Z508" t="n">
        <v>214</v>
      </c>
      <c r="AA508" t="n">
        <v>36.7279</v>
      </c>
      <c r="AB508" t="n">
        <v>873.3083</v>
      </c>
      <c r="AH508" t="n">
        <v>268.8492</v>
      </c>
      <c r="AI508" t="n">
        <v>710.775</v>
      </c>
      <c r="AJ508" t="n">
        <v>80</v>
      </c>
      <c r="AK508" t="n">
        <v>3280.3736</v>
      </c>
      <c r="BA508" t="n">
        <v>3483</v>
      </c>
    </row>
    <row r="509">
      <c r="H509" t="n">
        <v>9</v>
      </c>
      <c r="M509" t="inlineStr">
        <is>
          <t>ALQUILADO</t>
        </is>
      </c>
      <c r="N509" t="inlineStr">
        <is>
          <t>CAR TRAWLER</t>
        </is>
      </c>
      <c r="P509" t="inlineStr">
        <is>
          <t>2024</t>
        </is>
      </c>
      <c r="S509" t="n">
        <v>16777</v>
      </c>
      <c r="T509" t="n">
        <v>14761.682</v>
      </c>
      <c r="V509" t="n">
        <v>15794.9997</v>
      </c>
      <c r="W509" t="n">
        <v>3224.7</v>
      </c>
      <c r="X509" t="n">
        <v>4157.84</v>
      </c>
      <c r="Z509" t="n">
        <v>242</v>
      </c>
      <c r="AA509" t="n">
        <v>30.5063</v>
      </c>
      <c r="AB509" t="n">
        <v>820.2822</v>
      </c>
      <c r="AH509" t="n">
        <v>1600.2744</v>
      </c>
      <c r="AI509" t="n">
        <v>710.775</v>
      </c>
      <c r="AJ509" t="n">
        <v>80</v>
      </c>
      <c r="AK509" t="n">
        <v>3280.3736</v>
      </c>
      <c r="BA509" t="n">
        <v>3483</v>
      </c>
    </row>
    <row r="510">
      <c r="H510" t="n">
        <v>9</v>
      </c>
      <c r="M510" t="inlineStr">
        <is>
          <t>ALQUILADO</t>
        </is>
      </c>
      <c r="N510" t="inlineStr">
        <is>
          <t>SEGUROS SURAMERICANA</t>
        </is>
      </c>
      <c r="P510" t="inlineStr">
        <is>
          <t>2024</t>
        </is>
      </c>
      <c r="S510" t="n">
        <v>24990</v>
      </c>
      <c r="T510" t="n">
        <v>14761.682</v>
      </c>
      <c r="V510" t="n">
        <v>15794.9997</v>
      </c>
      <c r="W510" t="n">
        <v>2717.74</v>
      </c>
      <c r="X510" t="n">
        <v>3321.86</v>
      </c>
      <c r="Z510" t="n">
        <v>190</v>
      </c>
      <c r="AA510" t="n">
        <v>31.7873</v>
      </c>
      <c r="AB510" t="n">
        <v>671.0666</v>
      </c>
      <c r="AH510" t="n">
        <v>176.119</v>
      </c>
      <c r="AI510" t="n">
        <v>710.775</v>
      </c>
      <c r="AJ510" t="n">
        <v>80</v>
      </c>
      <c r="AK510" t="n">
        <v>3280.3736</v>
      </c>
      <c r="BA510" t="n">
        <v>3483</v>
      </c>
    </row>
    <row r="511">
      <c r="H511" t="n">
        <v>9</v>
      </c>
      <c r="M511" t="inlineStr">
        <is>
          <t>ALQUILADO</t>
        </is>
      </c>
      <c r="N511" t="inlineStr">
        <is>
          <t>SEGUROS SURAMERICANA</t>
        </is>
      </c>
      <c r="P511" t="inlineStr">
        <is>
          <t>2024</t>
        </is>
      </c>
      <c r="S511" t="n">
        <v>13119</v>
      </c>
      <c r="T511" t="n">
        <v>14761.682</v>
      </c>
      <c r="V511" t="n">
        <v>15794.9997</v>
      </c>
      <c r="W511" t="n">
        <v>1679.01</v>
      </c>
      <c r="X511" t="n">
        <v>4819.0196</v>
      </c>
      <c r="Z511" t="n">
        <v>203</v>
      </c>
      <c r="AA511" t="n">
        <v>32.0099</v>
      </c>
      <c r="AB511" t="n">
        <v>722.0032</v>
      </c>
      <c r="AH511" t="n">
        <v>226.0568</v>
      </c>
      <c r="AI511" t="n">
        <v>710.775</v>
      </c>
      <c r="AJ511" t="n">
        <v>80</v>
      </c>
      <c r="AK511" t="n">
        <v>3280.3736</v>
      </c>
      <c r="BA511" t="n">
        <v>3483</v>
      </c>
    </row>
    <row r="512">
      <c r="H512" t="n">
        <v>9</v>
      </c>
      <c r="M512" t="inlineStr">
        <is>
          <t>ALQUILADO</t>
        </is>
      </c>
      <c r="N512" t="inlineStr"/>
      <c r="P512" t="inlineStr">
        <is>
          <t>2024</t>
        </is>
      </c>
      <c r="S512" t="n">
        <v>7229</v>
      </c>
      <c r="T512" t="n">
        <v>14761.682</v>
      </c>
      <c r="V512" t="n">
        <v>15794.9997</v>
      </c>
      <c r="W512" t="n">
        <v>2744.56</v>
      </c>
      <c r="X512" t="n">
        <v>4366.8242</v>
      </c>
      <c r="Z512" t="n">
        <v>189</v>
      </c>
      <c r="AA512" t="n">
        <v>37.6263</v>
      </c>
      <c r="AB512" t="n">
        <v>790.1538</v>
      </c>
      <c r="AH512" t="n">
        <v>349.6432</v>
      </c>
      <c r="AI512" t="n">
        <v>710.775</v>
      </c>
      <c r="AJ512" t="n">
        <v>80</v>
      </c>
      <c r="AK512" t="n">
        <v>3280.3736</v>
      </c>
      <c r="BA512" t="n">
        <v>3483</v>
      </c>
    </row>
    <row r="513">
      <c r="H513" t="n">
        <v>9</v>
      </c>
      <c r="M513" t="inlineStr">
        <is>
          <t>DISPONIBLE</t>
        </is>
      </c>
      <c r="N513" t="inlineStr"/>
      <c r="P513" t="inlineStr">
        <is>
          <t>2024</t>
        </is>
      </c>
      <c r="S513" t="n">
        <v>0</v>
      </c>
      <c r="T513" t="n">
        <v>14761.682</v>
      </c>
      <c r="V513" t="n">
        <v>15794.9997</v>
      </c>
      <c r="W513" t="n">
        <v>3168.44</v>
      </c>
      <c r="X513" t="n">
        <v>4215.97</v>
      </c>
      <c r="Z513" t="n">
        <v>221</v>
      </c>
      <c r="AA513" t="n">
        <v>33.4136</v>
      </c>
      <c r="AB513" t="n">
        <v>820.49</v>
      </c>
      <c r="AH513" t="n">
        <v>201.2279</v>
      </c>
      <c r="AI513" t="n">
        <v>710.775</v>
      </c>
      <c r="AJ513" t="n">
        <v>80</v>
      </c>
      <c r="AK513" t="n">
        <v>3280.3736</v>
      </c>
      <c r="BA513" t="n">
        <v>3483</v>
      </c>
    </row>
    <row r="514">
      <c r="H514" t="n">
        <v>9</v>
      </c>
      <c r="M514" t="inlineStr">
        <is>
          <t>ALQUILADO</t>
        </is>
      </c>
      <c r="N514" t="inlineStr">
        <is>
          <t>ASEGURADORA GLOBAL</t>
        </is>
      </c>
      <c r="P514" t="inlineStr">
        <is>
          <t>2024</t>
        </is>
      </c>
      <c r="S514" t="n">
        <v>12561</v>
      </c>
      <c r="T514" t="n">
        <v>14761.682</v>
      </c>
      <c r="V514" t="n">
        <v>15794.9997</v>
      </c>
      <c r="W514" t="n">
        <v>1824.44</v>
      </c>
      <c r="X514" t="n">
        <v>5835.7813</v>
      </c>
      <c r="Z514" t="n">
        <v>166</v>
      </c>
      <c r="AA514" t="n">
        <v>46.1459</v>
      </c>
      <c r="AB514" t="n">
        <v>851.1357</v>
      </c>
      <c r="AH514" t="n">
        <v>405.6924</v>
      </c>
      <c r="AI514" t="n">
        <v>710.775</v>
      </c>
      <c r="AJ514" t="n">
        <v>80</v>
      </c>
      <c r="AK514" t="n">
        <v>3280.3736</v>
      </c>
      <c r="BA514" t="n">
        <v>3483</v>
      </c>
    </row>
    <row r="515">
      <c r="H515" t="n">
        <v>9</v>
      </c>
      <c r="M515" t="inlineStr">
        <is>
          <t>ALQUILADO</t>
        </is>
      </c>
      <c r="N515" t="inlineStr">
        <is>
          <t>AECOM USA INC</t>
        </is>
      </c>
      <c r="P515" t="inlineStr">
        <is>
          <t>2024</t>
        </is>
      </c>
      <c r="S515" t="n">
        <v>22773</v>
      </c>
      <c r="T515" t="n">
        <v>14761.682</v>
      </c>
      <c r="V515" t="n">
        <v>15794.9997</v>
      </c>
      <c r="W515" t="n">
        <v>2395.06</v>
      </c>
      <c r="X515" t="n">
        <v>4540.16</v>
      </c>
      <c r="Z515" t="n">
        <v>212</v>
      </c>
      <c r="AA515" t="n">
        <v>32.7133</v>
      </c>
      <c r="AB515" t="n">
        <v>770.58</v>
      </c>
      <c r="AH515" t="n">
        <v>413.4753</v>
      </c>
      <c r="AI515" t="n">
        <v>710.775</v>
      </c>
      <c r="AJ515" t="n">
        <v>80</v>
      </c>
      <c r="AK515" t="n">
        <v>3280.3736</v>
      </c>
      <c r="BA515" t="n">
        <v>3483</v>
      </c>
    </row>
    <row r="516">
      <c r="H516" t="n">
        <v>9</v>
      </c>
      <c r="M516" t="inlineStr">
        <is>
          <t>ALQUILADO</t>
        </is>
      </c>
      <c r="N516" t="inlineStr">
        <is>
          <t>CAR TRAWLER</t>
        </is>
      </c>
      <c r="P516" t="inlineStr">
        <is>
          <t>2024</t>
        </is>
      </c>
      <c r="S516" t="n">
        <v>0</v>
      </c>
      <c r="T516" t="n">
        <v>14761.682</v>
      </c>
      <c r="V516" t="n">
        <v>15794.9997</v>
      </c>
      <c r="W516" t="n">
        <v>3465.86</v>
      </c>
      <c r="X516" t="n">
        <v>3147.3161</v>
      </c>
      <c r="Z516" t="n">
        <v>208</v>
      </c>
      <c r="AA516" t="n">
        <v>31.7941</v>
      </c>
      <c r="AB516" t="n">
        <v>734.7973</v>
      </c>
      <c r="AH516" t="n">
        <v>183.4165</v>
      </c>
      <c r="AI516" t="n">
        <v>710.775</v>
      </c>
      <c r="AJ516" t="n">
        <v>80</v>
      </c>
      <c r="AK516" t="n">
        <v>3280.3736</v>
      </c>
      <c r="BA516" t="n">
        <v>3483</v>
      </c>
    </row>
    <row r="517">
      <c r="H517" t="n">
        <v>9</v>
      </c>
      <c r="M517" t="inlineStr">
        <is>
          <t>ALQUILADO</t>
        </is>
      </c>
      <c r="N517" t="inlineStr">
        <is>
          <t>INTERNACIONAL DE SEGUROS</t>
        </is>
      </c>
      <c r="P517" t="inlineStr">
        <is>
          <t>2024</t>
        </is>
      </c>
      <c r="S517" t="n">
        <v>6051</v>
      </c>
      <c r="T517" t="n">
        <v>14761.682</v>
      </c>
      <c r="V517" t="n">
        <v>15794.9997</v>
      </c>
      <c r="W517" t="n">
        <v>2019.59</v>
      </c>
      <c r="X517" t="n">
        <v>2070.91</v>
      </c>
      <c r="Z517" t="n">
        <v>133</v>
      </c>
      <c r="AA517" t="n">
        <v>30.7556</v>
      </c>
      <c r="AB517" t="n">
        <v>454.5</v>
      </c>
      <c r="AH517" t="n">
        <v>357.2973</v>
      </c>
      <c r="AI517" t="n">
        <v>710.775</v>
      </c>
      <c r="AJ517" t="n">
        <v>80</v>
      </c>
      <c r="AK517" t="n">
        <v>3280.3736</v>
      </c>
      <c r="BA517" t="n">
        <v>3483</v>
      </c>
    </row>
    <row r="518">
      <c r="H518" t="n">
        <v>9</v>
      </c>
      <c r="M518" t="inlineStr">
        <is>
          <t>PERDIDA TOTAL</t>
        </is>
      </c>
      <c r="N518" t="inlineStr"/>
      <c r="P518" t="inlineStr">
        <is>
          <t>2024</t>
        </is>
      </c>
      <c r="S518" t="n">
        <v>0</v>
      </c>
      <c r="T518" t="n">
        <v>14761.682</v>
      </c>
      <c r="V518" t="n">
        <v>15794.9997</v>
      </c>
      <c r="W518" t="n">
        <v>1171.43</v>
      </c>
      <c r="X518" t="n">
        <v>4943.7947</v>
      </c>
      <c r="Z518" t="n">
        <v>104</v>
      </c>
      <c r="AA518" t="n">
        <v>58.8002</v>
      </c>
      <c r="AB518" t="n">
        <v>679.4694</v>
      </c>
      <c r="AH518" t="n">
        <v>254.7958</v>
      </c>
      <c r="AI518" t="n">
        <v>710.775</v>
      </c>
      <c r="AJ518" t="n">
        <v>80</v>
      </c>
      <c r="AK518" t="n">
        <v>3280.3736</v>
      </c>
      <c r="BA518" t="n">
        <v>3483</v>
      </c>
    </row>
    <row r="519">
      <c r="H519" t="n">
        <v>9</v>
      </c>
      <c r="M519" t="inlineStr">
        <is>
          <t>ALQUILADO</t>
        </is>
      </c>
      <c r="N519" t="inlineStr"/>
      <c r="P519" t="inlineStr">
        <is>
          <t>2024</t>
        </is>
      </c>
      <c r="S519" t="n">
        <v>0</v>
      </c>
      <c r="T519" t="n">
        <v>14761.682</v>
      </c>
      <c r="V519" t="n">
        <v>15794.9997</v>
      </c>
      <c r="W519" t="n">
        <v>2112.38</v>
      </c>
      <c r="X519" t="n">
        <v>5480.703</v>
      </c>
      <c r="Z519" t="n">
        <v>183</v>
      </c>
      <c r="AA519" t="n">
        <v>41.4922</v>
      </c>
      <c r="AB519" t="n">
        <v>843.6758</v>
      </c>
      <c r="AH519" t="n">
        <v>237.4434</v>
      </c>
      <c r="AI519" t="n">
        <v>710.775</v>
      </c>
      <c r="AJ519" t="n">
        <v>80</v>
      </c>
      <c r="AK519" t="n">
        <v>3280.3736</v>
      </c>
      <c r="BA519" t="n">
        <v>3483</v>
      </c>
    </row>
    <row r="520">
      <c r="H520" t="n">
        <v>9</v>
      </c>
      <c r="M520" t="inlineStr">
        <is>
          <t>ALQUILADO</t>
        </is>
      </c>
      <c r="N520" t="inlineStr">
        <is>
          <t>SEGUROS SURAMERICANA</t>
        </is>
      </c>
      <c r="P520" t="inlineStr">
        <is>
          <t>2024</t>
        </is>
      </c>
      <c r="S520" t="n">
        <v>12168</v>
      </c>
      <c r="T520" t="n">
        <v>14761.682</v>
      </c>
      <c r="V520" t="n">
        <v>15794.9997</v>
      </c>
      <c r="W520" t="n">
        <v>2284.11</v>
      </c>
      <c r="X520" t="n">
        <v>3482.9</v>
      </c>
      <c r="Z520" t="n">
        <v>169</v>
      </c>
      <c r="AA520" t="n">
        <v>34.1243</v>
      </c>
      <c r="AB520" t="n">
        <v>640.7788</v>
      </c>
      <c r="AH520" t="n">
        <v>156.5684</v>
      </c>
      <c r="AI520" t="n">
        <v>710.775</v>
      </c>
      <c r="AJ520" t="n">
        <v>80</v>
      </c>
      <c r="AK520" t="n">
        <v>3280.3736</v>
      </c>
      <c r="BA520" t="n">
        <v>3483</v>
      </c>
    </row>
    <row r="521">
      <c r="H521" t="n">
        <v>8</v>
      </c>
      <c r="M521" t="inlineStr">
        <is>
          <t>ALQUILADO</t>
        </is>
      </c>
      <c r="N521" t="inlineStr">
        <is>
          <t>SEGUROS SURAMERICANA</t>
        </is>
      </c>
      <c r="P521" t="inlineStr">
        <is>
          <t>2024</t>
        </is>
      </c>
      <c r="S521" t="n">
        <v>18117</v>
      </c>
      <c r="T521" t="n">
        <v>14761.681</v>
      </c>
      <c r="V521" t="n">
        <v>15794.9987</v>
      </c>
      <c r="W521" t="n">
        <v>2329.97</v>
      </c>
      <c r="X521" t="n">
        <v>4464.8227</v>
      </c>
      <c r="Z521" t="n">
        <v>172</v>
      </c>
      <c r="AA521" t="n">
        <v>39.5046</v>
      </c>
      <c r="AB521" t="n">
        <v>849.349</v>
      </c>
      <c r="AH521" t="n">
        <v>799.8624</v>
      </c>
      <c r="AI521" t="n">
        <v>631.7999</v>
      </c>
      <c r="AJ521" t="n">
        <v>80</v>
      </c>
      <c r="AK521" t="n">
        <v>2870.3269</v>
      </c>
      <c r="BA521" t="n">
        <v>3096</v>
      </c>
    </row>
    <row r="522">
      <c r="H522" t="n">
        <v>8</v>
      </c>
      <c r="M522" t="inlineStr">
        <is>
          <t>ALQUILADO</t>
        </is>
      </c>
      <c r="N522" t="inlineStr">
        <is>
          <t>Tout Panama</t>
        </is>
      </c>
      <c r="P522" t="inlineStr">
        <is>
          <t>2024</t>
        </is>
      </c>
      <c r="S522" t="n">
        <v>11977</v>
      </c>
      <c r="T522" t="n">
        <v>14761.681</v>
      </c>
      <c r="V522" t="n">
        <v>15794.9987</v>
      </c>
      <c r="W522" t="n">
        <v>1743.28</v>
      </c>
      <c r="X522" t="n">
        <v>4665.963</v>
      </c>
      <c r="Z522" t="n">
        <v>138</v>
      </c>
      <c r="AA522" t="n">
        <v>46.4437</v>
      </c>
      <c r="AB522" t="n">
        <v>801.1553</v>
      </c>
      <c r="AH522" t="n">
        <v>188.4124</v>
      </c>
      <c r="AI522" t="n">
        <v>631.7999</v>
      </c>
      <c r="AJ522" t="n">
        <v>80</v>
      </c>
      <c r="AK522" t="n">
        <v>2870.3269</v>
      </c>
      <c r="BA522" t="n">
        <v>3096</v>
      </c>
    </row>
    <row r="523">
      <c r="H523" t="n">
        <v>8</v>
      </c>
      <c r="M523" t="inlineStr">
        <is>
          <t>ALQUILADO</t>
        </is>
      </c>
      <c r="N523" t="inlineStr">
        <is>
          <t>EULEN PANAMA DE SERVICIOS</t>
        </is>
      </c>
      <c r="P523" t="inlineStr">
        <is>
          <t>2024</t>
        </is>
      </c>
      <c r="S523" t="n">
        <v>13555</v>
      </c>
      <c r="T523" t="n">
        <v>14761.681</v>
      </c>
      <c r="V523" t="n">
        <v>15794.9987</v>
      </c>
      <c r="W523" t="n">
        <v>1285.16</v>
      </c>
      <c r="X523" t="n">
        <v>3826.4254</v>
      </c>
      <c r="Z523" t="n">
        <v>122</v>
      </c>
      <c r="AA523" t="n">
        <v>41.8982</v>
      </c>
      <c r="AB523" t="n">
        <v>638.9481</v>
      </c>
      <c r="AH523" t="n">
        <v>2129.089</v>
      </c>
      <c r="AI523" t="n">
        <v>631.7999</v>
      </c>
      <c r="AJ523" t="n">
        <v>80</v>
      </c>
      <c r="AK523" t="n">
        <v>2870.3269</v>
      </c>
      <c r="BA523" t="n">
        <v>3096</v>
      </c>
    </row>
    <row r="524">
      <c r="H524" t="n">
        <v>8</v>
      </c>
      <c r="M524" t="inlineStr">
        <is>
          <t>ALQUILADO</t>
        </is>
      </c>
      <c r="N524" t="inlineStr">
        <is>
          <t>BAUER FUNDACIONES</t>
        </is>
      </c>
      <c r="P524" t="inlineStr">
        <is>
          <t>2024</t>
        </is>
      </c>
      <c r="S524" t="n">
        <v>20075</v>
      </c>
      <c r="T524" t="n">
        <v>14761.681</v>
      </c>
      <c r="V524" t="n">
        <v>15794.9987</v>
      </c>
      <c r="W524" t="n">
        <v>3317.99</v>
      </c>
      <c r="X524" t="n">
        <v>2240.4</v>
      </c>
      <c r="Z524" t="n">
        <v>218</v>
      </c>
      <c r="AA524" t="n">
        <v>25.4972</v>
      </c>
      <c r="AB524" t="n">
        <v>694.7987000000001</v>
      </c>
      <c r="AH524" t="n">
        <v>300.2004</v>
      </c>
      <c r="AI524" t="n">
        <v>631.7999</v>
      </c>
      <c r="AJ524" t="n">
        <v>80</v>
      </c>
      <c r="AK524" t="n">
        <v>2870.3269</v>
      </c>
      <c r="BA524" t="n">
        <v>3096</v>
      </c>
    </row>
    <row r="525">
      <c r="H525" t="n">
        <v>8</v>
      </c>
      <c r="M525" t="inlineStr">
        <is>
          <t>DISPONIBLE</t>
        </is>
      </c>
      <c r="N525" t="inlineStr"/>
      <c r="P525" t="inlineStr">
        <is>
          <t>2024</t>
        </is>
      </c>
      <c r="S525" t="n">
        <v>0</v>
      </c>
      <c r="T525" t="n">
        <v>14761.681</v>
      </c>
      <c r="V525" t="n">
        <v>15794.9987</v>
      </c>
      <c r="W525" t="n">
        <v>2130.06</v>
      </c>
      <c r="X525" t="n">
        <v>6432.1801</v>
      </c>
      <c r="Z525" t="n">
        <v>180</v>
      </c>
      <c r="AA525" t="n">
        <v>47.568</v>
      </c>
      <c r="AB525" t="n">
        <v>1070.28</v>
      </c>
      <c r="AH525" t="n">
        <v>146.8222</v>
      </c>
      <c r="AI525" t="n">
        <v>631.7999</v>
      </c>
      <c r="AJ525" t="n">
        <v>80</v>
      </c>
      <c r="AK525" t="n">
        <v>2870.3269</v>
      </c>
      <c r="BA525" t="n">
        <v>3096</v>
      </c>
    </row>
    <row r="526">
      <c r="H526" t="n">
        <v>8</v>
      </c>
      <c r="M526" t="inlineStr">
        <is>
          <t>ALQUILADO</t>
        </is>
      </c>
      <c r="N526" t="inlineStr"/>
      <c r="P526" t="inlineStr">
        <is>
          <t>2024</t>
        </is>
      </c>
      <c r="S526" t="n">
        <v>7326</v>
      </c>
      <c r="T526" t="n">
        <v>14761.681</v>
      </c>
      <c r="V526" t="n">
        <v>15794.9987</v>
      </c>
      <c r="W526" t="n">
        <v>1872.78</v>
      </c>
      <c r="X526" t="n">
        <v>7146.62</v>
      </c>
      <c r="Z526" t="n">
        <v>137</v>
      </c>
      <c r="AA526" t="n">
        <v>65.83499999999999</v>
      </c>
      <c r="AB526" t="n">
        <v>1127.425</v>
      </c>
      <c r="AH526" t="n">
        <v>804.3173</v>
      </c>
      <c r="AI526" t="n">
        <v>631.7999</v>
      </c>
      <c r="AJ526" t="n">
        <v>80</v>
      </c>
      <c r="AK526" t="n">
        <v>2870.3269</v>
      </c>
      <c r="BA526" t="n">
        <v>3096</v>
      </c>
    </row>
    <row r="527">
      <c r="H527" t="n">
        <v>8</v>
      </c>
      <c r="M527" t="inlineStr">
        <is>
          <t>ALQUILADO</t>
        </is>
      </c>
      <c r="N527" t="inlineStr">
        <is>
          <t>SEGUROS SURAMERICANA</t>
        </is>
      </c>
      <c r="P527" t="inlineStr">
        <is>
          <t>2024</t>
        </is>
      </c>
      <c r="S527" t="n">
        <v>18754</v>
      </c>
      <c r="T527" t="n">
        <v>14761.681</v>
      </c>
      <c r="V527" t="n">
        <v>15794.9987</v>
      </c>
      <c r="W527" t="n">
        <v>2332.08</v>
      </c>
      <c r="X527" t="n">
        <v>4207.98</v>
      </c>
      <c r="Z527" t="n">
        <v>171</v>
      </c>
      <c r="AA527" t="n">
        <v>38.2459</v>
      </c>
      <c r="AB527" t="n">
        <v>817.5075000000001</v>
      </c>
      <c r="AH527" t="n">
        <v>1693.1051</v>
      </c>
      <c r="AI527" t="n">
        <v>631.7999</v>
      </c>
      <c r="AJ527" t="n">
        <v>80</v>
      </c>
      <c r="AK527" t="n">
        <v>2870.3269</v>
      </c>
      <c r="BA527" t="n">
        <v>3096</v>
      </c>
    </row>
    <row r="528">
      <c r="H528" t="n">
        <v>8</v>
      </c>
      <c r="M528" t="inlineStr">
        <is>
          <t>ALQUILADO</t>
        </is>
      </c>
      <c r="N528" t="inlineStr">
        <is>
          <t>WS &amp; ASOCIADOS PANAMA SA</t>
        </is>
      </c>
      <c r="P528" t="inlineStr">
        <is>
          <t>2024</t>
        </is>
      </c>
      <c r="S528" t="n">
        <v>16379</v>
      </c>
      <c r="T528" t="n">
        <v>14761.681</v>
      </c>
      <c r="V528" t="n">
        <v>15794.9987</v>
      </c>
      <c r="W528" t="n">
        <v>2723.06</v>
      </c>
      <c r="X528" t="n">
        <v>3324.7228</v>
      </c>
      <c r="Z528" t="n">
        <v>182</v>
      </c>
      <c r="AA528" t="n">
        <v>33.2295</v>
      </c>
      <c r="AB528" t="n">
        <v>755.9728</v>
      </c>
      <c r="AH528" t="n">
        <v>479.5884</v>
      </c>
      <c r="AI528" t="n">
        <v>631.7999</v>
      </c>
      <c r="AJ528" t="n">
        <v>80</v>
      </c>
      <c r="AK528" t="n">
        <v>2870.3269</v>
      </c>
      <c r="BA528" t="n">
        <v>3096</v>
      </c>
    </row>
    <row r="529">
      <c r="H529" t="n">
        <v>8</v>
      </c>
      <c r="M529" t="inlineStr">
        <is>
          <t>DISPONIBLE</t>
        </is>
      </c>
      <c r="N529" t="inlineStr"/>
      <c r="P529" t="inlineStr">
        <is>
          <t>2024</t>
        </is>
      </c>
      <c r="S529" t="n">
        <v>0</v>
      </c>
      <c r="T529" t="n">
        <v>14761.681</v>
      </c>
      <c r="V529" t="n">
        <v>15794.9987</v>
      </c>
      <c r="W529" t="n">
        <v>2485.53</v>
      </c>
      <c r="X529" t="n">
        <v>8218.16</v>
      </c>
      <c r="Z529" t="n">
        <v>195</v>
      </c>
      <c r="AA529" t="n">
        <v>54.8907</v>
      </c>
      <c r="AB529" t="n">
        <v>1337.9612</v>
      </c>
      <c r="AH529" t="n">
        <v>2674.8179</v>
      </c>
      <c r="AI529" t="n">
        <v>631.7999</v>
      </c>
      <c r="AJ529" t="n">
        <v>80</v>
      </c>
      <c r="AK529" t="n">
        <v>2870.3269</v>
      </c>
      <c r="BA529" t="n">
        <v>3096</v>
      </c>
    </row>
    <row r="530">
      <c r="H530" t="n">
        <v>8</v>
      </c>
      <c r="M530" t="inlineStr">
        <is>
          <t>ALQUILADO</t>
        </is>
      </c>
      <c r="N530" t="inlineStr"/>
      <c r="P530" t="inlineStr">
        <is>
          <t>2024</t>
        </is>
      </c>
      <c r="S530" t="n">
        <v>11031</v>
      </c>
      <c r="T530" t="n">
        <v>14761.681</v>
      </c>
      <c r="V530" t="n">
        <v>15794.9987</v>
      </c>
      <c r="W530" t="n">
        <v>2477.09</v>
      </c>
      <c r="X530" t="n">
        <v>3578.99</v>
      </c>
      <c r="Z530" t="n">
        <v>184</v>
      </c>
      <c r="AA530" t="n">
        <v>32.9134</v>
      </c>
      <c r="AB530" t="n">
        <v>757.01</v>
      </c>
      <c r="AH530" t="n">
        <v>280.552</v>
      </c>
      <c r="AI530" t="n">
        <v>631.7999</v>
      </c>
      <c r="AJ530" t="n">
        <v>80</v>
      </c>
      <c r="AK530" t="n">
        <v>2870.3269</v>
      </c>
      <c r="BA530" t="n">
        <v>3096</v>
      </c>
    </row>
    <row r="531">
      <c r="H531" t="n">
        <v>8</v>
      </c>
      <c r="M531" t="inlineStr">
        <is>
          <t>ALQUILADO</t>
        </is>
      </c>
      <c r="N531" t="inlineStr">
        <is>
          <t>CABLE &amp; WIRELESS</t>
        </is>
      </c>
      <c r="P531" t="inlineStr">
        <is>
          <t>2024</t>
        </is>
      </c>
      <c r="S531" t="n">
        <v/>
      </c>
      <c r="T531" t="n">
        <v>14761.681</v>
      </c>
      <c r="V531" t="n">
        <v>15794.9987</v>
      </c>
      <c r="W531" t="n">
        <v>1862</v>
      </c>
      <c r="X531" t="n">
        <v>3567.9</v>
      </c>
      <c r="Z531" t="n">
        <v>208</v>
      </c>
      <c r="AA531" t="n">
        <v>26.1052</v>
      </c>
      <c r="AB531" t="n">
        <v>678.7375</v>
      </c>
      <c r="AI531" t="n">
        <v>631.7999</v>
      </c>
      <c r="AJ531" t="n">
        <v>80</v>
      </c>
      <c r="AK531" t="n">
        <v>2870.3269</v>
      </c>
      <c r="BA531" t="n">
        <v>3096</v>
      </c>
    </row>
    <row r="532">
      <c r="H532" t="n">
        <v>8</v>
      </c>
      <c r="M532" t="inlineStr">
        <is>
          <t>ALQUILADO</t>
        </is>
      </c>
      <c r="N532" t="inlineStr">
        <is>
          <t>CAR TRAWLER</t>
        </is>
      </c>
      <c r="P532" t="inlineStr">
        <is>
          <t>2024</t>
        </is>
      </c>
      <c r="S532" t="n">
        <v>12436</v>
      </c>
      <c r="T532" t="n">
        <v>14761.681</v>
      </c>
      <c r="V532" t="n">
        <v>15794.9987</v>
      </c>
      <c r="W532" t="n">
        <v>1978.51</v>
      </c>
      <c r="X532" t="n">
        <v>4805.69</v>
      </c>
      <c r="Z532" t="n">
        <v>141</v>
      </c>
      <c r="AA532" t="n">
        <v>48.1148</v>
      </c>
      <c r="AB532" t="n">
        <v>848.025</v>
      </c>
      <c r="AH532" t="n">
        <v>119.6223</v>
      </c>
      <c r="AI532" t="n">
        <v>631.7999</v>
      </c>
      <c r="AJ532" t="n">
        <v>80</v>
      </c>
      <c r="AK532" t="n">
        <v>2870.3269</v>
      </c>
      <c r="BA532" t="n">
        <v>3096</v>
      </c>
    </row>
    <row r="533">
      <c r="H533" t="n">
        <v>8</v>
      </c>
      <c r="M533" t="inlineStr">
        <is>
          <t>ALQUILADO</t>
        </is>
      </c>
      <c r="N533" t="inlineStr"/>
      <c r="P533" t="inlineStr">
        <is>
          <t>2024</t>
        </is>
      </c>
      <c r="S533" t="n">
        <v>0</v>
      </c>
      <c r="T533" t="n">
        <v>14761.681</v>
      </c>
      <c r="V533" t="n">
        <v>15794.9987</v>
      </c>
      <c r="W533" t="n">
        <v>2937.87</v>
      </c>
      <c r="X533" t="n">
        <v>5158.13</v>
      </c>
      <c r="Z533" t="n">
        <v>256</v>
      </c>
      <c r="AA533" t="n">
        <v>31.625</v>
      </c>
      <c r="AB533" t="n">
        <v>1012</v>
      </c>
      <c r="AH533" t="n">
        <v>236.0354</v>
      </c>
      <c r="AI533" t="n">
        <v>631.7999</v>
      </c>
      <c r="AJ533" t="n">
        <v>80</v>
      </c>
      <c r="AK533" t="n">
        <v>2870.3269</v>
      </c>
      <c r="BA533" t="n">
        <v>3096</v>
      </c>
    </row>
    <row r="534">
      <c r="H534" t="n">
        <v>8</v>
      </c>
      <c r="M534" t="inlineStr">
        <is>
          <t>DISPONIBLE</t>
        </is>
      </c>
      <c r="N534" t="inlineStr"/>
      <c r="P534" t="inlineStr">
        <is>
          <t>2024</t>
        </is>
      </c>
      <c r="S534" t="n">
        <v>0</v>
      </c>
      <c r="T534" t="n">
        <v>14761.681</v>
      </c>
      <c r="V534" t="n">
        <v>15794.9987</v>
      </c>
      <c r="W534" t="n">
        <v>2445.09</v>
      </c>
      <c r="X534" t="n">
        <v>3642.49</v>
      </c>
      <c r="Z534" t="n">
        <v>153</v>
      </c>
      <c r="AA534" t="n">
        <v>39.7881</v>
      </c>
      <c r="AB534" t="n">
        <v>760.9475</v>
      </c>
      <c r="AH534" t="n">
        <v>157.3784</v>
      </c>
      <c r="AI534" t="n">
        <v>631.7999</v>
      </c>
      <c r="AJ534" t="n">
        <v>80</v>
      </c>
      <c r="AK534" t="n">
        <v>2870.3269</v>
      </c>
      <c r="BA534" t="n">
        <v>3096</v>
      </c>
    </row>
    <row r="535">
      <c r="H535" t="n">
        <v>8</v>
      </c>
      <c r="M535" t="inlineStr">
        <is>
          <t>ALQUILADO</t>
        </is>
      </c>
      <c r="N535" t="inlineStr"/>
      <c r="P535" t="inlineStr">
        <is>
          <t>2024</t>
        </is>
      </c>
      <c r="S535" t="n">
        <v>0</v>
      </c>
      <c r="T535" t="n">
        <v>14761.681</v>
      </c>
      <c r="V535" t="n">
        <v>15794.9987</v>
      </c>
      <c r="W535" t="n">
        <v>1954.69</v>
      </c>
      <c r="X535" t="n">
        <v>5730.1391</v>
      </c>
      <c r="Z535" t="n">
        <v>151</v>
      </c>
      <c r="AA535" t="n">
        <v>50.8929</v>
      </c>
      <c r="AB535" t="n">
        <v>960.6036</v>
      </c>
      <c r="AH535" t="n">
        <v>1022.7593</v>
      </c>
      <c r="AI535" t="n">
        <v>631.7999</v>
      </c>
      <c r="AJ535" t="n">
        <v>80</v>
      </c>
      <c r="AK535" t="n">
        <v>2870.3269</v>
      </c>
      <c r="BA535" t="n">
        <v>3096</v>
      </c>
    </row>
    <row r="536">
      <c r="H536" t="n">
        <v>8</v>
      </c>
      <c r="M536" t="inlineStr">
        <is>
          <t>ALQUILADO</t>
        </is>
      </c>
      <c r="N536" t="inlineStr">
        <is>
          <t>JCDECAUX TOP MEDIA SERVICIOS DE PANAMA S.A.</t>
        </is>
      </c>
      <c r="P536" t="inlineStr">
        <is>
          <t>2024</t>
        </is>
      </c>
      <c r="S536" t="n">
        <v>0</v>
      </c>
      <c r="T536" t="n">
        <v>14761.681</v>
      </c>
      <c r="V536" t="n">
        <v>15794.9987</v>
      </c>
      <c r="W536" t="n">
        <v>2925.15</v>
      </c>
      <c r="X536" t="n">
        <v>1504.6347</v>
      </c>
      <c r="Z536" t="n">
        <v>194</v>
      </c>
      <c r="AA536" t="n">
        <v>22.8339</v>
      </c>
      <c r="AB536" t="n">
        <v>553.723</v>
      </c>
      <c r="AH536" t="n">
        <v>106.3532</v>
      </c>
      <c r="AI536" t="n">
        <v>631.7999</v>
      </c>
      <c r="AJ536" t="n">
        <v>80</v>
      </c>
      <c r="AK536" t="n">
        <v>2870.3269</v>
      </c>
      <c r="BA536" t="n">
        <v>3096</v>
      </c>
    </row>
    <row r="537">
      <c r="H537" t="n">
        <v>8</v>
      </c>
      <c r="M537" t="inlineStr">
        <is>
          <t>ALQUILADO</t>
        </is>
      </c>
      <c r="N537" t="inlineStr"/>
      <c r="P537" t="inlineStr">
        <is>
          <t>2024</t>
        </is>
      </c>
      <c r="S537" t="n">
        <v>0</v>
      </c>
      <c r="T537" t="n">
        <v>14761.681</v>
      </c>
      <c r="V537" t="n">
        <v>15794.9987</v>
      </c>
      <c r="W537" t="n">
        <v>2462.89</v>
      </c>
      <c r="X537" t="n">
        <v>4121.06</v>
      </c>
      <c r="Z537" t="n">
        <v>174</v>
      </c>
      <c r="AA537" t="n">
        <v>37.8387</v>
      </c>
      <c r="AB537" t="n">
        <v>822.9937</v>
      </c>
      <c r="AH537" t="n">
        <v>276.392</v>
      </c>
      <c r="AI537" t="n">
        <v>631.7999</v>
      </c>
      <c r="AJ537" t="n">
        <v>80</v>
      </c>
      <c r="AK537" t="n">
        <v>2870.3269</v>
      </c>
      <c r="BA537" t="n">
        <v>3096</v>
      </c>
    </row>
    <row r="538">
      <c r="H538" t="n">
        <v>8</v>
      </c>
      <c r="M538" t="inlineStr">
        <is>
          <t>SUCIO</t>
        </is>
      </c>
      <c r="N538" t="inlineStr"/>
      <c r="P538" t="inlineStr">
        <is>
          <t>2024</t>
        </is>
      </c>
      <c r="S538" t="n">
        <v>9863</v>
      </c>
      <c r="T538" t="n">
        <v>14761.681</v>
      </c>
      <c r="V538" t="n">
        <v>15794.9987</v>
      </c>
      <c r="W538" t="n">
        <v>2630.245</v>
      </c>
      <c r="X538" t="n">
        <v>5118.6402</v>
      </c>
      <c r="Z538" t="n">
        <v>184</v>
      </c>
      <c r="AA538" t="n">
        <v>42.1135</v>
      </c>
      <c r="AB538" t="n">
        <v>968.6106</v>
      </c>
      <c r="AH538" t="n">
        <v>731.0202</v>
      </c>
      <c r="AI538" t="n">
        <v>631.7999</v>
      </c>
      <c r="AJ538" t="n">
        <v>80</v>
      </c>
      <c r="AK538" t="n">
        <v>2870.3269</v>
      </c>
      <c r="BA538" t="n">
        <v>3096</v>
      </c>
    </row>
    <row r="539">
      <c r="H539" t="n">
        <v>8</v>
      </c>
      <c r="M539" t="inlineStr">
        <is>
          <t>ALQUILADO</t>
        </is>
      </c>
      <c r="N539" t="inlineStr">
        <is>
          <t>MAXO HEAVY LIFT AND TRANSPORT</t>
        </is>
      </c>
      <c r="P539" t="inlineStr">
        <is>
          <t>2024</t>
        </is>
      </c>
      <c r="S539" t="n">
        <v>17269</v>
      </c>
      <c r="T539" t="n">
        <v>14761.681</v>
      </c>
      <c r="V539" t="n">
        <v>15794.9987</v>
      </c>
      <c r="W539" t="n">
        <v>3720</v>
      </c>
      <c r="X539" t="n">
        <v>4560</v>
      </c>
      <c r="Z539" t="n">
        <v>239</v>
      </c>
      <c r="AA539" t="n">
        <v>34.6443</v>
      </c>
      <c r="AB539" t="n">
        <v>1035</v>
      </c>
      <c r="AH539" t="n">
        <v>740.5036</v>
      </c>
      <c r="AI539" t="n">
        <v>631.7999</v>
      </c>
      <c r="AJ539" t="n">
        <v>80</v>
      </c>
      <c r="AK539" t="n">
        <v>2870.3269</v>
      </c>
      <c r="BA539" t="n">
        <v>3096</v>
      </c>
    </row>
    <row r="540">
      <c r="H540" t="n">
        <v>8</v>
      </c>
      <c r="M540" t="inlineStr">
        <is>
          <t>DISPONIBLE</t>
        </is>
      </c>
      <c r="N540" t="inlineStr"/>
      <c r="P540" t="inlineStr">
        <is>
          <t>2024</t>
        </is>
      </c>
      <c r="S540" t="n">
        <v>4627</v>
      </c>
      <c r="T540" t="n">
        <v>14761.681</v>
      </c>
      <c r="V540" t="n">
        <v>15794.9987</v>
      </c>
      <c r="W540" t="n">
        <v>2180.91</v>
      </c>
      <c r="X540" t="n">
        <v>6336.76</v>
      </c>
      <c r="Z540" t="n">
        <v>288</v>
      </c>
      <c r="AA540" t="n">
        <v>29.5752</v>
      </c>
      <c r="AB540" t="n">
        <v>1064.7087</v>
      </c>
      <c r="AH540" t="n">
        <v>2402.3823</v>
      </c>
      <c r="AI540" t="n">
        <v>631.7999</v>
      </c>
      <c r="AJ540" t="n">
        <v>80</v>
      </c>
      <c r="AK540" t="n">
        <v>2870.3269</v>
      </c>
      <c r="BA540" t="n">
        <v>3096</v>
      </c>
    </row>
    <row r="541">
      <c r="H541" t="n">
        <v>8</v>
      </c>
      <c r="M541" t="inlineStr">
        <is>
          <t>ALQUILADO</t>
        </is>
      </c>
      <c r="N541" t="inlineStr">
        <is>
          <t>SEGUROS SURAMERICANA</t>
        </is>
      </c>
      <c r="P541" t="inlineStr">
        <is>
          <t>2024</t>
        </is>
      </c>
      <c r="S541" t="n">
        <v>36790</v>
      </c>
      <c r="T541" t="n">
        <v>14761.681</v>
      </c>
      <c r="V541" t="n">
        <v>15794.9987</v>
      </c>
      <c r="W541" t="n">
        <v>3156.55</v>
      </c>
      <c r="X541" t="n">
        <v>2229.7</v>
      </c>
      <c r="Z541" t="n">
        <v>214</v>
      </c>
      <c r="AA541" t="n">
        <v>25.1693</v>
      </c>
      <c r="AB541" t="n">
        <v>673.2812</v>
      </c>
      <c r="AH541" t="n">
        <v>471.2486</v>
      </c>
      <c r="AI541" t="n">
        <v>631.7999</v>
      </c>
      <c r="AJ541" t="n">
        <v>80</v>
      </c>
      <c r="AK541" t="n">
        <v>2870.3269</v>
      </c>
      <c r="BA541" t="n">
        <v>3096</v>
      </c>
    </row>
    <row r="542">
      <c r="H542" t="n">
        <v>8</v>
      </c>
      <c r="M542" t="inlineStr">
        <is>
          <t>ALQUILADO</t>
        </is>
      </c>
      <c r="N542" t="inlineStr">
        <is>
          <t>RENTAL CARS</t>
        </is>
      </c>
      <c r="P542" t="inlineStr">
        <is>
          <t>2024</t>
        </is>
      </c>
      <c r="S542" t="n">
        <v>34101</v>
      </c>
      <c r="T542" t="n">
        <v>14761.681</v>
      </c>
      <c r="V542" t="n">
        <v>15794.9987</v>
      </c>
      <c r="W542" t="n">
        <v>3115.33</v>
      </c>
      <c r="X542" t="n">
        <v>2199.6189</v>
      </c>
      <c r="Z542" t="n">
        <v>208</v>
      </c>
      <c r="AA542" t="n">
        <v>25.5526</v>
      </c>
      <c r="AB542" t="n">
        <v>664.3686</v>
      </c>
      <c r="AH542" t="n">
        <v>1050.199</v>
      </c>
      <c r="AI542" t="n">
        <v>631.7999</v>
      </c>
      <c r="AJ542" t="n">
        <v>80</v>
      </c>
      <c r="AK542" t="n">
        <v>2870.3269</v>
      </c>
      <c r="BA542" t="n">
        <v>3096</v>
      </c>
    </row>
    <row r="543">
      <c r="H543" t="n">
        <v>8</v>
      </c>
      <c r="M543" t="inlineStr">
        <is>
          <t>ALQUILADO</t>
        </is>
      </c>
      <c r="N543" t="inlineStr">
        <is>
          <t>ASEGURADORA GLOBAL</t>
        </is>
      </c>
      <c r="P543" t="inlineStr">
        <is>
          <t>2024</t>
        </is>
      </c>
      <c r="S543" t="n">
        <v>13334</v>
      </c>
      <c r="T543" t="n">
        <v>14761.681</v>
      </c>
      <c r="V543" t="n">
        <v>15794.9987</v>
      </c>
      <c r="W543" t="n">
        <v>1859.34</v>
      </c>
      <c r="X543" t="n">
        <v>4149.9278</v>
      </c>
      <c r="Z543" t="n">
        <v>145</v>
      </c>
      <c r="AA543" t="n">
        <v>41.4432</v>
      </c>
      <c r="AB543" t="n">
        <v>751.1584</v>
      </c>
      <c r="AH543" t="n">
        <v>663.9376</v>
      </c>
      <c r="AI543" t="n">
        <v>631.7999</v>
      </c>
      <c r="AJ543" t="n">
        <v>80</v>
      </c>
      <c r="AK543" t="n">
        <v>2870.3269</v>
      </c>
      <c r="BA543" t="n">
        <v>3096</v>
      </c>
    </row>
    <row r="544">
      <c r="H544" t="n">
        <v>8</v>
      </c>
      <c r="M544" t="inlineStr">
        <is>
          <t>ALQUILADO</t>
        </is>
      </c>
      <c r="N544" t="inlineStr">
        <is>
          <t>SEGUROS SURAMERICANA</t>
        </is>
      </c>
      <c r="P544" t="inlineStr">
        <is>
          <t>2024</t>
        </is>
      </c>
      <c r="S544" t="n">
        <v>0</v>
      </c>
      <c r="T544" t="n">
        <v>14761.681</v>
      </c>
      <c r="V544" t="n">
        <v>15794.9987</v>
      </c>
      <c r="W544" t="n">
        <v>2614.89</v>
      </c>
      <c r="X544" t="n">
        <v>6011.82</v>
      </c>
      <c r="Z544" t="n">
        <v>184</v>
      </c>
      <c r="AA544" t="n">
        <v>46.8842</v>
      </c>
      <c r="AB544" t="n">
        <v>1078.3387</v>
      </c>
      <c r="AH544" t="n">
        <v>253.8494</v>
      </c>
      <c r="AI544" t="n">
        <v>631.7999</v>
      </c>
      <c r="AJ544" t="n">
        <v>80</v>
      </c>
      <c r="AK544" t="n">
        <v>2870.3269</v>
      </c>
      <c r="BA544" t="n">
        <v>3096</v>
      </c>
    </row>
    <row r="545">
      <c r="H545" t="n">
        <v>8</v>
      </c>
      <c r="M545" t="inlineStr">
        <is>
          <t>ALQUILADO</t>
        </is>
      </c>
      <c r="N545" t="inlineStr"/>
      <c r="P545" t="inlineStr">
        <is>
          <t>2024</t>
        </is>
      </c>
      <c r="S545" t="n">
        <v>6390</v>
      </c>
      <c r="T545" t="n">
        <v>14761.681</v>
      </c>
      <c r="V545" t="n">
        <v>15794.9987</v>
      </c>
      <c r="W545" t="n">
        <v>1661.13</v>
      </c>
      <c r="X545" t="n">
        <v>3874.372</v>
      </c>
      <c r="Z545" t="n">
        <v>137</v>
      </c>
      <c r="AA545" t="n">
        <v>40.4051</v>
      </c>
      <c r="AB545" t="n">
        <v>691.9376999999999</v>
      </c>
      <c r="AH545" t="n">
        <v>377.731</v>
      </c>
      <c r="AI545" t="n">
        <v>631.7999</v>
      </c>
      <c r="AJ545" t="n">
        <v>80</v>
      </c>
      <c r="AK545" t="n">
        <v>2870.3269</v>
      </c>
      <c r="BA545" t="n">
        <v>3096</v>
      </c>
    </row>
    <row r="546">
      <c r="H546" t="n">
        <v>8</v>
      </c>
      <c r="M546" t="inlineStr">
        <is>
          <t>ALQUILADO</t>
        </is>
      </c>
      <c r="N546" t="inlineStr">
        <is>
          <t>PUENTE CALZADA INFRAESTRUCTURA</t>
        </is>
      </c>
      <c r="P546" t="inlineStr">
        <is>
          <t>2024</t>
        </is>
      </c>
      <c r="S546" t="n">
        <v>15833</v>
      </c>
      <c r="T546" t="n">
        <v>15042.056</v>
      </c>
      <c r="V546" t="n">
        <v>16094.9999</v>
      </c>
      <c r="W546" t="n">
        <v>2284.73</v>
      </c>
      <c r="X546" t="n">
        <v>2470.8406</v>
      </c>
      <c r="Z546" t="n">
        <v>224</v>
      </c>
      <c r="AA546" t="n">
        <v>21.2302</v>
      </c>
      <c r="AB546" t="n">
        <v>594.4463</v>
      </c>
      <c r="AH546" t="n">
        <v>107.4095</v>
      </c>
      <c r="AI546" t="n">
        <v>643.8</v>
      </c>
      <c r="AJ546" t="n">
        <v>80</v>
      </c>
      <c r="AK546" t="n">
        <v>2924.8443</v>
      </c>
      <c r="BA546" t="n">
        <v>3096</v>
      </c>
    </row>
    <row r="547">
      <c r="H547" t="n">
        <v>8</v>
      </c>
      <c r="M547" t="inlineStr">
        <is>
          <t>ALQUILADO</t>
        </is>
      </c>
      <c r="N547" t="inlineStr">
        <is>
          <t>PUENTE CALZADA INFRAESTRUCTURA</t>
        </is>
      </c>
      <c r="P547" t="inlineStr">
        <is>
          <t>2024</t>
        </is>
      </c>
      <c r="S547" t="n">
        <v>4272</v>
      </c>
      <c r="T547" t="n">
        <v>15042.056</v>
      </c>
      <c r="V547" t="n">
        <v>16094.9999</v>
      </c>
      <c r="W547" t="n">
        <v>2135</v>
      </c>
      <c r="X547" t="n">
        <v>2100</v>
      </c>
      <c r="Z547" t="n">
        <v>206</v>
      </c>
      <c r="AA547" t="n">
        <v>20.5582</v>
      </c>
      <c r="AB547" t="n">
        <v>529.375</v>
      </c>
      <c r="AH547" t="n">
        <v>565.5884</v>
      </c>
      <c r="AI547" t="n">
        <v>643.8</v>
      </c>
      <c r="AJ547" t="n">
        <v>80</v>
      </c>
      <c r="AK547" t="n">
        <v>2924.8443</v>
      </c>
      <c r="BA547" t="n">
        <v>3096</v>
      </c>
    </row>
    <row r="548">
      <c r="H548" t="n">
        <v>8</v>
      </c>
      <c r="M548" t="inlineStr">
        <is>
          <t>ALQUILADO</t>
        </is>
      </c>
      <c r="N548" t="inlineStr">
        <is>
          <t>AECOM USA INC</t>
        </is>
      </c>
      <c r="P548" t="inlineStr">
        <is>
          <t>2024</t>
        </is>
      </c>
      <c r="S548" t="n">
        <v>0</v>
      </c>
      <c r="T548" t="n">
        <v>15042.056</v>
      </c>
      <c r="V548" t="n">
        <v>16094.9999</v>
      </c>
      <c r="W548" t="n">
        <v>2526.7</v>
      </c>
      <c r="X548" t="n">
        <v>2339.66</v>
      </c>
      <c r="Z548" t="n">
        <v>201</v>
      </c>
      <c r="AA548" t="n">
        <v>24.2107</v>
      </c>
      <c r="AB548" t="n">
        <v>608.295</v>
      </c>
      <c r="AH548" t="n">
        <v>294.8996</v>
      </c>
      <c r="AI548" t="n">
        <v>643.8</v>
      </c>
      <c r="AJ548" t="n">
        <v>80</v>
      </c>
      <c r="AK548" t="n">
        <v>2924.8443</v>
      </c>
      <c r="BA548" t="n">
        <v>3096</v>
      </c>
    </row>
    <row r="549">
      <c r="H549" t="n">
        <v>8</v>
      </c>
      <c r="M549" t="inlineStr">
        <is>
          <t>ALQUILADO</t>
        </is>
      </c>
      <c r="N549" t="inlineStr">
        <is>
          <t>AGUASEO SA</t>
        </is>
      </c>
      <c r="P549" t="inlineStr">
        <is>
          <t>2024</t>
        </is>
      </c>
      <c r="S549" t="n">
        <v>11634</v>
      </c>
      <c r="T549" t="n">
        <v>15042.056</v>
      </c>
      <c r="V549" t="n">
        <v>16094.9999</v>
      </c>
      <c r="W549" t="n">
        <v>2257.02</v>
      </c>
      <c r="X549" t="n">
        <v>2220</v>
      </c>
      <c r="Z549" t="n">
        <v>218</v>
      </c>
      <c r="AA549" t="n">
        <v>20.5367</v>
      </c>
      <c r="AB549" t="n">
        <v>559.6275000000001</v>
      </c>
      <c r="AH549" t="n">
        <v>302.0334</v>
      </c>
      <c r="AI549" t="n">
        <v>643.8</v>
      </c>
      <c r="AJ549" t="n">
        <v>80</v>
      </c>
      <c r="AK549" t="n">
        <v>2924.8443</v>
      </c>
      <c r="BA549" t="n">
        <v>3096</v>
      </c>
    </row>
    <row r="550">
      <c r="H550" t="n">
        <v>8</v>
      </c>
      <c r="M550" t="inlineStr">
        <is>
          <t>ALQUILADO</t>
        </is>
      </c>
      <c r="N550" t="inlineStr">
        <is>
          <t>PUENTE CALZADA INFRAESTRUCTURA</t>
        </is>
      </c>
      <c r="P550" t="inlineStr">
        <is>
          <t>2024</t>
        </is>
      </c>
      <c r="S550" t="n">
        <v>27177</v>
      </c>
      <c r="T550" t="n">
        <v>15042.056</v>
      </c>
      <c r="V550" t="n">
        <v>16094.9999</v>
      </c>
      <c r="W550" t="n">
        <v>1830</v>
      </c>
      <c r="X550" t="n">
        <v>1800</v>
      </c>
      <c r="Z550" t="n">
        <v>179</v>
      </c>
      <c r="AA550" t="n">
        <v>20.2793</v>
      </c>
      <c r="AB550" t="n">
        <v>453.75</v>
      </c>
      <c r="AH550" t="n">
        <v>236.1263</v>
      </c>
      <c r="AI550" t="n">
        <v>643.8</v>
      </c>
      <c r="AJ550" t="n">
        <v>80</v>
      </c>
      <c r="AK550" t="n">
        <v>2924.8443</v>
      </c>
      <c r="BA550" t="n">
        <v>3096</v>
      </c>
    </row>
    <row r="551">
      <c r="H551" t="n">
        <v>8</v>
      </c>
      <c r="M551" t="inlineStr">
        <is>
          <t>CASOS LEGAL</t>
        </is>
      </c>
      <c r="N551" t="inlineStr"/>
      <c r="P551" t="inlineStr">
        <is>
          <t>2024</t>
        </is>
      </c>
      <c r="S551" t="n">
        <v>0</v>
      </c>
      <c r="T551" t="n">
        <v>15042.056</v>
      </c>
      <c r="V551" t="n">
        <v>16094.9999</v>
      </c>
      <c r="W551" t="n">
        <v>305</v>
      </c>
      <c r="X551" t="n">
        <v>300</v>
      </c>
      <c r="Z551" t="n">
        <v>29</v>
      </c>
      <c r="AA551" t="n">
        <v>20.862</v>
      </c>
      <c r="AB551" t="n">
        <v>75.625</v>
      </c>
      <c r="AH551" t="n">
        <v>1320.0636</v>
      </c>
      <c r="AI551" t="n">
        <v>643.8</v>
      </c>
      <c r="AJ551" t="n">
        <v>80</v>
      </c>
      <c r="AK551" t="n">
        <v>2924.8443</v>
      </c>
      <c r="BA551" t="n">
        <v>3096</v>
      </c>
    </row>
    <row r="552">
      <c r="H552" t="n">
        <v>8</v>
      </c>
      <c r="M552" t="inlineStr">
        <is>
          <t>ALQUILADO</t>
        </is>
      </c>
      <c r="N552" t="inlineStr">
        <is>
          <t>PUENTE CALZADA INFRAESTRUCTURA</t>
        </is>
      </c>
      <c r="P552" t="inlineStr">
        <is>
          <t>2024</t>
        </is>
      </c>
      <c r="S552" t="n">
        <v>111</v>
      </c>
      <c r="T552" t="n">
        <v>15042.056</v>
      </c>
      <c r="V552" t="n">
        <v>16094.9999</v>
      </c>
      <c r="W552" t="n">
        <v>2135</v>
      </c>
      <c r="X552" t="n">
        <v>2100</v>
      </c>
      <c r="Z552" t="n">
        <v>206</v>
      </c>
      <c r="AA552" t="n">
        <v>20.5582</v>
      </c>
      <c r="AB552" t="n">
        <v>529.375</v>
      </c>
      <c r="AH552" t="n">
        <v>43.5384</v>
      </c>
      <c r="AI552" t="n">
        <v>643.8</v>
      </c>
      <c r="AJ552" t="n">
        <v>80</v>
      </c>
      <c r="AK552" t="n">
        <v>2924.8443</v>
      </c>
      <c r="BA552" t="n">
        <v>3096</v>
      </c>
    </row>
    <row r="553">
      <c r="H553" t="n">
        <v>8</v>
      </c>
      <c r="M553" t="inlineStr">
        <is>
          <t>ALQUILADO</t>
        </is>
      </c>
      <c r="N553" t="inlineStr">
        <is>
          <t>PUENTE CALZADA INFRAESTRUCTURA</t>
        </is>
      </c>
      <c r="P553" t="inlineStr">
        <is>
          <t>2024</t>
        </is>
      </c>
      <c r="S553" t="n">
        <v>11494</v>
      </c>
      <c r="T553" t="n">
        <v>15042.056</v>
      </c>
      <c r="V553" t="n">
        <v>16094.9999</v>
      </c>
      <c r="W553" t="n">
        <v>2135</v>
      </c>
      <c r="X553" t="n">
        <v>2100</v>
      </c>
      <c r="Z553" t="n">
        <v>207</v>
      </c>
      <c r="AA553" t="n">
        <v>20.4589</v>
      </c>
      <c r="AB553" t="n">
        <v>529.375</v>
      </c>
      <c r="AH553" t="n">
        <v>765.5279</v>
      </c>
      <c r="AI553" t="n">
        <v>643.8</v>
      </c>
      <c r="AJ553" t="n">
        <v>80</v>
      </c>
      <c r="AK553" t="n">
        <v>2924.8443</v>
      </c>
      <c r="BA553" t="n">
        <v>3096</v>
      </c>
    </row>
    <row r="554">
      <c r="H554" t="n">
        <v>8</v>
      </c>
      <c r="M554" t="inlineStr">
        <is>
          <t>ALQUILADO</t>
        </is>
      </c>
      <c r="N554" t="inlineStr">
        <is>
          <t>PUENTE CALZADA INFRAESTRUCTURA</t>
        </is>
      </c>
      <c r="P554" t="inlineStr">
        <is>
          <t>2024</t>
        </is>
      </c>
      <c r="S554" t="n">
        <v>12435</v>
      </c>
      <c r="T554" t="n">
        <v>15042.056</v>
      </c>
      <c r="V554" t="n">
        <v>16094.9999</v>
      </c>
      <c r="W554" t="n">
        <v>2135</v>
      </c>
      <c r="X554" t="n">
        <v>2100</v>
      </c>
      <c r="Z554" t="n">
        <v>207</v>
      </c>
      <c r="AA554" t="n">
        <v>20.4589</v>
      </c>
      <c r="AB554" t="n">
        <v>529.375</v>
      </c>
      <c r="AH554" t="n">
        <v>108.15</v>
      </c>
      <c r="AI554" t="n">
        <v>643.8</v>
      </c>
      <c r="AJ554" t="n">
        <v>80</v>
      </c>
      <c r="AK554" t="n">
        <v>2924.8443</v>
      </c>
      <c r="BA554" t="n">
        <v>3096</v>
      </c>
    </row>
    <row r="555">
      <c r="H555" t="n">
        <v>8</v>
      </c>
      <c r="M555" t="inlineStr">
        <is>
          <t>ALQUILADO</t>
        </is>
      </c>
      <c r="N555" t="inlineStr">
        <is>
          <t>PUENTE CALZADA INFRAESTRUCTURA</t>
        </is>
      </c>
      <c r="P555" t="inlineStr">
        <is>
          <t>2024</t>
        </is>
      </c>
      <c r="S555" t="n">
        <v>13849</v>
      </c>
      <c r="T555" t="n">
        <v>15042.056</v>
      </c>
      <c r="V555" t="n">
        <v>16094.9999</v>
      </c>
      <c r="W555" t="n">
        <v>2135</v>
      </c>
      <c r="X555" t="n">
        <v>2100</v>
      </c>
      <c r="Z555" t="n">
        <v>207</v>
      </c>
      <c r="AA555" t="n">
        <v>20.4589</v>
      </c>
      <c r="AB555" t="n">
        <v>529.375</v>
      </c>
      <c r="AH555" t="n">
        <v>209.2745</v>
      </c>
      <c r="AI555" t="n">
        <v>643.8</v>
      </c>
      <c r="AJ555" t="n">
        <v>80</v>
      </c>
      <c r="AK555" t="n">
        <v>2924.8443</v>
      </c>
      <c r="BA555" t="n">
        <v>3096</v>
      </c>
    </row>
    <row r="556">
      <c r="H556" t="n">
        <v>7</v>
      </c>
      <c r="M556" t="inlineStr">
        <is>
          <t>ALQUILADO</t>
        </is>
      </c>
      <c r="N556" t="inlineStr">
        <is>
          <t>SEGUROS SURAMERICANA</t>
        </is>
      </c>
      <c r="P556" t="inlineStr">
        <is>
          <t>2024</t>
        </is>
      </c>
      <c r="S556" t="n">
        <v>0</v>
      </c>
      <c r="T556" t="n">
        <v>14668.2243</v>
      </c>
      <c r="V556" t="n">
        <v>15695</v>
      </c>
      <c r="W556" t="n">
        <v>1709.61</v>
      </c>
      <c r="X556" t="n">
        <v>2627.8377</v>
      </c>
      <c r="Z556" t="n">
        <v>129</v>
      </c>
      <c r="AA556" t="n">
        <v>33.6236</v>
      </c>
      <c r="AB556" t="n">
        <v>619.6353</v>
      </c>
      <c r="AH556" t="n">
        <v>137.1422</v>
      </c>
      <c r="AI556" t="n">
        <v>549.325</v>
      </c>
      <c r="AJ556" t="n">
        <v>80</v>
      </c>
      <c r="AK556" t="n">
        <v>2444.7042</v>
      </c>
      <c r="BA556" t="n">
        <v>2709</v>
      </c>
    </row>
    <row r="557">
      <c r="H557" t="n">
        <v>7</v>
      </c>
      <c r="M557" t="inlineStr">
        <is>
          <t>DISPONIBLE</t>
        </is>
      </c>
      <c r="N557" t="inlineStr"/>
      <c r="P557" t="inlineStr">
        <is>
          <t>2024</t>
        </is>
      </c>
      <c r="S557" t="n">
        <v>0</v>
      </c>
      <c r="T557" t="n">
        <v>14668.2243</v>
      </c>
      <c r="V557" t="n">
        <v>15695</v>
      </c>
      <c r="W557" t="n">
        <v>1415.99</v>
      </c>
      <c r="X557" t="n">
        <v>6509.7921</v>
      </c>
      <c r="Z557" t="n">
        <v>161</v>
      </c>
      <c r="AA557" t="n">
        <v>49.2284</v>
      </c>
      <c r="AB557" t="n">
        <v>1132.2545</v>
      </c>
      <c r="AH557" t="n">
        <v>313.1488</v>
      </c>
      <c r="AI557" t="n">
        <v>549.325</v>
      </c>
      <c r="AJ557" t="n">
        <v>80</v>
      </c>
      <c r="AK557" t="n">
        <v>2444.7042</v>
      </c>
      <c r="BA557" t="n">
        <v>2709</v>
      </c>
    </row>
    <row r="558">
      <c r="H558" t="n">
        <v>7</v>
      </c>
      <c r="M558" t="inlineStr">
        <is>
          <t>ALQUILADO</t>
        </is>
      </c>
      <c r="N558" t="inlineStr">
        <is>
          <t>SEGUROS SURAMERICANA</t>
        </is>
      </c>
      <c r="P558" t="inlineStr">
        <is>
          <t>2024</t>
        </is>
      </c>
      <c r="S558" t="n">
        <v>0</v>
      </c>
      <c r="T558" t="n">
        <v>14668.2243</v>
      </c>
      <c r="V558" t="n">
        <v>15695</v>
      </c>
      <c r="W558" t="n">
        <v>1765.59</v>
      </c>
      <c r="X558" t="n">
        <v>4028.9163</v>
      </c>
      <c r="Z558" t="n">
        <v>125</v>
      </c>
      <c r="AA558" t="n">
        <v>46.356</v>
      </c>
      <c r="AB558" t="n">
        <v>827.7866</v>
      </c>
      <c r="AH558" t="n">
        <v>414.1935</v>
      </c>
      <c r="AI558" t="n">
        <v>549.325</v>
      </c>
      <c r="AJ558" t="n">
        <v>80</v>
      </c>
      <c r="AK558" t="n">
        <v>2444.7042</v>
      </c>
      <c r="BA558" t="n">
        <v>2709</v>
      </c>
    </row>
    <row r="559">
      <c r="H559" t="n">
        <v>7</v>
      </c>
      <c r="M559" t="inlineStr">
        <is>
          <t>ALQUILADO</t>
        </is>
      </c>
      <c r="N559" t="inlineStr">
        <is>
          <t>SEGUROS SURAMERICANA</t>
        </is>
      </c>
      <c r="P559" t="inlineStr">
        <is>
          <t>2024</t>
        </is>
      </c>
      <c r="S559" t="n">
        <v>12684</v>
      </c>
      <c r="T559" t="n">
        <v>14668.2243</v>
      </c>
      <c r="V559" t="n">
        <v>15695</v>
      </c>
      <c r="W559" t="n">
        <v>1880.42</v>
      </c>
      <c r="X559" t="n">
        <v>3348.48</v>
      </c>
      <c r="Z559" t="n">
        <v>144</v>
      </c>
      <c r="AA559" t="n">
        <v>36.3118</v>
      </c>
      <c r="AB559" t="n">
        <v>746.9857</v>
      </c>
      <c r="AH559" t="n">
        <v>44.1936</v>
      </c>
      <c r="AI559" t="n">
        <v>549.325</v>
      </c>
      <c r="AJ559" t="n">
        <v>80</v>
      </c>
      <c r="AK559" t="n">
        <v>2444.7042</v>
      </c>
      <c r="BA559" t="n">
        <v>2709</v>
      </c>
    </row>
    <row r="560">
      <c r="H560" t="n">
        <v>7</v>
      </c>
      <c r="M560" t="inlineStr">
        <is>
          <t>ALQUILADO</t>
        </is>
      </c>
      <c r="N560" t="inlineStr">
        <is>
          <t>SEGUROS SURAMERICANA</t>
        </is>
      </c>
      <c r="P560" t="inlineStr">
        <is>
          <t>2024</t>
        </is>
      </c>
      <c r="S560" t="n">
        <v>5511</v>
      </c>
      <c r="T560" t="n">
        <v>14668.2243</v>
      </c>
      <c r="V560" t="n">
        <v>15695</v>
      </c>
      <c r="W560" t="n">
        <v>2907.03</v>
      </c>
      <c r="X560" t="n">
        <v>2705.21</v>
      </c>
      <c r="Z560" t="n">
        <v>191</v>
      </c>
      <c r="AA560" t="n">
        <v>29.3834</v>
      </c>
      <c r="AB560" t="n">
        <v>801.7485</v>
      </c>
      <c r="AH560" t="n">
        <v>512.3629</v>
      </c>
      <c r="AI560" t="n">
        <v>549.325</v>
      </c>
      <c r="AJ560" t="n">
        <v>80</v>
      </c>
      <c r="AK560" t="n">
        <v>2444.7042</v>
      </c>
      <c r="BA560" t="n">
        <v>2709</v>
      </c>
    </row>
    <row r="561">
      <c r="H561" t="n">
        <v>7</v>
      </c>
      <c r="M561" t="inlineStr">
        <is>
          <t>ALQUILADO</t>
        </is>
      </c>
      <c r="N561" t="inlineStr">
        <is>
          <t>ASEGURADORA ANCON</t>
        </is>
      </c>
      <c r="P561" t="inlineStr">
        <is>
          <t>2024</t>
        </is>
      </c>
      <c r="S561" t="n">
        <v>12826</v>
      </c>
      <c r="T561" t="n">
        <v>14668.2243</v>
      </c>
      <c r="V561" t="n">
        <v>15695</v>
      </c>
      <c r="W561" t="n">
        <v>1745.44</v>
      </c>
      <c r="X561" t="n">
        <v>4405.4344</v>
      </c>
      <c r="Z561" t="n">
        <v>144</v>
      </c>
      <c r="AA561" t="n">
        <v>42.7144</v>
      </c>
      <c r="AB561" t="n">
        <v>878.6963</v>
      </c>
      <c r="AH561" t="n">
        <v>187.3829</v>
      </c>
      <c r="AI561" t="n">
        <v>549.325</v>
      </c>
      <c r="AJ561" t="n">
        <v>80</v>
      </c>
      <c r="AK561" t="n">
        <v>2444.7042</v>
      </c>
      <c r="BA561" t="n">
        <v>2709</v>
      </c>
    </row>
    <row r="562">
      <c r="H562" t="n">
        <v>7</v>
      </c>
      <c r="M562" t="inlineStr">
        <is>
          <t>ALQUILADO</t>
        </is>
      </c>
      <c r="N562" t="inlineStr">
        <is>
          <t>SEGUROS SURAMERICANA</t>
        </is>
      </c>
      <c r="P562" t="inlineStr">
        <is>
          <t>2024</t>
        </is>
      </c>
      <c r="S562" t="n">
        <v>0</v>
      </c>
      <c r="T562" t="n">
        <v>14668.2243</v>
      </c>
      <c r="V562" t="n">
        <v>15695</v>
      </c>
      <c r="W562" t="n">
        <v>2852.21</v>
      </c>
      <c r="X562" t="n">
        <v>3877.0841</v>
      </c>
      <c r="Z562" t="n">
        <v>190</v>
      </c>
      <c r="AA562" t="n">
        <v>35.4173</v>
      </c>
      <c r="AB562" t="n">
        <v>961.3277</v>
      </c>
      <c r="AH562" t="n">
        <v>186.4817</v>
      </c>
      <c r="AI562" t="n">
        <v>549.325</v>
      </c>
      <c r="AJ562" t="n">
        <v>80</v>
      </c>
      <c r="AK562" t="n">
        <v>2444.7042</v>
      </c>
      <c r="BA562" t="n">
        <v>2709</v>
      </c>
    </row>
    <row r="563">
      <c r="H563" t="n">
        <v>7</v>
      </c>
      <c r="M563" t="inlineStr">
        <is>
          <t>ALQUILADO</t>
        </is>
      </c>
      <c r="N563" t="inlineStr"/>
      <c r="P563" t="inlineStr">
        <is>
          <t>2024</t>
        </is>
      </c>
      <c r="S563" t="n">
        <v>0</v>
      </c>
      <c r="T563" t="n">
        <v>14668.2243</v>
      </c>
      <c r="V563" t="n">
        <v>15695</v>
      </c>
      <c r="W563" t="n">
        <v>2658.25</v>
      </c>
      <c r="X563" t="n">
        <v>3270.6179</v>
      </c>
      <c r="Z563" t="n">
        <v>162</v>
      </c>
      <c r="AA563" t="n">
        <v>36.5979</v>
      </c>
      <c r="AB563" t="n">
        <v>846.9811</v>
      </c>
      <c r="AH563" t="n">
        <v>148.2352</v>
      </c>
      <c r="AI563" t="n">
        <v>549.325</v>
      </c>
      <c r="AJ563" t="n">
        <v>80</v>
      </c>
      <c r="AK563" t="n">
        <v>2444.7042</v>
      </c>
      <c r="BA563" t="n">
        <v>2709</v>
      </c>
    </row>
    <row r="564">
      <c r="H564" t="n">
        <v>7</v>
      </c>
      <c r="M564" t="inlineStr">
        <is>
          <t>ALQUILADO</t>
        </is>
      </c>
      <c r="N564" t="inlineStr">
        <is>
          <t>ASEGURADORA ANCON</t>
        </is>
      </c>
      <c r="P564" t="inlineStr">
        <is>
          <t>2024</t>
        </is>
      </c>
      <c r="S564" t="n">
        <v>14500</v>
      </c>
      <c r="T564" t="n">
        <v>14668.2243</v>
      </c>
      <c r="V564" t="n">
        <v>15695</v>
      </c>
      <c r="W564" t="n">
        <v>2716.56</v>
      </c>
      <c r="X564" t="n">
        <v>2183.68</v>
      </c>
      <c r="Z564" t="n">
        <v>186</v>
      </c>
      <c r="AA564" t="n">
        <v>26.3453</v>
      </c>
      <c r="AB564" t="n">
        <v>700.0342000000001</v>
      </c>
      <c r="AH564" t="n">
        <v>190.3203</v>
      </c>
      <c r="AI564" t="n">
        <v>549.325</v>
      </c>
      <c r="AJ564" t="n">
        <v>80</v>
      </c>
      <c r="AK564" t="n">
        <v>2444.7042</v>
      </c>
      <c r="BA564" t="n">
        <v>2709</v>
      </c>
    </row>
    <row r="565">
      <c r="H565" t="n">
        <v>7</v>
      </c>
      <c r="M565" t="inlineStr">
        <is>
          <t>ALQUILADO</t>
        </is>
      </c>
      <c r="N565" t="inlineStr"/>
      <c r="P565" t="inlineStr">
        <is>
          <t>2024</t>
        </is>
      </c>
      <c r="S565" t="n">
        <v>0</v>
      </c>
      <c r="T565" t="n">
        <v>14668.2243</v>
      </c>
      <c r="V565" t="n">
        <v>15695</v>
      </c>
      <c r="W565" t="n">
        <v>2332.69</v>
      </c>
      <c r="X565" t="n">
        <v>2196.85</v>
      </c>
      <c r="Z565" t="n">
        <v>152</v>
      </c>
      <c r="AA565" t="n">
        <v>29.7996</v>
      </c>
      <c r="AB565" t="n">
        <v>647.0771</v>
      </c>
      <c r="AH565" t="n">
        <v>420.6092</v>
      </c>
      <c r="AI565" t="n">
        <v>549.325</v>
      </c>
      <c r="AJ565" t="n">
        <v>80</v>
      </c>
      <c r="AK565" t="n">
        <v>2444.7042</v>
      </c>
      <c r="BA565" t="n">
        <v>2709</v>
      </c>
    </row>
    <row r="566">
      <c r="H566" t="n">
        <v>7</v>
      </c>
      <c r="M566" t="inlineStr">
        <is>
          <t>ALQUILADO</t>
        </is>
      </c>
      <c r="N566" t="inlineStr">
        <is>
          <t>MAPFRE PANAMA</t>
        </is>
      </c>
      <c r="P566" t="inlineStr">
        <is>
          <t>2024</t>
        </is>
      </c>
      <c r="S566" t="n">
        <v>0</v>
      </c>
      <c r="T566" t="n">
        <v>14668.2243</v>
      </c>
      <c r="V566" t="n">
        <v>15695</v>
      </c>
      <c r="W566" t="n">
        <v>2436.42</v>
      </c>
      <c r="X566" t="n">
        <v>4381.95</v>
      </c>
      <c r="Z566" t="n">
        <v>172</v>
      </c>
      <c r="AA566" t="n">
        <v>39.6416</v>
      </c>
      <c r="AB566" t="n">
        <v>974.0528</v>
      </c>
      <c r="AH566" t="n">
        <v>277.6451</v>
      </c>
      <c r="AI566" t="n">
        <v>549.325</v>
      </c>
      <c r="AJ566" t="n">
        <v>80</v>
      </c>
      <c r="AK566" t="n">
        <v>2444.7042</v>
      </c>
      <c r="BA566" t="n">
        <v>2709</v>
      </c>
    </row>
    <row r="567">
      <c r="H567" t="n">
        <v>7</v>
      </c>
      <c r="M567" t="inlineStr">
        <is>
          <t>ALQUILADO</t>
        </is>
      </c>
      <c r="N567" t="inlineStr"/>
      <c r="P567" t="inlineStr">
        <is>
          <t>2024</t>
        </is>
      </c>
      <c r="S567" t="n">
        <v>0</v>
      </c>
      <c r="T567" t="n">
        <v>14668.2243</v>
      </c>
      <c r="V567" t="n">
        <v>15695</v>
      </c>
      <c r="W567" t="n">
        <v>2610.05</v>
      </c>
      <c r="X567" t="n">
        <v>2998.695</v>
      </c>
      <c r="Z567" t="n">
        <v>165</v>
      </c>
      <c r="AA567" t="n">
        <v>33.9923</v>
      </c>
      <c r="AB567" t="n">
        <v>801.2492</v>
      </c>
      <c r="AH567" t="n">
        <v>215.1563</v>
      </c>
      <c r="AI567" t="n">
        <v>549.325</v>
      </c>
      <c r="AJ567" t="n">
        <v>80</v>
      </c>
      <c r="AK567" t="n">
        <v>2444.7042</v>
      </c>
      <c r="BA567" t="n">
        <v>2709</v>
      </c>
    </row>
    <row r="568">
      <c r="H568" t="n">
        <v>7</v>
      </c>
      <c r="M568" t="inlineStr">
        <is>
          <t>ALQUILADO</t>
        </is>
      </c>
      <c r="N568" t="inlineStr">
        <is>
          <t>SEGUROS SURAMERICANA</t>
        </is>
      </c>
      <c r="P568" t="inlineStr">
        <is>
          <t>2024</t>
        </is>
      </c>
      <c r="S568" t="n">
        <v>0</v>
      </c>
      <c r="T568" t="n">
        <v>14668.2243</v>
      </c>
      <c r="V568" t="n">
        <v>15695</v>
      </c>
      <c r="W568" t="n">
        <v>2587.22</v>
      </c>
      <c r="X568" t="n">
        <v>4496.58</v>
      </c>
      <c r="Z568" t="n">
        <v>207</v>
      </c>
      <c r="AA568" t="n">
        <v>34.2212</v>
      </c>
      <c r="AB568" t="n">
        <v>1011.9714</v>
      </c>
      <c r="AH568" t="n">
        <v>222.392</v>
      </c>
      <c r="AI568" t="n">
        <v>549.325</v>
      </c>
      <c r="AJ568" t="n">
        <v>80</v>
      </c>
      <c r="AK568" t="n">
        <v>2444.7042</v>
      </c>
      <c r="BA568" t="n">
        <v>2709</v>
      </c>
    </row>
    <row r="569">
      <c r="H569" t="n">
        <v>7</v>
      </c>
      <c r="M569" t="inlineStr">
        <is>
          <t>ALQUILADO</t>
        </is>
      </c>
      <c r="N569" t="inlineStr">
        <is>
          <t>SEGUROS SURAMERICANA</t>
        </is>
      </c>
      <c r="P569" t="inlineStr">
        <is>
          <t>2024</t>
        </is>
      </c>
      <c r="S569" t="n">
        <v>0</v>
      </c>
      <c r="T569" t="n">
        <v>14668.2243</v>
      </c>
      <c r="V569" t="n">
        <v>15695</v>
      </c>
      <c r="W569" t="n">
        <v>2531.84</v>
      </c>
      <c r="X569" t="n">
        <v>2256.23</v>
      </c>
      <c r="Z569" t="n">
        <v>164</v>
      </c>
      <c r="AA569" t="n">
        <v>29.1955</v>
      </c>
      <c r="AB569" t="n">
        <v>684.01</v>
      </c>
      <c r="AH569" t="n">
        <v>41.225</v>
      </c>
      <c r="AI569" t="n">
        <v>549.325</v>
      </c>
      <c r="AJ569" t="n">
        <v>80</v>
      </c>
      <c r="AK569" t="n">
        <v>2444.7042</v>
      </c>
      <c r="BA569" t="n">
        <v>2709</v>
      </c>
    </row>
    <row r="570">
      <c r="H570" t="n">
        <v>7</v>
      </c>
      <c r="M570" t="inlineStr">
        <is>
          <t>ALQUILADO</t>
        </is>
      </c>
      <c r="N570" t="inlineStr"/>
      <c r="P570" t="inlineStr">
        <is>
          <t>2024</t>
        </is>
      </c>
      <c r="S570" t="n">
        <v>5535</v>
      </c>
      <c r="T570" t="n">
        <v>14668.2243</v>
      </c>
      <c r="V570" t="n">
        <v>15695</v>
      </c>
      <c r="W570" t="n">
        <v>2423.03</v>
      </c>
      <c r="X570" t="n">
        <v>2385.22</v>
      </c>
      <c r="Z570" t="n">
        <v>147</v>
      </c>
      <c r="AA570" t="n">
        <v>32.7091</v>
      </c>
      <c r="AB570" t="n">
        <v>686.8928</v>
      </c>
      <c r="AH570" t="n">
        <v>66.2962</v>
      </c>
      <c r="AI570" t="n">
        <v>549.325</v>
      </c>
      <c r="AJ570" t="n">
        <v>80</v>
      </c>
      <c r="AK570" t="n">
        <v>2444.7042</v>
      </c>
      <c r="BA570" t="n">
        <v>2709</v>
      </c>
    </row>
    <row r="571">
      <c r="H571" t="n">
        <v>7</v>
      </c>
      <c r="M571" t="inlineStr">
        <is>
          <t>ALQUILADO</t>
        </is>
      </c>
      <c r="N571" t="inlineStr"/>
      <c r="P571" t="inlineStr">
        <is>
          <t>2024</t>
        </is>
      </c>
      <c r="S571" t="n">
        <v>7276</v>
      </c>
      <c r="T571" t="n">
        <v>14668.2243</v>
      </c>
      <c r="V571" t="n">
        <v>15695</v>
      </c>
      <c r="W571" t="n">
        <v>2024.1</v>
      </c>
      <c r="X571" t="n">
        <v>3933.345</v>
      </c>
      <c r="Z571" t="n">
        <v>143</v>
      </c>
      <c r="AA571" t="n">
        <v>41.6604</v>
      </c>
      <c r="AB571" t="n">
        <v>851.0635</v>
      </c>
      <c r="AH571" t="n">
        <v>68.762</v>
      </c>
      <c r="AI571" t="n">
        <v>549.325</v>
      </c>
      <c r="AJ571" t="n">
        <v>80</v>
      </c>
      <c r="AK571" t="n">
        <v>2444.7042</v>
      </c>
      <c r="BA571" t="n">
        <v>2709</v>
      </c>
    </row>
    <row r="572">
      <c r="H572" t="n">
        <v>7</v>
      </c>
      <c r="M572" t="inlineStr">
        <is>
          <t>ALQUILADO</t>
        </is>
      </c>
      <c r="N572" t="inlineStr">
        <is>
          <t>SEGUROS SURAMERICANA</t>
        </is>
      </c>
      <c r="P572" t="inlineStr">
        <is>
          <t>2024</t>
        </is>
      </c>
      <c r="S572" t="n">
        <v>6170</v>
      </c>
      <c r="T572" t="n">
        <v>14668.2243</v>
      </c>
      <c r="V572" t="n">
        <v>15695</v>
      </c>
      <c r="W572" t="n">
        <v>1545.45</v>
      </c>
      <c r="X572" t="n">
        <v>4916.6285</v>
      </c>
      <c r="Z572" t="n">
        <v>155</v>
      </c>
      <c r="AA572" t="n">
        <v>41.6908</v>
      </c>
      <c r="AB572" t="n">
        <v>923.154</v>
      </c>
      <c r="AH572" t="n">
        <v>277.6921</v>
      </c>
      <c r="AI572" t="n">
        <v>549.325</v>
      </c>
      <c r="AJ572" t="n">
        <v>80</v>
      </c>
      <c r="AK572" t="n">
        <v>2444.7042</v>
      </c>
      <c r="BA572" t="n">
        <v>2709</v>
      </c>
    </row>
    <row r="573">
      <c r="H573" t="n">
        <v>7</v>
      </c>
      <c r="M573" t="inlineStr">
        <is>
          <t>ALQUILADO</t>
        </is>
      </c>
      <c r="N573" t="inlineStr"/>
      <c r="P573" t="inlineStr">
        <is>
          <t>2024</t>
        </is>
      </c>
      <c r="S573" t="n">
        <v>147</v>
      </c>
      <c r="T573" t="n">
        <v>14668.2243</v>
      </c>
      <c r="V573" t="n">
        <v>15695</v>
      </c>
      <c r="W573" t="n">
        <v>1801.42</v>
      </c>
      <c r="X573" t="n">
        <v>4521.8</v>
      </c>
      <c r="Z573" t="n">
        <v>153</v>
      </c>
      <c r="AA573" t="n">
        <v>41.3282</v>
      </c>
      <c r="AB573" t="n">
        <v>903.3171</v>
      </c>
      <c r="AH573" t="n">
        <v>55.8688</v>
      </c>
      <c r="AI573" t="n">
        <v>549.325</v>
      </c>
      <c r="AJ573" t="n">
        <v>80</v>
      </c>
      <c r="AK573" t="n">
        <v>2444.7042</v>
      </c>
      <c r="BA573" t="n">
        <v>2709</v>
      </c>
    </row>
    <row r="574">
      <c r="H574" t="n">
        <v>7</v>
      </c>
      <c r="M574" t="inlineStr">
        <is>
          <t>DISPONIBLE</t>
        </is>
      </c>
      <c r="N574" t="inlineStr"/>
      <c r="P574" t="inlineStr">
        <is>
          <t>2024</t>
        </is>
      </c>
      <c r="S574" t="n">
        <v>0</v>
      </c>
      <c r="T574" t="n">
        <v>14668.2243</v>
      </c>
      <c r="V574" t="n">
        <v>15695</v>
      </c>
      <c r="W574" t="n">
        <v>1669.86</v>
      </c>
      <c r="X574" t="n">
        <v>4585.2812</v>
      </c>
      <c r="Z574" t="n">
        <v>155</v>
      </c>
      <c r="AA574" t="n">
        <v>40.3557</v>
      </c>
      <c r="AB574" t="n">
        <v>893.5916</v>
      </c>
      <c r="AH574" t="n">
        <v>395.0953</v>
      </c>
      <c r="AI574" t="n">
        <v>549.325</v>
      </c>
      <c r="AJ574" t="n">
        <v>80</v>
      </c>
      <c r="AK574" t="n">
        <v>2444.7042</v>
      </c>
      <c r="BA574" t="n">
        <v>2709</v>
      </c>
    </row>
    <row r="575">
      <c r="H575" t="n">
        <v>7</v>
      </c>
      <c r="M575" t="inlineStr">
        <is>
          <t>ALQUILADO</t>
        </is>
      </c>
      <c r="N575" t="inlineStr">
        <is>
          <t>CAR TRAWLER</t>
        </is>
      </c>
      <c r="P575" t="inlineStr">
        <is>
          <t>2024</t>
        </is>
      </c>
      <c r="S575" t="n">
        <v>0</v>
      </c>
      <c r="T575" t="n">
        <v>14668.2243</v>
      </c>
      <c r="V575" t="n">
        <v>15695</v>
      </c>
      <c r="W575" t="n">
        <v>1828.17</v>
      </c>
      <c r="X575" t="n">
        <v>3821.2463</v>
      </c>
      <c r="Z575" t="n">
        <v>149</v>
      </c>
      <c r="AA575" t="n">
        <v>37.9155</v>
      </c>
      <c r="AB575" t="n">
        <v>807.0594</v>
      </c>
      <c r="AH575" t="n">
        <v>487.7996</v>
      </c>
      <c r="AI575" t="n">
        <v>549.325</v>
      </c>
      <c r="AJ575" t="n">
        <v>80</v>
      </c>
      <c r="AK575" t="n">
        <v>2444.7042</v>
      </c>
      <c r="BA575" t="n">
        <v>2709</v>
      </c>
    </row>
    <row r="576">
      <c r="H576" t="n">
        <v>7</v>
      </c>
      <c r="M576" t="inlineStr">
        <is>
          <t>ALQUILADO</t>
        </is>
      </c>
      <c r="N576" t="inlineStr">
        <is>
          <t>SEGUROS SURAMERICANA</t>
        </is>
      </c>
      <c r="P576" t="inlineStr">
        <is>
          <t>2024</t>
        </is>
      </c>
      <c r="S576" t="n">
        <v>0</v>
      </c>
      <c r="T576" t="n">
        <v>14668.2243</v>
      </c>
      <c r="V576" t="n">
        <v>15695</v>
      </c>
      <c r="W576" t="n">
        <v>2776.36</v>
      </c>
      <c r="X576" t="n">
        <v>2465.9572</v>
      </c>
      <c r="Z576" t="n">
        <v>172</v>
      </c>
      <c r="AA576" t="n">
        <v>30.4785</v>
      </c>
      <c r="AB576" t="n">
        <v>748.9023999999999</v>
      </c>
      <c r="AH576" t="n">
        <v>165.0188</v>
      </c>
      <c r="AI576" t="n">
        <v>549.325</v>
      </c>
      <c r="AJ576" t="n">
        <v>80</v>
      </c>
      <c r="AK576" t="n">
        <v>2444.7042</v>
      </c>
      <c r="BA576" t="n">
        <v>2709</v>
      </c>
    </row>
    <row r="577">
      <c r="H577" t="n">
        <v>7</v>
      </c>
      <c r="M577" t="inlineStr">
        <is>
          <t>ALQUILADO</t>
        </is>
      </c>
      <c r="N577" t="inlineStr">
        <is>
          <t>EMBAJADA AMERICANA</t>
        </is>
      </c>
      <c r="P577" t="inlineStr">
        <is>
          <t>2024</t>
        </is>
      </c>
      <c r="S577" t="n">
        <v>8422</v>
      </c>
      <c r="T577" t="n">
        <v>14668.2243</v>
      </c>
      <c r="V577" t="n">
        <v>15695</v>
      </c>
      <c r="W577" t="n">
        <v>1707.43</v>
      </c>
      <c r="X577" t="n">
        <v>3777.9202</v>
      </c>
      <c r="Z577" t="n">
        <v>186</v>
      </c>
      <c r="AA577" t="n">
        <v>29.4911</v>
      </c>
      <c r="AB577" t="n">
        <v>783.6214</v>
      </c>
      <c r="AH577" t="n">
        <v>127.1102</v>
      </c>
      <c r="AI577" t="n">
        <v>549.325</v>
      </c>
      <c r="AJ577" t="n">
        <v>80</v>
      </c>
      <c r="AK577" t="n">
        <v>2444.7042</v>
      </c>
      <c r="BA577" t="n">
        <v>2709</v>
      </c>
    </row>
    <row r="578">
      <c r="H578" t="n">
        <v>7</v>
      </c>
      <c r="M578" t="inlineStr">
        <is>
          <t>DISPONIBLE</t>
        </is>
      </c>
      <c r="N578" t="inlineStr"/>
      <c r="P578" t="inlineStr">
        <is>
          <t>2024</t>
        </is>
      </c>
      <c r="S578" t="n">
        <v>0</v>
      </c>
      <c r="T578" t="n">
        <v>14668.2243</v>
      </c>
      <c r="V578" t="n">
        <v>15695</v>
      </c>
      <c r="W578" t="n">
        <v>1395.93</v>
      </c>
      <c r="X578" t="n">
        <v>4081.75</v>
      </c>
      <c r="Z578" t="n">
        <v>121</v>
      </c>
      <c r="AA578" t="n">
        <v>45.27</v>
      </c>
      <c r="AB578" t="n">
        <v>782.5257</v>
      </c>
      <c r="AH578" t="n">
        <v>312.7293</v>
      </c>
      <c r="AI578" t="n">
        <v>549.325</v>
      </c>
      <c r="AJ578" t="n">
        <v>80</v>
      </c>
      <c r="AK578" t="n">
        <v>2444.7042</v>
      </c>
      <c r="BA578" t="n">
        <v>2709</v>
      </c>
    </row>
    <row r="579">
      <c r="H579" t="n">
        <v>7</v>
      </c>
      <c r="M579" t="inlineStr">
        <is>
          <t>ALQUILADO</t>
        </is>
      </c>
      <c r="N579" t="inlineStr">
        <is>
          <t>SEGUROS SURAMERICANA</t>
        </is>
      </c>
      <c r="P579" t="inlineStr">
        <is>
          <t>2024</t>
        </is>
      </c>
      <c r="S579" t="n">
        <v>0</v>
      </c>
      <c r="T579" t="n">
        <v>14668.2243</v>
      </c>
      <c r="V579" t="n">
        <v>15695</v>
      </c>
      <c r="W579" t="n">
        <v>1764.98</v>
      </c>
      <c r="X579" t="n">
        <v>2553.6313</v>
      </c>
      <c r="Z579" t="n">
        <v>124</v>
      </c>
      <c r="AA579" t="n">
        <v>34.8275</v>
      </c>
      <c r="AB579" t="n">
        <v>616.9444</v>
      </c>
      <c r="AH579" t="n">
        <v>14.3976</v>
      </c>
      <c r="AI579" t="n">
        <v>549.325</v>
      </c>
      <c r="AJ579" t="n">
        <v>80</v>
      </c>
      <c r="AK579" t="n">
        <v>2444.7042</v>
      </c>
      <c r="BA579" t="n">
        <v>2709</v>
      </c>
    </row>
    <row r="580">
      <c r="H580" t="n">
        <v>7</v>
      </c>
      <c r="M580" t="inlineStr">
        <is>
          <t>DISPONIBLE</t>
        </is>
      </c>
      <c r="N580" t="inlineStr"/>
      <c r="P580" t="inlineStr">
        <is>
          <t>2024</t>
        </is>
      </c>
      <c r="S580" t="n">
        <v>0</v>
      </c>
      <c r="T580" t="n">
        <v>14668.2243</v>
      </c>
      <c r="V580" t="n">
        <v>15695</v>
      </c>
      <c r="W580" t="n">
        <v>2343.35</v>
      </c>
      <c r="X580" t="n">
        <v>2803.2802</v>
      </c>
      <c r="Z580" t="n">
        <v>164</v>
      </c>
      <c r="AA580" t="n">
        <v>31.3818</v>
      </c>
      <c r="AB580" t="n">
        <v>735.2328</v>
      </c>
      <c r="AH580" t="n">
        <v>198.1092</v>
      </c>
      <c r="AI580" t="n">
        <v>549.325</v>
      </c>
      <c r="AJ580" t="n">
        <v>80</v>
      </c>
      <c r="AK580" t="n">
        <v>2444.7042</v>
      </c>
      <c r="BA580" t="n">
        <v>2709</v>
      </c>
    </row>
    <row r="581">
      <c r="H581" t="n">
        <v>7</v>
      </c>
      <c r="M581" t="inlineStr">
        <is>
          <t>SUCIO</t>
        </is>
      </c>
      <c r="N581" t="inlineStr"/>
      <c r="P581" t="inlineStr">
        <is>
          <t>2024</t>
        </is>
      </c>
      <c r="S581" t="n">
        <v>0</v>
      </c>
      <c r="T581" t="n">
        <v>14668.2243</v>
      </c>
      <c r="V581" t="n">
        <v>15695</v>
      </c>
      <c r="W581" t="n">
        <v>2022.56</v>
      </c>
      <c r="X581" t="n">
        <v>3582.8846</v>
      </c>
      <c r="Z581" t="n">
        <v>154</v>
      </c>
      <c r="AA581" t="n">
        <v>36.3989</v>
      </c>
      <c r="AB581" t="n">
        <v>800.7778</v>
      </c>
      <c r="AH581" t="n">
        <v>192.8231</v>
      </c>
      <c r="AI581" t="n">
        <v>549.325</v>
      </c>
      <c r="AJ581" t="n">
        <v>80</v>
      </c>
      <c r="AK581" t="n">
        <v>2444.7042</v>
      </c>
      <c r="BA581" t="n">
        <v>2709</v>
      </c>
    </row>
    <row r="582">
      <c r="H582" t="n">
        <v>7</v>
      </c>
      <c r="M582" t="inlineStr">
        <is>
          <t>TALLER DE CHAPISTERIA</t>
        </is>
      </c>
      <c r="N582" t="inlineStr"/>
      <c r="P582" t="inlineStr">
        <is>
          <t>2024</t>
        </is>
      </c>
      <c r="S582" t="n">
        <v>0</v>
      </c>
      <c r="T582" t="n">
        <v>14668.2243</v>
      </c>
      <c r="V582" t="n">
        <v>15695</v>
      </c>
      <c r="W582" t="n">
        <v>2185.8</v>
      </c>
      <c r="X582" t="n">
        <v>2286.1424</v>
      </c>
      <c r="Z582" t="n">
        <v>156</v>
      </c>
      <c r="AA582" t="n">
        <v>28.6662</v>
      </c>
      <c r="AB582" t="n">
        <v>638.8489</v>
      </c>
      <c r="AH582" t="n">
        <v>842.1946</v>
      </c>
      <c r="AI582" t="n">
        <v>549.325</v>
      </c>
      <c r="AJ582" t="n">
        <v>80</v>
      </c>
      <c r="AK582" t="n">
        <v>2444.7042</v>
      </c>
      <c r="BA582" t="n">
        <v>2709</v>
      </c>
    </row>
    <row r="583">
      <c r="H583" t="n">
        <v>7</v>
      </c>
      <c r="M583" t="inlineStr">
        <is>
          <t>ALQUILADO</t>
        </is>
      </c>
      <c r="N583" t="inlineStr"/>
      <c r="P583" t="inlineStr">
        <is>
          <t>2024</t>
        </is>
      </c>
      <c r="S583" t="n">
        <v>0</v>
      </c>
      <c r="T583" t="n">
        <v>14668.2243</v>
      </c>
      <c r="V583" t="n">
        <v>15695</v>
      </c>
      <c r="W583" t="n">
        <v>2454.12</v>
      </c>
      <c r="X583" t="n">
        <v>2780.43</v>
      </c>
      <c r="Z583" t="n">
        <v>181</v>
      </c>
      <c r="AA583" t="n">
        <v>28.9201</v>
      </c>
      <c r="AB583" t="n">
        <v>747.7928000000001</v>
      </c>
      <c r="AH583" t="n">
        <v>490.6214</v>
      </c>
      <c r="AI583" t="n">
        <v>549.325</v>
      </c>
      <c r="AJ583" t="n">
        <v>80</v>
      </c>
      <c r="AK583" t="n">
        <v>2444.7042</v>
      </c>
      <c r="BA583" t="n">
        <v>2709</v>
      </c>
    </row>
    <row r="584">
      <c r="H584" t="n">
        <v>7</v>
      </c>
      <c r="M584" t="inlineStr">
        <is>
          <t>ALQUILADO</t>
        </is>
      </c>
      <c r="N584" t="inlineStr"/>
      <c r="P584" t="inlineStr">
        <is>
          <t>2024</t>
        </is>
      </c>
      <c r="S584" t="n">
        <v>0</v>
      </c>
      <c r="T584" t="n">
        <v>14668.2243</v>
      </c>
      <c r="V584" t="n">
        <v>15695</v>
      </c>
      <c r="W584" t="n">
        <v>1561.44</v>
      </c>
      <c r="X584" t="n">
        <v>4164.0942</v>
      </c>
      <c r="Z584" t="n">
        <v>145</v>
      </c>
      <c r="AA584" t="n">
        <v>39.4864</v>
      </c>
      <c r="AB584" t="n">
        <v>817.9334</v>
      </c>
      <c r="AH584" t="n">
        <v>528.7474</v>
      </c>
      <c r="AI584" t="n">
        <v>549.325</v>
      </c>
      <c r="AJ584" t="n">
        <v>80</v>
      </c>
      <c r="AK584" t="n">
        <v>2444.7042</v>
      </c>
      <c r="BA584" t="n">
        <v>2709</v>
      </c>
    </row>
    <row r="585">
      <c r="H585" t="n">
        <v>7</v>
      </c>
      <c r="M585" t="inlineStr">
        <is>
          <t>ALQUILADO</t>
        </is>
      </c>
      <c r="N585" t="inlineStr"/>
      <c r="P585" t="inlineStr">
        <is>
          <t>2024</t>
        </is>
      </c>
      <c r="S585" t="n">
        <v>0</v>
      </c>
      <c r="T585" t="n">
        <v>14668.2243</v>
      </c>
      <c r="V585" t="n">
        <v>15695</v>
      </c>
      <c r="W585" t="n">
        <v>2341.25</v>
      </c>
      <c r="X585" t="n">
        <v>2885.96</v>
      </c>
      <c r="Z585" t="n">
        <v>147</v>
      </c>
      <c r="AA585" t="n">
        <v>35.5592</v>
      </c>
      <c r="AB585" t="n">
        <v>746.7442</v>
      </c>
      <c r="AH585" t="n">
        <v>123.3876</v>
      </c>
      <c r="AI585" t="n">
        <v>549.325</v>
      </c>
      <c r="AJ585" t="n">
        <v>80</v>
      </c>
      <c r="AK585" t="n">
        <v>2444.7042</v>
      </c>
      <c r="BA585" t="n">
        <v>2709</v>
      </c>
    </row>
    <row r="586">
      <c r="H586" t="n">
        <v>7</v>
      </c>
      <c r="M586" t="inlineStr">
        <is>
          <t>ALQUILADO</t>
        </is>
      </c>
      <c r="N586" t="inlineStr">
        <is>
          <t>ASSA COMPAÑIA DE SEGUROS</t>
        </is>
      </c>
      <c r="P586" t="inlineStr">
        <is>
          <t>2024</t>
        </is>
      </c>
      <c r="S586" t="n">
        <v>7608</v>
      </c>
      <c r="T586" t="n">
        <v>14668.2243</v>
      </c>
      <c r="V586" t="n">
        <v>15695</v>
      </c>
      <c r="W586" t="n">
        <v>1653.94</v>
      </c>
      <c r="X586" t="n">
        <v>2723.09</v>
      </c>
      <c r="Z586" t="n">
        <v>124</v>
      </c>
      <c r="AA586" t="n">
        <v>35.2986</v>
      </c>
      <c r="AB586" t="n">
        <v>625.29</v>
      </c>
      <c r="AH586" t="n">
        <v>67.7276</v>
      </c>
      <c r="AI586" t="n">
        <v>549.325</v>
      </c>
      <c r="AJ586" t="n">
        <v>80</v>
      </c>
      <c r="AK586" t="n">
        <v>2444.7042</v>
      </c>
      <c r="BA586" t="n">
        <v>2709</v>
      </c>
    </row>
    <row r="587">
      <c r="H587" t="n">
        <v>7</v>
      </c>
      <c r="M587" t="inlineStr">
        <is>
          <t>ALQUILADO</t>
        </is>
      </c>
      <c r="N587" t="inlineStr"/>
      <c r="P587" t="inlineStr">
        <is>
          <t>2024</t>
        </is>
      </c>
      <c r="S587" t="n">
        <v>11917</v>
      </c>
      <c r="T587" t="n">
        <v>14668.2243</v>
      </c>
      <c r="V587" t="n">
        <v>15695</v>
      </c>
      <c r="W587" t="n">
        <v>2919.95</v>
      </c>
      <c r="X587" t="n">
        <v>2142.24</v>
      </c>
      <c r="Z587" t="n">
        <v>192</v>
      </c>
      <c r="AA587" t="n">
        <v>26.3655</v>
      </c>
      <c r="AB587" t="n">
        <v>723.17</v>
      </c>
      <c r="AH587" t="n">
        <v>151.618</v>
      </c>
      <c r="AI587" t="n">
        <v>549.325</v>
      </c>
      <c r="AJ587" t="n">
        <v>80</v>
      </c>
      <c r="AK587" t="n">
        <v>2444.7042</v>
      </c>
      <c r="BA587" t="n">
        <v>2709</v>
      </c>
    </row>
    <row r="588">
      <c r="H588" t="n">
        <v>7</v>
      </c>
      <c r="M588" t="inlineStr">
        <is>
          <t>ALQUILADO</t>
        </is>
      </c>
      <c r="N588" t="inlineStr">
        <is>
          <t>SEGUROS SURAMERICANA</t>
        </is>
      </c>
      <c r="P588" t="inlineStr">
        <is>
          <t>2024</t>
        </is>
      </c>
      <c r="S588" t="n">
        <v>0</v>
      </c>
      <c r="T588" t="n">
        <v>14668.2243</v>
      </c>
      <c r="V588" t="n">
        <v>15695</v>
      </c>
      <c r="W588" t="n">
        <v>2147.57</v>
      </c>
      <c r="X588" t="n">
        <v>5291.311</v>
      </c>
      <c r="Z588" t="n">
        <v>167</v>
      </c>
      <c r="AA588" t="n">
        <v>44.5441</v>
      </c>
      <c r="AB588" t="n">
        <v>1062.6972</v>
      </c>
      <c r="AH588" t="n">
        <v>177.0752</v>
      </c>
      <c r="AI588" t="n">
        <v>549.325</v>
      </c>
      <c r="AJ588" t="n">
        <v>80</v>
      </c>
      <c r="AK588" t="n">
        <v>2444.7042</v>
      </c>
      <c r="BA588" t="n">
        <v>2709</v>
      </c>
    </row>
    <row r="589">
      <c r="H589" t="n">
        <v>7</v>
      </c>
      <c r="M589" t="inlineStr">
        <is>
          <t>ALQUILADO</t>
        </is>
      </c>
      <c r="N589" t="inlineStr"/>
      <c r="P589" t="inlineStr">
        <is>
          <t>2024</t>
        </is>
      </c>
      <c r="S589" t="n">
        <v>0</v>
      </c>
      <c r="T589" t="n">
        <v>14668.2243</v>
      </c>
      <c r="V589" t="n">
        <v>15695</v>
      </c>
      <c r="W589" t="n">
        <v>2335.91</v>
      </c>
      <c r="X589" t="n">
        <v>3968.8962</v>
      </c>
      <c r="Z589" t="n">
        <v>158</v>
      </c>
      <c r="AA589" t="n">
        <v>39.9038</v>
      </c>
      <c r="AB589" t="n">
        <v>900.6866</v>
      </c>
      <c r="AH589" t="n">
        <v>422.7378</v>
      </c>
      <c r="AI589" t="n">
        <v>549.325</v>
      </c>
      <c r="AJ589" t="n">
        <v>80</v>
      </c>
      <c r="AK589" t="n">
        <v>2444.7042</v>
      </c>
      <c r="BA589" t="n">
        <v>2709</v>
      </c>
    </row>
    <row r="590">
      <c r="H590" t="n">
        <v>7</v>
      </c>
      <c r="M590" t="inlineStr">
        <is>
          <t>ALQUILADO</t>
        </is>
      </c>
      <c r="N590" t="inlineStr"/>
      <c r="P590" t="inlineStr">
        <is>
          <t>2024</t>
        </is>
      </c>
      <c r="S590" t="n">
        <v>13729</v>
      </c>
      <c r="T590" t="n">
        <v>14668.2243</v>
      </c>
      <c r="V590" t="n">
        <v>15695</v>
      </c>
      <c r="W590" t="n">
        <v>2271.11</v>
      </c>
      <c r="X590" t="n">
        <v>3898.34</v>
      </c>
      <c r="Z590" t="n">
        <v>171</v>
      </c>
      <c r="AA590" t="n">
        <v>36.0786</v>
      </c>
      <c r="AB590" t="n">
        <v>881.35</v>
      </c>
      <c r="AH590" t="n">
        <v>336.6773</v>
      </c>
      <c r="AI590" t="n">
        <v>549.325</v>
      </c>
      <c r="AJ590" t="n">
        <v>80</v>
      </c>
      <c r="AK590" t="n">
        <v>2444.7042</v>
      </c>
      <c r="BA590" t="n">
        <v>2709</v>
      </c>
    </row>
    <row r="591">
      <c r="H591" t="n">
        <v>7</v>
      </c>
      <c r="M591" t="inlineStr">
        <is>
          <t>ALQUILADO</t>
        </is>
      </c>
      <c r="N591" t="inlineStr">
        <is>
          <t>ALIADO SEGUROS SA</t>
        </is>
      </c>
      <c r="P591" t="inlineStr">
        <is>
          <t>2024</t>
        </is>
      </c>
      <c r="S591" t="n">
        <v>13331</v>
      </c>
      <c r="T591" t="n">
        <v>14668.2243</v>
      </c>
      <c r="V591" t="n">
        <v>15695</v>
      </c>
      <c r="W591" t="n">
        <v>2243.58</v>
      </c>
      <c r="X591" t="n">
        <v>3271.57</v>
      </c>
      <c r="Z591" t="n">
        <v>145</v>
      </c>
      <c r="AA591" t="n">
        <v>38.0355</v>
      </c>
      <c r="AB591" t="n">
        <v>787.8785</v>
      </c>
      <c r="AH591" t="n">
        <v>161.1344</v>
      </c>
      <c r="AI591" t="n">
        <v>549.325</v>
      </c>
      <c r="AJ591" t="n">
        <v>80</v>
      </c>
      <c r="AK591" t="n">
        <v>2444.7042</v>
      </c>
      <c r="BA591" t="n">
        <v>2709</v>
      </c>
    </row>
    <row r="592">
      <c r="H592" t="n">
        <v>7</v>
      </c>
      <c r="M592" t="inlineStr">
        <is>
          <t>ALQUILADO</t>
        </is>
      </c>
      <c r="N592" t="inlineStr">
        <is>
          <t>TVeez Panama SA</t>
        </is>
      </c>
      <c r="P592" t="inlineStr">
        <is>
          <t>2024</t>
        </is>
      </c>
      <c r="S592" t="n">
        <v>0</v>
      </c>
      <c r="T592" t="n">
        <v>14668.2243</v>
      </c>
      <c r="V592" t="n">
        <v>15695</v>
      </c>
      <c r="W592" t="n">
        <v>1796.08</v>
      </c>
      <c r="X592" t="n">
        <v>3808.615</v>
      </c>
      <c r="Z592" t="n">
        <v>138</v>
      </c>
      <c r="AA592" t="n">
        <v>40.6137</v>
      </c>
      <c r="AB592" t="n">
        <v>800.6707</v>
      </c>
      <c r="AH592" t="n">
        <v>191.782</v>
      </c>
      <c r="AI592" t="n">
        <v>549.325</v>
      </c>
      <c r="AJ592" t="n">
        <v>80</v>
      </c>
      <c r="AK592" t="n">
        <v>2444.7042</v>
      </c>
      <c r="BA592" t="n">
        <v>2709</v>
      </c>
    </row>
    <row r="593">
      <c r="H593" t="n">
        <v>7</v>
      </c>
      <c r="M593" t="inlineStr">
        <is>
          <t>ALQUILADO</t>
        </is>
      </c>
      <c r="N593" t="inlineStr">
        <is>
          <t>Tout Panama</t>
        </is>
      </c>
      <c r="P593" t="inlineStr">
        <is>
          <t>2024</t>
        </is>
      </c>
      <c r="S593" t="n">
        <v>34693</v>
      </c>
      <c r="T593" t="n">
        <v>14668.2243</v>
      </c>
      <c r="V593" t="n">
        <v>15695</v>
      </c>
      <c r="W593" t="n">
        <v>3127.23</v>
      </c>
      <c r="X593" t="n">
        <v>2128.36</v>
      </c>
      <c r="Z593" t="n">
        <v>204</v>
      </c>
      <c r="AA593" t="n">
        <v>25.7626</v>
      </c>
      <c r="AB593" t="n">
        <v>750.7985</v>
      </c>
      <c r="AH593" t="n">
        <v>276.6606</v>
      </c>
      <c r="AI593" t="n">
        <v>549.325</v>
      </c>
      <c r="AJ593" t="n">
        <v>80</v>
      </c>
      <c r="AK593" t="n">
        <v>2444.7042</v>
      </c>
      <c r="BA593" t="n">
        <v>2709</v>
      </c>
    </row>
    <row r="594">
      <c r="H594" t="n">
        <v>7</v>
      </c>
      <c r="M594" t="inlineStr">
        <is>
          <t>ALQUILADO</t>
        </is>
      </c>
      <c r="N594" t="inlineStr">
        <is>
          <t>HARBOUR SHIPPING CORPORATION</t>
        </is>
      </c>
      <c r="P594" t="inlineStr">
        <is>
          <t>2024</t>
        </is>
      </c>
      <c r="S594" t="n">
        <v>12857</v>
      </c>
      <c r="T594" t="n">
        <v>14668.2243</v>
      </c>
      <c r="V594" t="n">
        <v>15695</v>
      </c>
      <c r="W594" t="n">
        <v>2478.64</v>
      </c>
      <c r="X594" t="n">
        <v>2511.4</v>
      </c>
      <c r="Z594" t="n">
        <v>255</v>
      </c>
      <c r="AA594" t="n">
        <v>19.5687</v>
      </c>
      <c r="AB594" t="n">
        <v>712.8628</v>
      </c>
      <c r="AH594" t="n">
        <v>635.3325</v>
      </c>
      <c r="AI594" t="n">
        <v>549.325</v>
      </c>
      <c r="AJ594" t="n">
        <v>80</v>
      </c>
      <c r="AK594" t="n">
        <v>2444.7042</v>
      </c>
      <c r="BA594" t="n">
        <v>2709</v>
      </c>
    </row>
    <row r="595">
      <c r="H595" t="n">
        <v>7</v>
      </c>
      <c r="M595" t="inlineStr">
        <is>
          <t>DISPONIBLE</t>
        </is>
      </c>
      <c r="N595" t="inlineStr"/>
      <c r="P595" t="inlineStr">
        <is>
          <t>2024</t>
        </is>
      </c>
      <c r="S595" t="n">
        <v>0</v>
      </c>
      <c r="T595" t="n">
        <v>14668.2243</v>
      </c>
      <c r="V595" t="n">
        <v>15695</v>
      </c>
      <c r="W595" t="n">
        <v>963.23</v>
      </c>
      <c r="X595" t="n">
        <v>1377.06</v>
      </c>
      <c r="Z595" t="n">
        <v>67</v>
      </c>
      <c r="AA595" t="n">
        <v>34.9297</v>
      </c>
      <c r="AB595" t="n">
        <v>334.3271</v>
      </c>
      <c r="AH595" t="n">
        <v>2608.2407</v>
      </c>
      <c r="AI595" t="n">
        <v>549.325</v>
      </c>
      <c r="AJ595" t="n">
        <v>80</v>
      </c>
      <c r="AK595" t="n">
        <v>2444.7042</v>
      </c>
      <c r="BA595" t="n">
        <v>2709</v>
      </c>
    </row>
    <row r="596">
      <c r="H596" t="n">
        <v>7</v>
      </c>
      <c r="M596" t="inlineStr">
        <is>
          <t>ALQUILADO</t>
        </is>
      </c>
      <c r="N596" t="inlineStr">
        <is>
          <t>SEGUROS SURAMERICANA</t>
        </is>
      </c>
      <c r="P596" t="inlineStr">
        <is>
          <t>2024</t>
        </is>
      </c>
      <c r="S596" t="n">
        <v>5358</v>
      </c>
      <c r="T596" t="n">
        <v>14668.2243</v>
      </c>
      <c r="V596" t="n">
        <v>15695</v>
      </c>
      <c r="W596" t="n">
        <v>1865.25</v>
      </c>
      <c r="X596" t="n">
        <v>3276.04</v>
      </c>
      <c r="Z596" t="n">
        <v>116</v>
      </c>
      <c r="AA596" t="n">
        <v>44.3214</v>
      </c>
      <c r="AB596" t="n">
        <v>734.47</v>
      </c>
      <c r="AH596" t="n">
        <v>124.5793</v>
      </c>
      <c r="AI596" t="n">
        <v>549.325</v>
      </c>
      <c r="AJ596" t="n">
        <v>80</v>
      </c>
      <c r="AK596" t="n">
        <v>2444.7042</v>
      </c>
      <c r="BA596" t="n">
        <v>2709</v>
      </c>
    </row>
    <row r="597">
      <c r="H597" t="n">
        <v>7</v>
      </c>
      <c r="M597" t="inlineStr">
        <is>
          <t>ALQUILADO</t>
        </is>
      </c>
      <c r="N597" t="inlineStr">
        <is>
          <t>DISCOVER CAR HIRE</t>
        </is>
      </c>
      <c r="P597" t="inlineStr">
        <is>
          <t>2024</t>
        </is>
      </c>
      <c r="S597" t="n">
        <v>0</v>
      </c>
      <c r="T597" t="n">
        <v>14668.2243</v>
      </c>
      <c r="V597" t="n">
        <v>15695</v>
      </c>
      <c r="W597" t="n">
        <v>2661.01</v>
      </c>
      <c r="X597" t="n">
        <v>2356.49</v>
      </c>
      <c r="Z597" t="n">
        <v>175</v>
      </c>
      <c r="AA597" t="n">
        <v>28.6714</v>
      </c>
      <c r="AB597" t="n">
        <v>716.7857</v>
      </c>
      <c r="AH597" t="n">
        <v>150.4765</v>
      </c>
      <c r="AI597" t="n">
        <v>549.325</v>
      </c>
      <c r="AJ597" t="n">
        <v>80</v>
      </c>
      <c r="AK597" t="n">
        <v>2444.7042</v>
      </c>
      <c r="BA597" t="n">
        <v>2709</v>
      </c>
    </row>
    <row r="598">
      <c r="H598" t="n">
        <v>7</v>
      </c>
      <c r="M598" t="inlineStr">
        <is>
          <t>ALQUILADO</t>
        </is>
      </c>
      <c r="N598" t="inlineStr"/>
      <c r="P598" t="inlineStr">
        <is>
          <t>2024</t>
        </is>
      </c>
      <c r="S598" t="n">
        <v>0</v>
      </c>
      <c r="T598" t="n">
        <v>14668.2243</v>
      </c>
      <c r="V598" t="n">
        <v>15695</v>
      </c>
      <c r="W598" t="n">
        <v>1667.22</v>
      </c>
      <c r="X598" t="n">
        <v>4798.9992</v>
      </c>
      <c r="Z598" t="n">
        <v>148</v>
      </c>
      <c r="AA598" t="n">
        <v>43.6906</v>
      </c>
      <c r="AB598" t="n">
        <v>923.7456</v>
      </c>
      <c r="AH598" t="n">
        <v>385.6709</v>
      </c>
      <c r="AI598" t="n">
        <v>549.325</v>
      </c>
      <c r="AJ598" t="n">
        <v>80</v>
      </c>
      <c r="AK598" t="n">
        <v>2444.7042</v>
      </c>
      <c r="BA598" t="n">
        <v>2709</v>
      </c>
    </row>
    <row r="599">
      <c r="H599" t="n">
        <v>7</v>
      </c>
      <c r="M599" t="inlineStr">
        <is>
          <t>ALQUILADO</t>
        </is>
      </c>
      <c r="N599" t="inlineStr">
        <is>
          <t>FARMACIAS ARROCHA</t>
        </is>
      </c>
      <c r="P599" t="inlineStr">
        <is>
          <t>2024</t>
        </is>
      </c>
      <c r="S599" t="n">
        <v>0</v>
      </c>
      <c r="T599" t="n">
        <v>14668.2243</v>
      </c>
      <c r="V599" t="n">
        <v>15695</v>
      </c>
      <c r="W599" t="n">
        <v>2727.42</v>
      </c>
      <c r="X599" t="n">
        <v>2463.47</v>
      </c>
      <c r="Z599" t="n">
        <v>154</v>
      </c>
      <c r="AA599" t="n">
        <v>33.707</v>
      </c>
      <c r="AB599" t="n">
        <v>741.5557</v>
      </c>
      <c r="AH599" t="n">
        <v>125.4165</v>
      </c>
      <c r="AI599" t="n">
        <v>549.325</v>
      </c>
      <c r="AJ599" t="n">
        <v>80</v>
      </c>
      <c r="AK599" t="n">
        <v>2444.7042</v>
      </c>
      <c r="BA599" t="n">
        <v>2709</v>
      </c>
    </row>
    <row r="600">
      <c r="H600" t="n">
        <v>7</v>
      </c>
      <c r="M600" t="inlineStr">
        <is>
          <t>ALQUILADO</t>
        </is>
      </c>
      <c r="N600" t="inlineStr">
        <is>
          <t>SEGUROS SURAMERICANA</t>
        </is>
      </c>
      <c r="P600" t="inlineStr">
        <is>
          <t>2024</t>
        </is>
      </c>
      <c r="S600" t="n">
        <v>94429</v>
      </c>
      <c r="T600" t="n">
        <v>14668.2243</v>
      </c>
      <c r="V600" t="n">
        <v>15695</v>
      </c>
      <c r="W600" t="n">
        <v>1825.85</v>
      </c>
      <c r="X600" t="n">
        <v>3031.89</v>
      </c>
      <c r="Z600" t="n">
        <v>141</v>
      </c>
      <c r="AA600" t="n">
        <v>34.452</v>
      </c>
      <c r="AB600" t="n">
        <v>693.9628</v>
      </c>
      <c r="AH600" t="n">
        <v>491.885</v>
      </c>
      <c r="AI600" t="n">
        <v>549.325</v>
      </c>
      <c r="AJ600" t="n">
        <v>80</v>
      </c>
      <c r="AK600" t="n">
        <v>2444.7042</v>
      </c>
      <c r="BA600" t="n">
        <v>2709</v>
      </c>
    </row>
    <row r="601">
      <c r="H601" t="n">
        <v>6</v>
      </c>
      <c r="M601" t="inlineStr">
        <is>
          <t>DISPONIBLE</t>
        </is>
      </c>
      <c r="N601" t="inlineStr"/>
      <c r="P601" t="inlineStr">
        <is>
          <t>2024</t>
        </is>
      </c>
      <c r="S601" t="n">
        <v>16984</v>
      </c>
      <c r="T601" t="n">
        <v>14668.2243</v>
      </c>
      <c r="V601" t="n">
        <v>15695</v>
      </c>
      <c r="W601" t="n">
        <v>1845.56</v>
      </c>
      <c r="X601" t="n">
        <v>5687.31</v>
      </c>
      <c r="Z601" t="n">
        <v>238</v>
      </c>
      <c r="AA601" t="n">
        <v>31.6507</v>
      </c>
      <c r="AB601" t="n">
        <v>1255.4783</v>
      </c>
      <c r="AH601" t="n">
        <v>239.1975</v>
      </c>
      <c r="AI601" t="n">
        <v>470.85</v>
      </c>
      <c r="AJ601" t="n">
        <v>80</v>
      </c>
      <c r="AK601" t="n">
        <v>2037.2535</v>
      </c>
      <c r="BA601" t="n">
        <v>2322</v>
      </c>
    </row>
    <row r="602">
      <c r="H602" t="n">
        <v>6</v>
      </c>
      <c r="M602" t="inlineStr">
        <is>
          <t>ALQUILADO</t>
        </is>
      </c>
      <c r="N602" t="inlineStr"/>
      <c r="P602" t="inlineStr">
        <is>
          <t>2024</t>
        </is>
      </c>
      <c r="S602" t="n">
        <v>0</v>
      </c>
      <c r="T602" t="n">
        <v>14668.2243</v>
      </c>
      <c r="V602" t="n">
        <v>15695</v>
      </c>
      <c r="W602" t="n">
        <v>1663.67</v>
      </c>
      <c r="X602" t="n">
        <v>3753.21</v>
      </c>
      <c r="Z602" t="n">
        <v>118</v>
      </c>
      <c r="AA602" t="n">
        <v>45.9057</v>
      </c>
      <c r="AB602" t="n">
        <v>902.8133</v>
      </c>
      <c r="AH602" t="n">
        <v>90.4315</v>
      </c>
      <c r="AI602" t="n">
        <v>470.85</v>
      </c>
      <c r="AJ602" t="n">
        <v>80</v>
      </c>
      <c r="AK602" t="n">
        <v>2037.2535</v>
      </c>
      <c r="BA602" t="n">
        <v>2322</v>
      </c>
    </row>
    <row r="603">
      <c r="H603" t="n">
        <v>6</v>
      </c>
      <c r="M603" t="inlineStr">
        <is>
          <t>ALQUILADO</t>
        </is>
      </c>
      <c r="N603" t="inlineStr">
        <is>
          <t>PARTIDO CAMBIO DEMOCRATICO</t>
        </is>
      </c>
      <c r="P603" t="inlineStr">
        <is>
          <t>2024</t>
        </is>
      </c>
      <c r="S603" t="n">
        <v>14924</v>
      </c>
      <c r="T603" t="n">
        <v>14668.2243</v>
      </c>
      <c r="V603" t="n">
        <v>15695</v>
      </c>
      <c r="W603" t="n">
        <v>1742.02</v>
      </c>
      <c r="X603" t="n">
        <v>2062.01</v>
      </c>
      <c r="Z603" t="n">
        <v>107</v>
      </c>
      <c r="AA603" t="n">
        <v>35.5516</v>
      </c>
      <c r="AB603" t="n">
        <v>634.005</v>
      </c>
      <c r="AH603" t="n">
        <v>76.1709</v>
      </c>
      <c r="AI603" t="n">
        <v>470.85</v>
      </c>
      <c r="AJ603" t="n">
        <v>80</v>
      </c>
      <c r="AK603" t="n">
        <v>2037.2535</v>
      </c>
      <c r="BA603" t="n">
        <v>2322</v>
      </c>
    </row>
    <row r="604">
      <c r="H604" t="n">
        <v>6</v>
      </c>
      <c r="M604" t="inlineStr">
        <is>
          <t>ALQUILADO</t>
        </is>
      </c>
      <c r="N604" t="inlineStr"/>
      <c r="P604" t="inlineStr">
        <is>
          <t>2024</t>
        </is>
      </c>
      <c r="S604" t="n">
        <v>0</v>
      </c>
      <c r="T604" t="n">
        <v>14668.2243</v>
      </c>
      <c r="V604" t="n">
        <v>15695</v>
      </c>
      <c r="W604" t="n">
        <v>1803.9</v>
      </c>
      <c r="X604" t="n">
        <v>3705.18</v>
      </c>
      <c r="Z604" t="n">
        <v>132</v>
      </c>
      <c r="AA604" t="n">
        <v>41.7354</v>
      </c>
      <c r="AB604" t="n">
        <v>918.1799999999999</v>
      </c>
      <c r="AH604" t="n">
        <v>240.8044</v>
      </c>
      <c r="AI604" t="n">
        <v>470.85</v>
      </c>
      <c r="AJ604" t="n">
        <v>80</v>
      </c>
      <c r="AK604" t="n">
        <v>2037.2535</v>
      </c>
      <c r="BA604" t="n">
        <v>2322</v>
      </c>
    </row>
    <row r="605">
      <c r="H605" t="n">
        <v>6</v>
      </c>
      <c r="M605" t="inlineStr">
        <is>
          <t>ALQUILADO</t>
        </is>
      </c>
      <c r="N605" t="inlineStr"/>
      <c r="P605" t="inlineStr">
        <is>
          <t>2024</t>
        </is>
      </c>
      <c r="S605" t="n">
        <v>11035</v>
      </c>
      <c r="T605" t="n">
        <v>14668.2243</v>
      </c>
      <c r="V605" t="n">
        <v>15695</v>
      </c>
      <c r="W605" t="n">
        <v>1364.77</v>
      </c>
      <c r="X605" t="n">
        <v>3231.6409</v>
      </c>
      <c r="Z605" t="n">
        <v>109</v>
      </c>
      <c r="AA605" t="n">
        <v>42.1689</v>
      </c>
      <c r="AB605" t="n">
        <v>766.0684</v>
      </c>
      <c r="AH605" t="n">
        <v>44.8106</v>
      </c>
      <c r="AI605" t="n">
        <v>470.85</v>
      </c>
      <c r="AJ605" t="n">
        <v>80</v>
      </c>
      <c r="AK605" t="n">
        <v>2037.2535</v>
      </c>
      <c r="BA605" t="n">
        <v>2322</v>
      </c>
    </row>
    <row r="606">
      <c r="H606" t="n">
        <v>6</v>
      </c>
      <c r="M606" t="inlineStr">
        <is>
          <t>DISPONIBLE</t>
        </is>
      </c>
      <c r="N606" t="inlineStr"/>
      <c r="P606" t="inlineStr">
        <is>
          <t>2024</t>
        </is>
      </c>
      <c r="S606" t="n">
        <v>7991</v>
      </c>
      <c r="T606" t="n">
        <v>14668.2243</v>
      </c>
      <c r="V606" t="n">
        <v>15695</v>
      </c>
      <c r="W606" t="n">
        <v>1889.47</v>
      </c>
      <c r="X606" t="n">
        <v>4058.85</v>
      </c>
      <c r="Z606" t="n">
        <v>136</v>
      </c>
      <c r="AA606" t="n">
        <v>43.7376</v>
      </c>
      <c r="AB606" t="n">
        <v>991.3866</v>
      </c>
      <c r="AH606" t="n">
        <v>149.0112</v>
      </c>
      <c r="AI606" t="n">
        <v>470.85</v>
      </c>
      <c r="AJ606" t="n">
        <v>80</v>
      </c>
      <c r="AK606" t="n">
        <v>2037.2535</v>
      </c>
      <c r="BA606" t="n">
        <v>2322</v>
      </c>
    </row>
    <row r="607">
      <c r="H607" t="n">
        <v>6</v>
      </c>
      <c r="M607" t="inlineStr">
        <is>
          <t>ALQUILADO</t>
        </is>
      </c>
      <c r="N607" t="inlineStr">
        <is>
          <t>CABLE &amp; WIRELESS</t>
        </is>
      </c>
      <c r="P607" t="inlineStr">
        <is>
          <t>2024</t>
        </is>
      </c>
      <c r="S607" t="n">
        <v>5689</v>
      </c>
      <c r="T607" t="n">
        <v>14668.2243</v>
      </c>
      <c r="V607" t="n">
        <v>15695</v>
      </c>
      <c r="W607" t="n">
        <v>2017.05</v>
      </c>
      <c r="X607" t="n">
        <v>1370.68</v>
      </c>
      <c r="Z607" t="n">
        <v>135</v>
      </c>
      <c r="AA607" t="n">
        <v>25.0942</v>
      </c>
      <c r="AB607" t="n">
        <v>564.6215999999999</v>
      </c>
      <c r="AH607" t="n">
        <v>122.4718</v>
      </c>
      <c r="AI607" t="n">
        <v>470.85</v>
      </c>
      <c r="AJ607" t="n">
        <v>80</v>
      </c>
      <c r="AK607" t="n">
        <v>2037.2535</v>
      </c>
      <c r="BA607" t="n">
        <v>2322</v>
      </c>
    </row>
    <row r="608">
      <c r="H608" t="n">
        <v>6</v>
      </c>
      <c r="M608" t="inlineStr">
        <is>
          <t>ALQUILADO</t>
        </is>
      </c>
      <c r="N608" t="inlineStr"/>
      <c r="P608" t="inlineStr">
        <is>
          <t>2024</t>
        </is>
      </c>
      <c r="S608" t="n">
        <v>5738</v>
      </c>
      <c r="T608" t="n">
        <v>14668.2243</v>
      </c>
      <c r="V608" t="n">
        <v>15695</v>
      </c>
      <c r="W608" t="n">
        <v>1680.42</v>
      </c>
      <c r="X608" t="n">
        <v>3608.9</v>
      </c>
      <c r="Z608" t="n">
        <v>112</v>
      </c>
      <c r="AA608" t="n">
        <v>47.226</v>
      </c>
      <c r="AB608" t="n">
        <v>881.5533</v>
      </c>
      <c r="AH608" t="n">
        <v>154.1406</v>
      </c>
      <c r="AI608" t="n">
        <v>470.85</v>
      </c>
      <c r="AJ608" t="n">
        <v>80</v>
      </c>
      <c r="AK608" t="n">
        <v>2037.2535</v>
      </c>
      <c r="BA608" t="n">
        <v>2322</v>
      </c>
    </row>
    <row r="609">
      <c r="H609" t="n">
        <v>6</v>
      </c>
      <c r="M609" t="inlineStr">
        <is>
          <t>DISPONIBLE</t>
        </is>
      </c>
      <c r="N609" t="inlineStr"/>
      <c r="P609" t="inlineStr">
        <is>
          <t>2024</t>
        </is>
      </c>
      <c r="S609" t="n">
        <v>13415</v>
      </c>
      <c r="T609" t="n">
        <v>14668.2243</v>
      </c>
      <c r="V609" t="n">
        <v>15695</v>
      </c>
      <c r="W609" t="n">
        <v>1502.9</v>
      </c>
      <c r="X609" t="n">
        <v>2956.4965</v>
      </c>
      <c r="Z609" t="n">
        <v>116</v>
      </c>
      <c r="AA609" t="n">
        <v>38.443</v>
      </c>
      <c r="AB609" t="n">
        <v>743.2327</v>
      </c>
      <c r="AH609" t="n">
        <v>121.5522</v>
      </c>
      <c r="AI609" t="n">
        <v>470.85</v>
      </c>
      <c r="AJ609" t="n">
        <v>80</v>
      </c>
      <c r="AK609" t="n">
        <v>2037.2535</v>
      </c>
      <c r="BA609" t="n">
        <v>2322</v>
      </c>
    </row>
    <row r="610">
      <c r="H610" t="n">
        <v>6</v>
      </c>
      <c r="M610" t="inlineStr">
        <is>
          <t>DISPONIBLE</t>
        </is>
      </c>
      <c r="N610" t="inlineStr"/>
      <c r="P610" t="inlineStr">
        <is>
          <t>2024</t>
        </is>
      </c>
      <c r="S610" t="n">
        <v>15217</v>
      </c>
      <c r="T610" t="n">
        <v>14668.2243</v>
      </c>
      <c r="V610" t="n">
        <v>15695</v>
      </c>
      <c r="W610" t="n">
        <v>2290.74</v>
      </c>
      <c r="X610" t="n">
        <v>1921.35</v>
      </c>
      <c r="Z610" t="n">
        <v>158</v>
      </c>
      <c r="AA610" t="n">
        <v>26.6587</v>
      </c>
      <c r="AB610" t="n">
        <v>702.015</v>
      </c>
      <c r="AH610" t="n">
        <v>53.3478</v>
      </c>
      <c r="AI610" t="n">
        <v>470.85</v>
      </c>
      <c r="AJ610" t="n">
        <v>80</v>
      </c>
      <c r="AK610" t="n">
        <v>2037.2535</v>
      </c>
      <c r="BA610" t="n">
        <v>2322</v>
      </c>
    </row>
    <row r="611">
      <c r="H611" t="n">
        <v>6</v>
      </c>
      <c r="M611" t="inlineStr">
        <is>
          <t>DISPONIBLE</t>
        </is>
      </c>
      <c r="N611" t="inlineStr"/>
      <c r="P611" t="inlineStr">
        <is>
          <t>2024</t>
        </is>
      </c>
      <c r="S611" t="n">
        <v>2</v>
      </c>
      <c r="T611" t="n">
        <v>14668.2243</v>
      </c>
      <c r="V611" t="n">
        <v>15695</v>
      </c>
      <c r="W611" t="n">
        <v>1919.8</v>
      </c>
      <c r="X611" t="n">
        <v>4704.2989</v>
      </c>
      <c r="Z611" t="n">
        <v>146</v>
      </c>
      <c r="AA611" t="n">
        <v>45.3705</v>
      </c>
      <c r="AB611" t="n">
        <v>1104.0164</v>
      </c>
      <c r="AH611" t="n">
        <v>231.4756</v>
      </c>
      <c r="AI611" t="n">
        <v>470.85</v>
      </c>
      <c r="AJ611" t="n">
        <v>80</v>
      </c>
      <c r="AK611" t="n">
        <v>2037.2535</v>
      </c>
      <c r="BA611" t="n">
        <v>2322</v>
      </c>
    </row>
    <row r="612">
      <c r="H612" t="n">
        <v>6</v>
      </c>
      <c r="M612" t="inlineStr">
        <is>
          <t>ALQUILADO</t>
        </is>
      </c>
      <c r="N612" t="inlineStr">
        <is>
          <t>INTERNACIONAL DE SEGUROS</t>
        </is>
      </c>
      <c r="P612" t="inlineStr">
        <is>
          <t>2024</t>
        </is>
      </c>
      <c r="S612" t="n">
        <v>1</v>
      </c>
      <c r="T612" t="n">
        <v>14668.2243</v>
      </c>
      <c r="V612" t="n">
        <v>15695</v>
      </c>
      <c r="W612" t="n">
        <v>1589.23</v>
      </c>
      <c r="X612" t="n">
        <v>3050.415</v>
      </c>
      <c r="Z612" t="n">
        <v>114</v>
      </c>
      <c r="AA612" t="n">
        <v>40.6986</v>
      </c>
      <c r="AB612" t="n">
        <v>773.2741</v>
      </c>
      <c r="AH612" t="n">
        <v>199.2931</v>
      </c>
      <c r="AI612" t="n">
        <v>470.85</v>
      </c>
      <c r="AJ612" t="n">
        <v>80</v>
      </c>
      <c r="AK612" t="n">
        <v>2037.2535</v>
      </c>
      <c r="BA612" t="n">
        <v>2322</v>
      </c>
    </row>
    <row r="613">
      <c r="H613" t="n">
        <v>6</v>
      </c>
      <c r="M613" t="inlineStr">
        <is>
          <t>ALQUILADO</t>
        </is>
      </c>
      <c r="N613" t="inlineStr">
        <is>
          <t>SEGUROS SURAMERICANA</t>
        </is>
      </c>
      <c r="P613" t="inlineStr">
        <is>
          <t>2024</t>
        </is>
      </c>
      <c r="S613" t="n">
        <v>12479</v>
      </c>
      <c r="T613" t="n">
        <v>14668.2243</v>
      </c>
      <c r="V613" t="n">
        <v>15695</v>
      </c>
      <c r="W613" t="n">
        <v>2123.45</v>
      </c>
      <c r="X613" t="n">
        <v>3639.58</v>
      </c>
      <c r="Z613" t="n">
        <v>140</v>
      </c>
      <c r="AA613" t="n">
        <v>41.1645</v>
      </c>
      <c r="AB613" t="n">
        <v>960.505</v>
      </c>
      <c r="AH613" t="n">
        <v>160.3704</v>
      </c>
      <c r="AI613" t="n">
        <v>470.85</v>
      </c>
      <c r="AJ613" t="n">
        <v>80</v>
      </c>
      <c r="AK613" t="n">
        <v>2037.2535</v>
      </c>
      <c r="BA613" t="n">
        <v>2322</v>
      </c>
    </row>
    <row r="614">
      <c r="H614" t="n">
        <v>6</v>
      </c>
      <c r="M614" t="inlineStr">
        <is>
          <t>ALQUILADO</t>
        </is>
      </c>
      <c r="N614" t="inlineStr">
        <is>
          <t>INTERNACIONAL DE SEGUROS</t>
        </is>
      </c>
      <c r="P614" t="inlineStr">
        <is>
          <t>2024</t>
        </is>
      </c>
      <c r="S614" t="n">
        <v>1</v>
      </c>
      <c r="T614" t="n">
        <v>14668.2243</v>
      </c>
      <c r="V614" t="n">
        <v>15695</v>
      </c>
      <c r="W614" t="n">
        <v>1874.11</v>
      </c>
      <c r="X614" t="n">
        <v>2278.55</v>
      </c>
      <c r="Z614" t="n">
        <v>121</v>
      </c>
      <c r="AA614" t="n">
        <v>34.3195</v>
      </c>
      <c r="AB614" t="n">
        <v>692.11</v>
      </c>
      <c r="AH614" t="n">
        <v>93.4863</v>
      </c>
      <c r="AI614" t="n">
        <v>470.85</v>
      </c>
      <c r="AJ614" t="n">
        <v>80</v>
      </c>
      <c r="AK614" t="n">
        <v>2037.2535</v>
      </c>
      <c r="BA614" t="n">
        <v>2322</v>
      </c>
    </row>
    <row r="615">
      <c r="H615" t="n">
        <v>6</v>
      </c>
      <c r="M615" t="inlineStr">
        <is>
          <t>ALQUILADO</t>
        </is>
      </c>
      <c r="N615" t="inlineStr"/>
      <c r="P615" t="inlineStr">
        <is>
          <t>2024</t>
        </is>
      </c>
      <c r="S615" t="n">
        <v>2</v>
      </c>
      <c r="T615" t="n">
        <v>14668.2243</v>
      </c>
      <c r="V615" t="n">
        <v>15695</v>
      </c>
      <c r="W615" t="n">
        <v>1725.34</v>
      </c>
      <c r="X615" t="n">
        <v>2871.505</v>
      </c>
      <c r="Z615" t="n">
        <v>128</v>
      </c>
      <c r="AA615" t="n">
        <v>35.9128</v>
      </c>
      <c r="AB615" t="n">
        <v>766.1408</v>
      </c>
      <c r="AH615" t="n">
        <v>118.4942</v>
      </c>
      <c r="AI615" t="n">
        <v>470.85</v>
      </c>
      <c r="AJ615" t="n">
        <v>80</v>
      </c>
      <c r="AK615" t="n">
        <v>2037.2535</v>
      </c>
      <c r="BA615" t="n">
        <v>2322</v>
      </c>
    </row>
    <row r="616">
      <c r="H616" t="n">
        <v>6</v>
      </c>
      <c r="M616" t="inlineStr">
        <is>
          <t>DISPONIBLE</t>
        </is>
      </c>
      <c r="N616" t="inlineStr"/>
      <c r="P616" t="inlineStr">
        <is>
          <t>2024</t>
        </is>
      </c>
      <c r="S616" t="n">
        <v>0</v>
      </c>
      <c r="T616" t="n">
        <v>14668.2243</v>
      </c>
      <c r="V616" t="n">
        <v>15695</v>
      </c>
      <c r="W616" t="n">
        <v>2140.55</v>
      </c>
      <c r="X616" t="n">
        <v>2698.38</v>
      </c>
      <c r="Z616" t="n">
        <v>152</v>
      </c>
      <c r="AA616" t="n">
        <v>31.835</v>
      </c>
      <c r="AB616" t="n">
        <v>806.4883</v>
      </c>
      <c r="AH616" t="n">
        <v>105.1544</v>
      </c>
      <c r="AI616" t="n">
        <v>470.85</v>
      </c>
      <c r="AJ616" t="n">
        <v>80</v>
      </c>
      <c r="AK616" t="n">
        <v>2037.2535</v>
      </c>
      <c r="BA616" t="n">
        <v>2322</v>
      </c>
    </row>
    <row r="617">
      <c r="H617" t="n">
        <v>6</v>
      </c>
      <c r="M617" t="inlineStr">
        <is>
          <t>DISPONIBLE</t>
        </is>
      </c>
      <c r="N617" t="inlineStr"/>
      <c r="P617" t="inlineStr">
        <is>
          <t>2024</t>
        </is>
      </c>
      <c r="S617" t="n">
        <v>8102</v>
      </c>
      <c r="T617" t="n">
        <v>14668.2243</v>
      </c>
      <c r="V617" t="n">
        <v>15695</v>
      </c>
      <c r="W617" t="n">
        <v>1896.12</v>
      </c>
      <c r="X617" t="n">
        <v>3375.02</v>
      </c>
      <c r="Z617" t="n">
        <v>112</v>
      </c>
      <c r="AA617" t="n">
        <v>47.0637</v>
      </c>
      <c r="AB617" t="n">
        <v>878.5232999999999</v>
      </c>
      <c r="AH617" t="n">
        <v>163.4138</v>
      </c>
      <c r="AI617" t="n">
        <v>470.85</v>
      </c>
      <c r="AJ617" t="n">
        <v>80</v>
      </c>
      <c r="AK617" t="n">
        <v>2037.2535</v>
      </c>
      <c r="BA617" t="n">
        <v>2322</v>
      </c>
    </row>
    <row r="618">
      <c r="H618" t="n">
        <v>6</v>
      </c>
      <c r="M618" t="inlineStr">
        <is>
          <t>ALQUILADO</t>
        </is>
      </c>
      <c r="N618" t="inlineStr">
        <is>
          <t>INTERNACIONAL DE SEGUROS</t>
        </is>
      </c>
      <c r="P618" t="inlineStr">
        <is>
          <t>2024</t>
        </is>
      </c>
      <c r="S618" t="n">
        <v>11434</v>
      </c>
      <c r="T618" t="n">
        <v>14668.2243</v>
      </c>
      <c r="V618" t="n">
        <v>15695</v>
      </c>
      <c r="W618" t="n">
        <v>1234.63</v>
      </c>
      <c r="X618" t="n">
        <v>3785.2</v>
      </c>
      <c r="Z618" t="n">
        <v>90</v>
      </c>
      <c r="AA618" t="n">
        <v>55.7758</v>
      </c>
      <c r="AB618" t="n">
        <v>836.6383</v>
      </c>
      <c r="AH618" t="n">
        <v>90.8231</v>
      </c>
      <c r="AI618" t="n">
        <v>470.85</v>
      </c>
      <c r="AJ618" t="n">
        <v>80</v>
      </c>
      <c r="AK618" t="n">
        <v>2037.2535</v>
      </c>
      <c r="BA618" t="n">
        <v>2322</v>
      </c>
    </row>
    <row r="619">
      <c r="H619" t="n">
        <v>6</v>
      </c>
      <c r="M619" t="inlineStr">
        <is>
          <t>ALQUILADO</t>
        </is>
      </c>
      <c r="N619" t="inlineStr">
        <is>
          <t>EMBAJADA AMERICANA</t>
        </is>
      </c>
      <c r="P619" t="inlineStr">
        <is>
          <t>2024</t>
        </is>
      </c>
      <c r="S619" t="n">
        <v>12257</v>
      </c>
      <c r="T619" t="n">
        <v>14668.2243</v>
      </c>
      <c r="V619" t="n">
        <v>15695</v>
      </c>
      <c r="W619" t="n">
        <v>1393.68</v>
      </c>
      <c r="X619" t="n">
        <v>3214.98</v>
      </c>
      <c r="Z619" t="n">
        <v>155</v>
      </c>
      <c r="AA619" t="n">
        <v>29.7332</v>
      </c>
      <c r="AB619" t="n">
        <v>768.11</v>
      </c>
      <c r="AH619" t="n">
        <v>264.608</v>
      </c>
      <c r="AI619" t="n">
        <v>470.85</v>
      </c>
      <c r="AJ619" t="n">
        <v>80</v>
      </c>
      <c r="AK619" t="n">
        <v>2037.2535</v>
      </c>
      <c r="BA619" t="n">
        <v>2322</v>
      </c>
    </row>
    <row r="620">
      <c r="H620" t="n">
        <v>6</v>
      </c>
      <c r="M620" t="inlineStr">
        <is>
          <t>DISPONIBLE</t>
        </is>
      </c>
      <c r="N620" t="inlineStr"/>
      <c r="P620" t="inlineStr">
        <is>
          <t>2024</t>
        </is>
      </c>
      <c r="S620" t="n">
        <v>7491</v>
      </c>
      <c r="T620" t="n">
        <v>14668.2243</v>
      </c>
      <c r="V620" t="n">
        <v>15695</v>
      </c>
      <c r="W620" t="n">
        <v>2530.61</v>
      </c>
      <c r="X620" t="n">
        <v>1848.6893</v>
      </c>
      <c r="Z620" t="n">
        <v>148</v>
      </c>
      <c r="AA620" t="n">
        <v>29.5898</v>
      </c>
      <c r="AB620" t="n">
        <v>729.8832</v>
      </c>
      <c r="AH620" t="n">
        <v>126.7602</v>
      </c>
      <c r="AI620" t="n">
        <v>470.85</v>
      </c>
      <c r="AJ620" t="n">
        <v>80</v>
      </c>
      <c r="AK620" t="n">
        <v>2037.2535</v>
      </c>
      <c r="BA620" t="n">
        <v>2322</v>
      </c>
    </row>
    <row r="621">
      <c r="H621" t="n">
        <v>5</v>
      </c>
      <c r="M621" t="inlineStr">
        <is>
          <t>DISPONIBLE</t>
        </is>
      </c>
      <c r="N621" t="inlineStr"/>
      <c r="P621" t="inlineStr">
        <is>
          <t>2024</t>
        </is>
      </c>
      <c r="S621" t="n">
        <v>0</v>
      </c>
      <c r="T621" t="n">
        <v>14668.2243</v>
      </c>
      <c r="V621" t="n">
        <v>15695</v>
      </c>
      <c r="W621" t="n">
        <v>2316.21</v>
      </c>
      <c r="X621" t="n">
        <v>1627.83</v>
      </c>
      <c r="Z621" t="n">
        <v>127</v>
      </c>
      <c r="AA621" t="n">
        <v>31.0554</v>
      </c>
      <c r="AB621" t="n">
        <v>788.808</v>
      </c>
      <c r="AH621" t="n">
        <v>66.5064</v>
      </c>
      <c r="AI621" t="n">
        <v>392.375</v>
      </c>
      <c r="AJ621" t="n">
        <v>80</v>
      </c>
      <c r="AK621" t="n">
        <v>1629.8028</v>
      </c>
      <c r="BA621" t="n">
        <v>1935</v>
      </c>
    </row>
    <row r="622">
      <c r="H622" t="n">
        <v>1</v>
      </c>
      <c r="M622" t="inlineStr">
        <is>
          <t>MOV NO PRODUCTIVO</t>
        </is>
      </c>
      <c r="N622" t="inlineStr"/>
      <c r="P622" t="inlineStr">
        <is>
          <t>2024</t>
        </is>
      </c>
      <c r="S622" t="n">
        <v/>
      </c>
      <c r="T622" t="n">
        <v>14205.6075</v>
      </c>
      <c r="V622" t="n">
        <v>15200</v>
      </c>
      <c r="W622" t="n">
        <v>665.48</v>
      </c>
      <c r="X622" t="n">
        <v>237.1</v>
      </c>
      <c r="Z622" t="n">
        <v>34</v>
      </c>
      <c r="AA622" t="n">
        <v>26.5464</v>
      </c>
      <c r="AB622" t="n">
        <v>902.58</v>
      </c>
      <c r="AH622" t="n">
        <v>63.9</v>
      </c>
      <c r="AI622" t="n">
        <v>76</v>
      </c>
      <c r="AJ622" t="n">
        <v>40</v>
      </c>
      <c r="AK622" t="n">
        <v>0</v>
      </c>
      <c r="BA622" t="n">
        <v>387</v>
      </c>
    </row>
    <row r="623">
      <c r="H623" t="n">
        <v>1</v>
      </c>
      <c r="M623" t="inlineStr">
        <is>
          <t>DISPONIBLE</t>
        </is>
      </c>
      <c r="N623" t="inlineStr"/>
      <c r="P623" t="inlineStr">
        <is>
          <t>2024</t>
        </is>
      </c>
      <c r="S623" t="n">
        <v>0</v>
      </c>
      <c r="T623" t="n">
        <v>14205.6075</v>
      </c>
      <c r="V623" t="n">
        <v>15200</v>
      </c>
      <c r="W623" t="n">
        <v>586.26</v>
      </c>
      <c r="X623" t="n">
        <v>581.1</v>
      </c>
      <c r="Z623" t="n">
        <v>30</v>
      </c>
      <c r="AA623" t="n">
        <v>38.912</v>
      </c>
      <c r="AB623" t="n">
        <v>1167.36</v>
      </c>
      <c r="AH623" t="n">
        <v>32.7068</v>
      </c>
      <c r="AI623" t="n">
        <v>76</v>
      </c>
      <c r="AJ623" t="n">
        <v>40</v>
      </c>
      <c r="AK623" t="n">
        <v>0</v>
      </c>
      <c r="BA623" t="n">
        <v>387</v>
      </c>
    </row>
    <row r="624">
      <c r="H624" t="n">
        <v>1</v>
      </c>
      <c r="M624" t="inlineStr">
        <is>
          <t>ALQUILADO</t>
        </is>
      </c>
      <c r="N624" t="inlineStr">
        <is>
          <t>INGENIERIA ELECTRICA Y TELECOMUNICACIONES DELTEC</t>
        </is>
      </c>
      <c r="P624" t="inlineStr">
        <is>
          <t>2024</t>
        </is>
      </c>
      <c r="S624" t="n">
        <v/>
      </c>
      <c r="T624" t="n">
        <v>14205.6075</v>
      </c>
      <c r="V624" t="n">
        <v>15200</v>
      </c>
      <c r="W624" t="n">
        <v>275.76</v>
      </c>
      <c r="X624" t="n">
        <v>998.75</v>
      </c>
      <c r="Z624" t="n">
        <v>36</v>
      </c>
      <c r="AA624" t="n">
        <v>35.403</v>
      </c>
      <c r="AB624" t="n">
        <v>1274.51</v>
      </c>
      <c r="AH624" t="n">
        <v>6.3</v>
      </c>
      <c r="AI624" t="n">
        <v>76</v>
      </c>
      <c r="AJ624" t="n">
        <v>40</v>
      </c>
      <c r="AK624" t="n">
        <v>0</v>
      </c>
      <c r="BA624" t="n">
        <v>387</v>
      </c>
    </row>
    <row r="625">
      <c r="H625" t="n">
        <v>1</v>
      </c>
      <c r="M625" t="inlineStr">
        <is>
          <t>O/S REPARACION</t>
        </is>
      </c>
      <c r="N625" t="inlineStr"/>
      <c r="P625" t="inlineStr">
        <is>
          <t>2024</t>
        </is>
      </c>
      <c r="S625" t="n">
        <v>0</v>
      </c>
      <c r="T625" t="n">
        <v>14205.6075</v>
      </c>
      <c r="V625" t="n">
        <v>15200</v>
      </c>
      <c r="W625" t="n">
        <v>252.72</v>
      </c>
      <c r="X625" t="n">
        <v>404.12</v>
      </c>
      <c r="Z625" t="n">
        <v>15</v>
      </c>
      <c r="AA625" t="n">
        <v>43.7893</v>
      </c>
      <c r="AB625" t="n">
        <v>656.84</v>
      </c>
      <c r="AH625" t="n">
        <v>59</v>
      </c>
      <c r="AI625" t="n">
        <v>76</v>
      </c>
      <c r="AJ625" t="n">
        <v>40</v>
      </c>
      <c r="AK625" t="n">
        <v>0</v>
      </c>
      <c r="BA625" t="n">
        <v>387</v>
      </c>
    </row>
    <row r="626">
      <c r="H626" t="n">
        <v>1</v>
      </c>
      <c r="M626" t="inlineStr">
        <is>
          <t>ALQUILADO</t>
        </is>
      </c>
      <c r="N626" t="inlineStr">
        <is>
          <t>SEGUROS SURAMERICANA</t>
        </is>
      </c>
      <c r="P626" t="inlineStr">
        <is>
          <t>2024</t>
        </is>
      </c>
      <c r="S626" t="n">
        <v/>
      </c>
      <c r="T626" t="n">
        <v>14205.6075</v>
      </c>
      <c r="V626" t="n">
        <v>15200</v>
      </c>
      <c r="W626" t="n">
        <v>389.93</v>
      </c>
      <c r="X626" t="n">
        <v>795.9424</v>
      </c>
      <c r="Z626" t="n">
        <v>27</v>
      </c>
      <c r="AA626" t="n">
        <v>43.9212</v>
      </c>
      <c r="AB626" t="n">
        <v>1185.8724</v>
      </c>
      <c r="AH626" t="n">
        <v>20.05</v>
      </c>
      <c r="AI626" t="n">
        <v>76</v>
      </c>
      <c r="AJ626" t="n">
        <v>40</v>
      </c>
      <c r="AK626" t="n">
        <v>0</v>
      </c>
      <c r="BA626" t="n">
        <v>387</v>
      </c>
    </row>
    <row r="627">
      <c r="H627" t="n">
        <v>1</v>
      </c>
      <c r="M627" t="inlineStr">
        <is>
          <t>ALQUILADO</t>
        </is>
      </c>
      <c r="N627" t="inlineStr"/>
      <c r="P627" t="inlineStr">
        <is>
          <t>2024</t>
        </is>
      </c>
      <c r="S627" t="n">
        <v/>
      </c>
      <c r="T627" t="n">
        <v>14205.6075</v>
      </c>
      <c r="V627" t="n">
        <v>15200</v>
      </c>
      <c r="W627" t="n">
        <v>536.14</v>
      </c>
      <c r="X627" t="n">
        <v>629.79</v>
      </c>
      <c r="Z627" t="n">
        <v>31</v>
      </c>
      <c r="AA627" t="n">
        <v>37.6106</v>
      </c>
      <c r="AB627" t="n">
        <v>1165.93</v>
      </c>
      <c r="AH627" t="n">
        <v>10.8</v>
      </c>
      <c r="AI627" t="n">
        <v>76</v>
      </c>
      <c r="AJ627" t="n">
        <v>40</v>
      </c>
      <c r="AK627" t="n">
        <v>0</v>
      </c>
      <c r="BA627" t="n">
        <v>387</v>
      </c>
    </row>
    <row r="628">
      <c r="H628" t="n">
        <v>1</v>
      </c>
      <c r="M628" t="inlineStr">
        <is>
          <t>DISPONIBLE</t>
        </is>
      </c>
      <c r="N628" t="inlineStr"/>
      <c r="P628" t="inlineStr">
        <is>
          <t>2024</t>
        </is>
      </c>
      <c r="S628" t="n">
        <v>0</v>
      </c>
      <c r="T628" t="n">
        <v>14205.6075</v>
      </c>
      <c r="V628" t="n">
        <v>15200</v>
      </c>
      <c r="W628" t="n">
        <v>335.67</v>
      </c>
      <c r="X628" t="n">
        <v>644.9448</v>
      </c>
      <c r="Z628" t="n">
        <v>22</v>
      </c>
      <c r="AA628" t="n">
        <v>44.5734</v>
      </c>
      <c r="AB628" t="n">
        <v>980.6147999999999</v>
      </c>
      <c r="AH628" t="n">
        <v>159.45</v>
      </c>
      <c r="AI628" t="n">
        <v>76</v>
      </c>
      <c r="AJ628" t="n">
        <v>40</v>
      </c>
      <c r="AK628" t="n">
        <v>0</v>
      </c>
      <c r="BA628" t="n">
        <v>387</v>
      </c>
    </row>
    <row r="629">
      <c r="H629" t="n">
        <v>1</v>
      </c>
      <c r="M629" t="inlineStr">
        <is>
          <t>ALQUILADO</t>
        </is>
      </c>
      <c r="N629" t="inlineStr">
        <is>
          <t>BARRAZA Y CIA</t>
        </is>
      </c>
      <c r="P629" t="inlineStr">
        <is>
          <t>2024</t>
        </is>
      </c>
      <c r="S629" t="n">
        <v/>
      </c>
      <c r="T629" t="n">
        <v>14205.6075</v>
      </c>
      <c r="V629" t="n">
        <v>15200</v>
      </c>
      <c r="W629" t="n">
        <v>283.31</v>
      </c>
      <c r="X629" t="n">
        <v>1201.67</v>
      </c>
      <c r="Z629" t="n">
        <v>27</v>
      </c>
      <c r="AA629" t="n">
        <v>54.9992</v>
      </c>
      <c r="AB629" t="n">
        <v>1484.98</v>
      </c>
      <c r="AH629" t="n">
        <v>18.15</v>
      </c>
      <c r="AI629" t="n">
        <v>76</v>
      </c>
      <c r="AJ629" t="n">
        <v>40</v>
      </c>
      <c r="AK629" t="n">
        <v>0</v>
      </c>
      <c r="BA629" t="n">
        <v>387</v>
      </c>
    </row>
    <row r="630">
      <c r="H630" t="n">
        <v>1</v>
      </c>
      <c r="M630" t="inlineStr">
        <is>
          <t>ALQUILADO</t>
        </is>
      </c>
      <c r="N630" t="inlineStr">
        <is>
          <t>GRUPO VISION DE PANAMA</t>
        </is>
      </c>
      <c r="P630" t="inlineStr">
        <is>
          <t>2024</t>
        </is>
      </c>
      <c r="S630" t="n">
        <v/>
      </c>
      <c r="T630" t="n">
        <v>14205.6075</v>
      </c>
      <c r="V630" t="n">
        <v>15200</v>
      </c>
      <c r="W630" t="n">
        <v>450</v>
      </c>
      <c r="X630" t="n">
        <v>351.37</v>
      </c>
      <c r="Z630" t="n">
        <v>60</v>
      </c>
      <c r="AA630" t="n">
        <v>13.3561</v>
      </c>
      <c r="AB630" t="n">
        <v>801.37</v>
      </c>
      <c r="AH630" t="n">
        <v>26.85</v>
      </c>
      <c r="AI630" t="n">
        <v>76</v>
      </c>
      <c r="AJ630" t="n">
        <v>40</v>
      </c>
      <c r="AK630" t="n">
        <v>0</v>
      </c>
      <c r="BA630" t="n">
        <v>387</v>
      </c>
    </row>
    <row r="631">
      <c r="H631" t="n">
        <v>1</v>
      </c>
      <c r="M631" t="inlineStr">
        <is>
          <t>DISPONIBLE</t>
        </is>
      </c>
      <c r="N631" t="inlineStr"/>
      <c r="P631" t="inlineStr">
        <is>
          <t>2024</t>
        </is>
      </c>
      <c r="S631" t="n">
        <v>0</v>
      </c>
      <c r="T631" t="n">
        <v>14205.6075</v>
      </c>
      <c r="V631" t="n">
        <v>15200</v>
      </c>
      <c r="W631" t="n">
        <v>46.58</v>
      </c>
      <c r="X631" t="n">
        <v>561.5335</v>
      </c>
      <c r="Z631" t="n">
        <v>11</v>
      </c>
      <c r="AA631" t="n">
        <v>55.283</v>
      </c>
      <c r="AB631" t="n">
        <v>608.1135</v>
      </c>
      <c r="AH631" t="n">
        <v>2045.47</v>
      </c>
      <c r="AI631" t="n">
        <v>76</v>
      </c>
      <c r="AJ631" t="n">
        <v>40</v>
      </c>
      <c r="AK631" t="n">
        <v>0</v>
      </c>
      <c r="BA631" t="n">
        <v>387</v>
      </c>
    </row>
    <row r="632">
      <c r="H632" t="n">
        <v>1</v>
      </c>
      <c r="M632" t="inlineStr">
        <is>
          <t>ALQUILADO</t>
        </is>
      </c>
      <c r="N632" t="inlineStr">
        <is>
          <t>SEGUROS SURAMERICANA</t>
        </is>
      </c>
      <c r="P632" t="inlineStr">
        <is>
          <t>2024</t>
        </is>
      </c>
      <c r="S632" t="n">
        <v/>
      </c>
      <c r="T632" t="n">
        <v>14205.6075</v>
      </c>
      <c r="V632" t="n">
        <v>15200</v>
      </c>
      <c r="W632" t="n">
        <v>202.66</v>
      </c>
      <c r="X632" t="n">
        <v>768.59</v>
      </c>
      <c r="Z632" t="n">
        <v>22</v>
      </c>
      <c r="AA632" t="n">
        <v>44.1477</v>
      </c>
      <c r="AB632" t="n">
        <v>971.25</v>
      </c>
      <c r="AH632" t="n">
        <v>48.05</v>
      </c>
      <c r="AI632" t="n">
        <v>76</v>
      </c>
      <c r="AJ632" t="n">
        <v>40</v>
      </c>
      <c r="AK632" t="n">
        <v>0</v>
      </c>
      <c r="BA632" t="n">
        <v>387</v>
      </c>
    </row>
    <row r="633">
      <c r="H633" t="n">
        <v>1</v>
      </c>
      <c r="M633" t="inlineStr">
        <is>
          <t>ALQUILADO</t>
        </is>
      </c>
      <c r="N633" t="inlineStr"/>
      <c r="P633" t="inlineStr">
        <is>
          <t>2024</t>
        </is>
      </c>
      <c r="S633" t="n">
        <v/>
      </c>
      <c r="T633" t="n">
        <v>14205.6075</v>
      </c>
      <c r="V633" t="n">
        <v>15200</v>
      </c>
      <c r="W633" t="n">
        <v>531.51</v>
      </c>
      <c r="X633" t="n">
        <v>700.53</v>
      </c>
      <c r="Z633" t="n">
        <v>32</v>
      </c>
      <c r="AA633" t="n">
        <v>38.5012</v>
      </c>
      <c r="AB633" t="n">
        <v>1232.04</v>
      </c>
      <c r="AH633" t="n">
        <v>16.7</v>
      </c>
      <c r="AI633" t="n">
        <v>76</v>
      </c>
      <c r="AJ633" t="n">
        <v>40</v>
      </c>
      <c r="AK633" t="n">
        <v>0</v>
      </c>
      <c r="BA633" t="n">
        <v>387</v>
      </c>
    </row>
    <row r="634">
      <c r="H634" t="n">
        <v>1</v>
      </c>
      <c r="M634" t="inlineStr">
        <is>
          <t>ALQUILADO</t>
        </is>
      </c>
      <c r="N634" t="inlineStr"/>
      <c r="P634" t="inlineStr">
        <is>
          <t>2024</t>
        </is>
      </c>
      <c r="S634" t="n">
        <v/>
      </c>
      <c r="T634" t="n">
        <v>14205.6075</v>
      </c>
      <c r="V634" t="n">
        <v>15200</v>
      </c>
      <c r="W634" t="n">
        <v>418.08</v>
      </c>
      <c r="X634" t="n">
        <v>327.15</v>
      </c>
      <c r="Z634" t="n">
        <v>22</v>
      </c>
      <c r="AA634" t="n">
        <v>33.874</v>
      </c>
      <c r="AB634" t="n">
        <v>745.23</v>
      </c>
      <c r="AH634" t="n">
        <v>5.2</v>
      </c>
      <c r="AI634" t="n">
        <v>76</v>
      </c>
      <c r="AJ634" t="n">
        <v>40</v>
      </c>
      <c r="AK634" t="n">
        <v>0</v>
      </c>
      <c r="BA634" t="n">
        <v>387</v>
      </c>
    </row>
    <row r="635">
      <c r="H635" t="n">
        <v>1</v>
      </c>
      <c r="M635" t="inlineStr">
        <is>
          <t>ALQUILADO</t>
        </is>
      </c>
      <c r="N635" t="inlineStr"/>
      <c r="P635" t="inlineStr">
        <is>
          <t>2024</t>
        </is>
      </c>
      <c r="S635" t="n">
        <v>0</v>
      </c>
      <c r="T635" t="n">
        <v>14205.6075</v>
      </c>
      <c r="V635" t="n">
        <v>15200</v>
      </c>
      <c r="W635" t="n">
        <v>306.33</v>
      </c>
      <c r="X635" t="n">
        <v>982.63</v>
      </c>
      <c r="Z635" t="n">
        <v>29</v>
      </c>
      <c r="AA635" t="n">
        <v>44.4468</v>
      </c>
      <c r="AB635" t="n">
        <v>1288.96</v>
      </c>
      <c r="AH635" t="n">
        <v>85.95</v>
      </c>
      <c r="AI635" t="n">
        <v>76</v>
      </c>
      <c r="AJ635" t="n">
        <v>40</v>
      </c>
      <c r="AK635" t="n">
        <v>0</v>
      </c>
      <c r="BA635" t="n">
        <v>387</v>
      </c>
    </row>
    <row r="636">
      <c r="H636" t="n">
        <v>1</v>
      </c>
      <c r="M636" t="inlineStr">
        <is>
          <t>ALQUILADO</t>
        </is>
      </c>
      <c r="N636" t="inlineStr">
        <is>
          <t>GRUPO VISION DE PANAMA</t>
        </is>
      </c>
      <c r="P636" t="inlineStr">
        <is>
          <t>2024</t>
        </is>
      </c>
      <c r="S636" t="n">
        <v/>
      </c>
      <c r="T636" t="n">
        <v>14205.6075</v>
      </c>
      <c r="V636" t="n">
        <v>15200</v>
      </c>
      <c r="W636" t="n">
        <v>450</v>
      </c>
      <c r="X636" t="n">
        <v>358.9</v>
      </c>
      <c r="Z636" t="n">
        <v>59</v>
      </c>
      <c r="AA636" t="n">
        <v>13.7101</v>
      </c>
      <c r="AB636" t="n">
        <v>808.9</v>
      </c>
      <c r="AH636" t="n">
        <v>40.7</v>
      </c>
      <c r="AI636" t="n">
        <v>76</v>
      </c>
      <c r="AJ636" t="n">
        <v>40</v>
      </c>
      <c r="AK636" t="n">
        <v>0</v>
      </c>
      <c r="BA636" t="n">
        <v>387</v>
      </c>
    </row>
    <row r="637">
      <c r="H637" t="n">
        <v>1</v>
      </c>
      <c r="M637" t="inlineStr">
        <is>
          <t>DISPONIBLE</t>
        </is>
      </c>
      <c r="N637" t="inlineStr"/>
      <c r="P637" t="inlineStr">
        <is>
          <t>2024</t>
        </is>
      </c>
      <c r="S637" t="n">
        <v>0</v>
      </c>
      <c r="T637" t="n">
        <v>14205.6075</v>
      </c>
      <c r="V637" t="n">
        <v>15200</v>
      </c>
      <c r="W637" t="n">
        <v>303.29</v>
      </c>
      <c r="X637" t="n">
        <v>1122.82</v>
      </c>
      <c r="Z637" t="n">
        <v>24</v>
      </c>
      <c r="AA637" t="n">
        <v>59.4212</v>
      </c>
      <c r="AB637" t="n">
        <v>1426.11</v>
      </c>
      <c r="AH637" t="n">
        <v>8.199999999999999</v>
      </c>
      <c r="AI637" t="n">
        <v>76</v>
      </c>
      <c r="AJ637" t="n">
        <v>40</v>
      </c>
      <c r="AK637" t="n">
        <v>0</v>
      </c>
      <c r="BA637" t="n">
        <v>387</v>
      </c>
    </row>
    <row r="638">
      <c r="H638" t="n">
        <v>1</v>
      </c>
      <c r="M638" t="inlineStr">
        <is>
          <t>ALQUILADO</t>
        </is>
      </c>
      <c r="N638" t="inlineStr">
        <is>
          <t>SEGUROS SURAMERICANA</t>
        </is>
      </c>
      <c r="P638" t="inlineStr">
        <is>
          <t>2024</t>
        </is>
      </c>
      <c r="S638" t="n">
        <v/>
      </c>
      <c r="T638" t="n">
        <v>14205.6075</v>
      </c>
      <c r="V638" t="n">
        <v>15200</v>
      </c>
      <c r="W638" t="n">
        <v>162.92</v>
      </c>
      <c r="X638" t="n">
        <v>607.23</v>
      </c>
      <c r="Z638" t="n">
        <v>15</v>
      </c>
      <c r="AA638" t="n">
        <v>51.3433</v>
      </c>
      <c r="AB638" t="n">
        <v>770.15</v>
      </c>
      <c r="AH638" t="n">
        <v>6.95</v>
      </c>
      <c r="AI638" t="n">
        <v>76</v>
      </c>
      <c r="AJ638" t="n">
        <v>40</v>
      </c>
      <c r="AK638" t="n">
        <v>0</v>
      </c>
      <c r="BA638" t="n">
        <v>387</v>
      </c>
    </row>
    <row r="639">
      <c r="H639" t="n">
        <v>1</v>
      </c>
      <c r="M639" t="inlineStr">
        <is>
          <t>ALQUILADO</t>
        </is>
      </c>
      <c r="N639" t="inlineStr"/>
      <c r="P639" t="inlineStr">
        <is>
          <t>2024</t>
        </is>
      </c>
      <c r="S639" t="n">
        <v>0</v>
      </c>
      <c r="T639" t="n">
        <v>14205.6075</v>
      </c>
      <c r="V639" t="n">
        <v>15200</v>
      </c>
      <c r="W639" t="n">
        <v>151.92</v>
      </c>
      <c r="X639" t="n">
        <v>804.73</v>
      </c>
      <c r="Z639" t="n">
        <v>11</v>
      </c>
      <c r="AA639" t="n">
        <v>86.96810000000001</v>
      </c>
      <c r="AB639" t="n">
        <v>956.65</v>
      </c>
      <c r="AH639" t="n">
        <v>61.95</v>
      </c>
      <c r="AI639" t="n">
        <v>76</v>
      </c>
      <c r="AJ639" t="n">
        <v>40</v>
      </c>
      <c r="AK639" t="n">
        <v>0</v>
      </c>
      <c r="BA639" t="n">
        <v>387</v>
      </c>
    </row>
    <row r="640">
      <c r="H640" t="n">
        <v>1</v>
      </c>
      <c r="M640" t="inlineStr">
        <is>
          <t>DISPONIBLE</t>
        </is>
      </c>
      <c r="N640" t="inlineStr"/>
      <c r="P640" t="inlineStr">
        <is>
          <t>2024</t>
        </is>
      </c>
      <c r="S640" t="n">
        <v/>
      </c>
      <c r="T640" t="n">
        <v>14205.6075</v>
      </c>
      <c r="V640" t="n">
        <v>15200</v>
      </c>
      <c r="W640" t="n">
        <v>213.9</v>
      </c>
      <c r="X640" t="n">
        <v>777.2806</v>
      </c>
      <c r="Z640" t="n">
        <v>18</v>
      </c>
      <c r="AA640" t="n">
        <v>55.0655</v>
      </c>
      <c r="AB640" t="n">
        <v>991.1806</v>
      </c>
      <c r="AH640" t="n">
        <v>19.3</v>
      </c>
      <c r="AI640" t="n">
        <v>76</v>
      </c>
      <c r="AJ640" t="n">
        <v>40</v>
      </c>
      <c r="AK640" t="n">
        <v>0</v>
      </c>
      <c r="BA640" t="n">
        <v>387</v>
      </c>
    </row>
    <row r="641">
      <c r="H641" t="n">
        <v>1</v>
      </c>
      <c r="M641" t="inlineStr">
        <is>
          <t>ALQUILADO</t>
        </is>
      </c>
      <c r="N641" t="inlineStr"/>
      <c r="P641" t="inlineStr">
        <is>
          <t>2024</t>
        </is>
      </c>
      <c r="S641" t="n">
        <v>1065</v>
      </c>
      <c r="T641" t="n">
        <v>14205.6075</v>
      </c>
      <c r="V641" t="n">
        <v>15200</v>
      </c>
      <c r="W641" t="n">
        <v>305.44</v>
      </c>
      <c r="X641" t="n">
        <v>467.67</v>
      </c>
      <c r="Z641" t="n">
        <v>16</v>
      </c>
      <c r="AA641" t="n">
        <v>48.3193</v>
      </c>
      <c r="AB641" t="n">
        <v>773.11</v>
      </c>
      <c r="AH641" t="n">
        <v>7.15</v>
      </c>
      <c r="AI641" t="n">
        <v>76</v>
      </c>
      <c r="AJ641" t="n">
        <v>40</v>
      </c>
      <c r="AK641" t="n">
        <v>0</v>
      </c>
      <c r="BA641" t="n">
        <v>387</v>
      </c>
    </row>
    <row r="642">
      <c r="H642" t="n">
        <v>0</v>
      </c>
      <c r="M642" t="inlineStr">
        <is>
          <t>ALQUILADO</t>
        </is>
      </c>
      <c r="N642" t="inlineStr">
        <is>
          <t>PANAMA PORTS</t>
        </is>
      </c>
      <c r="P642" t="inlineStr">
        <is>
          <t>2024</t>
        </is>
      </c>
      <c r="S642" t="n">
        <v/>
      </c>
      <c r="T642" t="n">
        <v>14205.6075</v>
      </c>
      <c r="V642" t="n">
        <v>15200</v>
      </c>
      <c r="X642" t="n">
        <v>0</v>
      </c>
      <c r="Z642" t="n">
        <v>0</v>
      </c>
      <c r="AI642" t="n">
        <v>0</v>
      </c>
      <c r="AJ642" t="n">
        <v>40</v>
      </c>
      <c r="AK642" t="n">
        <v>0</v>
      </c>
      <c r="BA642" t="n">
        <v>0</v>
      </c>
    </row>
    <row r="643">
      <c r="H643" t="n">
        <v>0</v>
      </c>
      <c r="M643" t="inlineStr">
        <is>
          <t>ALQUILADO</t>
        </is>
      </c>
      <c r="N643" t="inlineStr">
        <is>
          <t>PANAMA PORTS</t>
        </is>
      </c>
      <c r="P643" t="inlineStr">
        <is>
          <t>2024</t>
        </is>
      </c>
      <c r="S643" t="n">
        <v/>
      </c>
      <c r="T643" t="n">
        <v>14205.6075</v>
      </c>
      <c r="V643" t="n">
        <v>15200</v>
      </c>
      <c r="X643" t="n">
        <v>0</v>
      </c>
      <c r="Z643" t="n">
        <v>0</v>
      </c>
      <c r="AI643" t="n">
        <v>0</v>
      </c>
      <c r="AJ643" t="n">
        <v>40</v>
      </c>
      <c r="AK643" t="n">
        <v>0</v>
      </c>
      <c r="BA643" t="n">
        <v>0</v>
      </c>
    </row>
    <row r="644">
      <c r="H644" t="n">
        <v>0</v>
      </c>
      <c r="M644" t="inlineStr">
        <is>
          <t>ALQUILADO</t>
        </is>
      </c>
      <c r="N644" t="inlineStr"/>
      <c r="P644" t="inlineStr">
        <is>
          <t>2024</t>
        </is>
      </c>
      <c r="S644" t="n">
        <v/>
      </c>
      <c r="T644" t="n">
        <v>14205.6075</v>
      </c>
      <c r="V644" t="n">
        <v>15200</v>
      </c>
      <c r="W644" t="n">
        <v>54.17</v>
      </c>
      <c r="X644" t="n">
        <v>217.58</v>
      </c>
      <c r="Z644" t="n">
        <v>7</v>
      </c>
      <c r="AA644" t="n">
        <v>38.8214</v>
      </c>
      <c r="AI644" t="n">
        <v>0</v>
      </c>
      <c r="AJ644" t="n">
        <v>40</v>
      </c>
      <c r="AK644" t="n">
        <v>0</v>
      </c>
      <c r="BA644" t="n">
        <v>0</v>
      </c>
    </row>
    <row r="645">
      <c r="H645" t="n">
        <v>0</v>
      </c>
      <c r="M645" t="inlineStr">
        <is>
          <t>SUCIO</t>
        </is>
      </c>
      <c r="N645" t="inlineStr"/>
      <c r="P645" t="inlineStr">
        <is>
          <t>2024</t>
        </is>
      </c>
      <c r="S645" t="n">
        <v/>
      </c>
      <c r="T645" t="n">
        <v>14205.6075</v>
      </c>
      <c r="V645" t="n">
        <v>15200</v>
      </c>
      <c r="W645" t="n">
        <v>42.31</v>
      </c>
      <c r="X645" t="n">
        <v>120.55</v>
      </c>
      <c r="Z645" t="n">
        <v>3</v>
      </c>
      <c r="AA645" t="n">
        <v>54.2866</v>
      </c>
      <c r="AI645" t="n">
        <v>0</v>
      </c>
      <c r="AJ645" t="n">
        <v>40</v>
      </c>
      <c r="AK645" t="n">
        <v>0</v>
      </c>
      <c r="BA645" t="n">
        <v>0</v>
      </c>
    </row>
    <row r="646">
      <c r="H646" t="n">
        <v>0</v>
      </c>
      <c r="M646" t="inlineStr">
        <is>
          <t>ALQUILADO</t>
        </is>
      </c>
      <c r="N646" t="inlineStr"/>
      <c r="P646" t="inlineStr">
        <is>
          <t>2024</t>
        </is>
      </c>
      <c r="S646" t="n">
        <v/>
      </c>
      <c r="T646" t="n">
        <v>14205.6075</v>
      </c>
      <c r="V646" t="n">
        <v>15200</v>
      </c>
      <c r="X646" t="n">
        <v>0</v>
      </c>
      <c r="Z646" t="n">
        <v>0</v>
      </c>
      <c r="AI646" t="n">
        <v>0</v>
      </c>
      <c r="AJ646" t="n">
        <v>40</v>
      </c>
      <c r="AK646" t="n">
        <v>0</v>
      </c>
      <c r="BA646" t="n">
        <v>0</v>
      </c>
    </row>
    <row r="647">
      <c r="H647" t="n">
        <v>0</v>
      </c>
      <c r="M647" t="inlineStr">
        <is>
          <t>SUCIO</t>
        </is>
      </c>
      <c r="N647" t="inlineStr"/>
      <c r="P647" t="inlineStr">
        <is>
          <t>2024</t>
        </is>
      </c>
      <c r="S647" t="n">
        <v/>
      </c>
      <c r="T647" t="n">
        <v>14205.6075</v>
      </c>
      <c r="V647" t="n">
        <v>15200</v>
      </c>
      <c r="W647" t="n">
        <v>18.71</v>
      </c>
      <c r="X647" t="n">
        <v>217.4989</v>
      </c>
      <c r="Z647" t="n">
        <v>4</v>
      </c>
      <c r="AA647" t="n">
        <v>59.0522</v>
      </c>
      <c r="AI647" t="n">
        <v>0</v>
      </c>
      <c r="AJ647" t="n">
        <v>40</v>
      </c>
      <c r="AK647" t="n">
        <v>0</v>
      </c>
      <c r="BA647" t="n">
        <v>0</v>
      </c>
    </row>
    <row r="648">
      <c r="H648" t="n">
        <v>0</v>
      </c>
      <c r="M648" t="inlineStr">
        <is>
          <t>ALQUILADO</t>
        </is>
      </c>
      <c r="N648" t="inlineStr">
        <is>
          <t>GRUPO VISION DE PANAMA</t>
        </is>
      </c>
      <c r="P648" t="inlineStr">
        <is>
          <t>2024</t>
        </is>
      </c>
      <c r="S648" t="n">
        <v>0</v>
      </c>
      <c r="T648" t="n">
        <v>14205.6075</v>
      </c>
      <c r="V648" t="n">
        <v>15200</v>
      </c>
      <c r="W648" t="n">
        <v>63.03</v>
      </c>
      <c r="X648" t="n">
        <v>537.5700000000001</v>
      </c>
      <c r="Z648" t="n">
        <v>7</v>
      </c>
      <c r="AA648" t="n">
        <v>85.8</v>
      </c>
      <c r="AH648" t="n">
        <v>0</v>
      </c>
      <c r="AI648" t="n">
        <v>0</v>
      </c>
      <c r="AJ648" t="n">
        <v>40</v>
      </c>
      <c r="AK648" t="n">
        <v>0</v>
      </c>
      <c r="BA648" t="n">
        <v>0</v>
      </c>
    </row>
    <row r="649">
      <c r="H649" t="n">
        <v/>
      </c>
      <c r="M649" t="inlineStr">
        <is>
          <t>ALQUILADO</t>
        </is>
      </c>
      <c r="N649" t="inlineStr">
        <is>
          <t>INELTEC S.A.</t>
        </is>
      </c>
      <c r="P649" t="inlineStr">
        <is>
          <t>2024</t>
        </is>
      </c>
      <c r="S649" t="n">
        <v/>
      </c>
      <c r="T649" t="n">
        <v>0</v>
      </c>
      <c r="V649" t="n">
        <v>0</v>
      </c>
      <c r="W649" t="n">
        <v>209.5</v>
      </c>
      <c r="X649" t="n">
        <v>314.99</v>
      </c>
      <c r="Z649" t="n">
        <v>12</v>
      </c>
      <c r="AA649" t="n">
        <v>43.7075</v>
      </c>
      <c r="AK649" t="n">
        <v>0</v>
      </c>
      <c r="BA649" t="n">
        <v>0</v>
      </c>
    </row>
    <row r="650">
      <c r="H650" t="n">
        <v>0</v>
      </c>
      <c r="M650" t="inlineStr">
        <is>
          <t>ALQUILADO</t>
        </is>
      </c>
      <c r="N650" t="inlineStr">
        <is>
          <t>CABLE &amp; WIRELESS</t>
        </is>
      </c>
      <c r="P650" t="inlineStr">
        <is>
          <t>2024</t>
        </is>
      </c>
      <c r="S650" t="n">
        <v>0</v>
      </c>
      <c r="T650" t="n">
        <v>14205.6075</v>
      </c>
      <c r="V650" t="n">
        <v>15200</v>
      </c>
      <c r="W650" t="n">
        <v>49.33</v>
      </c>
      <c r="X650" t="n">
        <v>365.04</v>
      </c>
      <c r="Z650" t="n">
        <v>7</v>
      </c>
      <c r="AA650" t="n">
        <v>59.1957</v>
      </c>
      <c r="AH650" t="n">
        <v>0</v>
      </c>
      <c r="AI650" t="n">
        <v>0</v>
      </c>
      <c r="AJ650" t="n">
        <v>40</v>
      </c>
      <c r="AK650" t="n">
        <v>0</v>
      </c>
      <c r="BA650" t="n">
        <v>0</v>
      </c>
    </row>
    <row r="651">
      <c r="H651" t="n">
        <v>0</v>
      </c>
      <c r="M651" t="inlineStr">
        <is>
          <t>ALQUILADO</t>
        </is>
      </c>
      <c r="N651" t="inlineStr">
        <is>
          <t>ASEGURADORA ANCON</t>
        </is>
      </c>
      <c r="P651" t="inlineStr">
        <is>
          <t>2024</t>
        </is>
      </c>
      <c r="S651" t="n">
        <v/>
      </c>
      <c r="T651" t="n">
        <v>14205.6075</v>
      </c>
      <c r="V651" t="n">
        <v>15200</v>
      </c>
      <c r="X651" t="n">
        <v>0</v>
      </c>
      <c r="Z651" t="n">
        <v>0</v>
      </c>
      <c r="AI651" t="n">
        <v>0</v>
      </c>
      <c r="AJ651" t="n">
        <v>40</v>
      </c>
      <c r="AK651" t="n">
        <v>0</v>
      </c>
      <c r="BA651" t="n">
        <v>0</v>
      </c>
    </row>
    <row r="652">
      <c r="H652" t="n">
        <v>0</v>
      </c>
      <c r="M652" t="inlineStr">
        <is>
          <t>DISPONIBLE</t>
        </is>
      </c>
      <c r="N652" t="inlineStr"/>
      <c r="P652" t="inlineStr">
        <is>
          <t>2024</t>
        </is>
      </c>
      <c r="S652" t="n">
        <v/>
      </c>
      <c r="T652" t="n">
        <v>14205.6075</v>
      </c>
      <c r="V652" t="n">
        <v>15200</v>
      </c>
      <c r="W652" t="n">
        <v>22.65</v>
      </c>
      <c r="X652" t="n">
        <v>317.71</v>
      </c>
      <c r="Z652" t="n">
        <v>5</v>
      </c>
      <c r="AA652" t="n">
        <v>68.072</v>
      </c>
      <c r="AI652" t="n">
        <v>0</v>
      </c>
      <c r="AJ652" t="n">
        <v>40</v>
      </c>
      <c r="AK652" t="n">
        <v>0</v>
      </c>
      <c r="BA652" t="n">
        <v>0</v>
      </c>
    </row>
    <row r="653">
      <c r="H653" t="n">
        <v>8</v>
      </c>
      <c r="M653" t="inlineStr">
        <is>
          <t>ALQUILADO</t>
        </is>
      </c>
      <c r="N653" t="inlineStr">
        <is>
          <t>AUSTIN POWDER PANAMA S.A.</t>
        </is>
      </c>
      <c r="P653" t="inlineStr">
        <is>
          <t>2023</t>
        </is>
      </c>
      <c r="S653" t="n">
        <v>484</v>
      </c>
      <c r="T653" t="n">
        <v>50892.5225</v>
      </c>
      <c r="V653" t="n">
        <v>54454.9991</v>
      </c>
      <c r="W653" t="n">
        <v>7420</v>
      </c>
      <c r="X653" t="n">
        <v>1610.09</v>
      </c>
      <c r="Z653" t="n">
        <v>397</v>
      </c>
      <c r="AA653" t="n">
        <v>22.7458</v>
      </c>
      <c r="AB653" t="n">
        <v>1128.7612</v>
      </c>
      <c r="AH653" t="n">
        <v>832.7135</v>
      </c>
      <c r="AI653" t="n">
        <v>2178.2</v>
      </c>
      <c r="AJ653" t="n">
        <v>80</v>
      </c>
      <c r="AK653" t="n">
        <v>9895.768400000001</v>
      </c>
      <c r="BA653" t="n">
        <v>3096</v>
      </c>
    </row>
    <row r="654">
      <c r="H654" t="n">
        <v>8</v>
      </c>
      <c r="M654" t="inlineStr">
        <is>
          <t>ALQUILADO</t>
        </is>
      </c>
      <c r="N654" t="inlineStr">
        <is>
          <t>MINISTERIO DE LA PRESIDENCIA</t>
        </is>
      </c>
      <c r="P654" t="inlineStr">
        <is>
          <t>2023</t>
        </is>
      </c>
      <c r="S654" t="n">
        <v>16017</v>
      </c>
      <c r="T654" t="n">
        <v>50892.5225</v>
      </c>
      <c r="V654" t="n">
        <v>54454.9991</v>
      </c>
      <c r="W654" t="n">
        <v>6122</v>
      </c>
      <c r="X654" t="n">
        <v>2222.5</v>
      </c>
      <c r="Z654" t="n">
        <v>110</v>
      </c>
      <c r="AA654" t="n">
        <v>75.85899999999999</v>
      </c>
      <c r="AB654" t="n">
        <v>1043.0625</v>
      </c>
      <c r="AH654" t="n">
        <v>610.381</v>
      </c>
      <c r="AI654" t="n">
        <v>2178.2</v>
      </c>
      <c r="AJ654" t="n">
        <v>80</v>
      </c>
      <c r="AK654" t="n">
        <v>9895.768400000001</v>
      </c>
      <c r="BA654" t="n">
        <v>3096</v>
      </c>
    </row>
    <row r="655">
      <c r="H655" t="n">
        <v>8</v>
      </c>
      <c r="M655" t="inlineStr">
        <is>
          <t>ALQUILADO</t>
        </is>
      </c>
      <c r="N655" t="inlineStr">
        <is>
          <t>MINISTERIO DE LA PRESIDENCIA</t>
        </is>
      </c>
      <c r="P655" t="inlineStr">
        <is>
          <t>2023</t>
        </is>
      </c>
      <c r="S655" t="n">
        <v>15513</v>
      </c>
      <c r="T655" t="n">
        <v>50892.5225</v>
      </c>
      <c r="V655" t="n">
        <v>54454.9991</v>
      </c>
      <c r="W655" t="n">
        <v>11515</v>
      </c>
      <c r="X655" t="n">
        <v>2100</v>
      </c>
      <c r="Z655" t="n">
        <v>210</v>
      </c>
      <c r="AA655" t="n">
        <v>64.83329999999999</v>
      </c>
      <c r="AB655" t="n">
        <v>1701.875</v>
      </c>
      <c r="AH655" t="n">
        <v>535.2066</v>
      </c>
      <c r="AI655" t="n">
        <v>2178.2</v>
      </c>
      <c r="AJ655" t="n">
        <v>80</v>
      </c>
      <c r="AK655" t="n">
        <v>9895.768400000001</v>
      </c>
      <c r="BA655" t="n">
        <v>3096</v>
      </c>
    </row>
    <row r="656">
      <c r="H656" t="n">
        <v>8</v>
      </c>
      <c r="M656" t="inlineStr">
        <is>
          <t>ALQUILADO</t>
        </is>
      </c>
      <c r="N656" t="inlineStr"/>
      <c r="P656" t="inlineStr">
        <is>
          <t>2023</t>
        </is>
      </c>
      <c r="S656" t="n">
        <v>0</v>
      </c>
      <c r="T656" t="n">
        <v>50892.5225</v>
      </c>
      <c r="V656" t="n">
        <v>54454.9991</v>
      </c>
      <c r="W656" t="n">
        <v>4179.79</v>
      </c>
      <c r="X656" t="n">
        <v>12099.97</v>
      </c>
      <c r="Z656" t="n">
        <v>216</v>
      </c>
      <c r="AA656" t="n">
        <v>75.36920000000001</v>
      </c>
      <c r="AB656" t="n">
        <v>2034.97</v>
      </c>
      <c r="AH656" t="n">
        <v>411.25</v>
      </c>
      <c r="AI656" t="n">
        <v>2178.2</v>
      </c>
      <c r="AJ656" t="n">
        <v>80</v>
      </c>
      <c r="AK656" t="n">
        <v>9895.768400000001</v>
      </c>
      <c r="BA656" t="n">
        <v>3096</v>
      </c>
    </row>
    <row r="657">
      <c r="H657" t="n">
        <v>8</v>
      </c>
      <c r="M657" t="inlineStr">
        <is>
          <t>ALQUILADO</t>
        </is>
      </c>
      <c r="N657" t="inlineStr">
        <is>
          <t>MINISTERIO DE LA PRESIDENCIA</t>
        </is>
      </c>
      <c r="P657" t="inlineStr">
        <is>
          <t>2023</t>
        </is>
      </c>
      <c r="S657" t="n">
        <v>33821</v>
      </c>
      <c r="T657" t="n">
        <v>50892.5225</v>
      </c>
      <c r="V657" t="n">
        <v>54454.9991</v>
      </c>
      <c r="W657" t="n">
        <v>11515</v>
      </c>
      <c r="X657" t="n">
        <v>2100</v>
      </c>
      <c r="Z657" t="n">
        <v>210</v>
      </c>
      <c r="AA657" t="n">
        <v>64.83329999999999</v>
      </c>
      <c r="AB657" t="n">
        <v>1701.875</v>
      </c>
      <c r="AH657" t="n">
        <v>1825.0673</v>
      </c>
      <c r="AI657" t="n">
        <v>2178.2</v>
      </c>
      <c r="AJ657" t="n">
        <v>80</v>
      </c>
      <c r="AK657" t="n">
        <v>9895.768400000001</v>
      </c>
      <c r="BA657" t="n">
        <v>3096</v>
      </c>
    </row>
    <row r="658">
      <c r="H658" t="n">
        <v>8</v>
      </c>
      <c r="M658" t="inlineStr">
        <is>
          <t>ALQUILADO</t>
        </is>
      </c>
      <c r="N658" t="inlineStr">
        <is>
          <t>MINISTERIO DE LA PRESIDENCIA</t>
        </is>
      </c>
      <c r="P658" t="inlineStr">
        <is>
          <t>2023</t>
        </is>
      </c>
      <c r="S658" t="n">
        <v>5000</v>
      </c>
      <c r="T658" t="n">
        <v>50892.5225</v>
      </c>
      <c r="V658" t="n">
        <v>54454.9991</v>
      </c>
      <c r="W658" t="n">
        <v>11515</v>
      </c>
      <c r="X658" t="n">
        <v>2100</v>
      </c>
      <c r="Z658" t="n">
        <v>210</v>
      </c>
      <c r="AA658" t="n">
        <v>64.83329999999999</v>
      </c>
      <c r="AB658" t="n">
        <v>1701.875</v>
      </c>
      <c r="AH658" t="n">
        <v>154.9786</v>
      </c>
      <c r="AI658" t="n">
        <v>2178.2</v>
      </c>
      <c r="AJ658" t="n">
        <v>80</v>
      </c>
      <c r="AK658" t="n">
        <v>9895.768400000001</v>
      </c>
      <c r="BA658" t="n">
        <v>3096</v>
      </c>
    </row>
    <row r="659">
      <c r="H659" t="n">
        <v>7</v>
      </c>
      <c r="M659" t="inlineStr">
        <is>
          <t>ALQUILADO</t>
        </is>
      </c>
      <c r="N659" t="inlineStr"/>
      <c r="P659" t="inlineStr">
        <is>
          <t>2023</t>
        </is>
      </c>
      <c r="S659" t="n">
        <v>4731</v>
      </c>
      <c r="T659" t="n">
        <v>50892.52</v>
      </c>
      <c r="V659" t="n">
        <v>54454.9964</v>
      </c>
      <c r="W659" t="n">
        <v>5474.16</v>
      </c>
      <c r="X659" t="n">
        <v>6457.85</v>
      </c>
      <c r="Z659" t="n">
        <v>103</v>
      </c>
      <c r="AA659" t="n">
        <v>115.8447</v>
      </c>
      <c r="AB659" t="n">
        <v>1704.5728</v>
      </c>
      <c r="AH659" t="n">
        <v>286.2905</v>
      </c>
      <c r="AI659" t="n">
        <v>1905.9249</v>
      </c>
      <c r="AJ659" t="n">
        <v>80</v>
      </c>
      <c r="AK659" t="n">
        <v>8482.086600000001</v>
      </c>
      <c r="BA659" t="n">
        <v>2709</v>
      </c>
    </row>
    <row r="660">
      <c r="H660" t="n">
        <v>7</v>
      </c>
      <c r="M660" t="inlineStr">
        <is>
          <t>ALQUILADO</t>
        </is>
      </c>
      <c r="N660" t="inlineStr">
        <is>
          <t>SERVICIO NACIONAL DE MIGRACION</t>
        </is>
      </c>
      <c r="P660" t="inlineStr">
        <is>
          <t>2023</t>
        </is>
      </c>
      <c r="S660" t="n">
        <v>26813</v>
      </c>
      <c r="T660" t="n">
        <v>50892.52</v>
      </c>
      <c r="V660" t="n">
        <v>54454.9964</v>
      </c>
      <c r="W660" t="n">
        <v>10599.13</v>
      </c>
      <c r="X660" t="n">
        <v>4447.6499</v>
      </c>
      <c r="Z660" t="n">
        <v>330</v>
      </c>
      <c r="AA660" t="n">
        <v>45.5963</v>
      </c>
      <c r="AB660" t="n">
        <v>2149.5399</v>
      </c>
      <c r="AH660" t="n">
        <v>947.4401</v>
      </c>
      <c r="AI660" t="n">
        <v>1905.9249</v>
      </c>
      <c r="AJ660" t="n">
        <v>80</v>
      </c>
      <c r="AK660" t="n">
        <v>8482.086600000001</v>
      </c>
      <c r="BA660" t="n">
        <v>2709</v>
      </c>
    </row>
    <row r="661">
      <c r="H661" t="n">
        <v>7</v>
      </c>
      <c r="M661" t="inlineStr">
        <is>
          <t>ALQUILADO</t>
        </is>
      </c>
      <c r="N661" t="inlineStr">
        <is>
          <t>MINISTERIO DE LA PRESIDENCIA</t>
        </is>
      </c>
      <c r="P661" t="inlineStr">
        <is>
          <t>2023</t>
        </is>
      </c>
      <c r="S661" t="n">
        <v>37384</v>
      </c>
      <c r="T661" t="n">
        <v>50892.52</v>
      </c>
      <c r="V661" t="n">
        <v>54454.9964</v>
      </c>
      <c r="W661" t="n">
        <v>9870</v>
      </c>
      <c r="X661" t="n">
        <v>1800</v>
      </c>
      <c r="Z661" t="n">
        <v>180</v>
      </c>
      <c r="AA661" t="n">
        <v>64.83329999999999</v>
      </c>
      <c r="AB661" t="n">
        <v>1667.1428</v>
      </c>
      <c r="AH661" t="n">
        <v>470.5871</v>
      </c>
      <c r="AI661" t="n">
        <v>1905.9249</v>
      </c>
      <c r="AJ661" t="n">
        <v>80</v>
      </c>
      <c r="AK661" t="n">
        <v>8482.086600000001</v>
      </c>
      <c r="BA661" t="n">
        <v>2709</v>
      </c>
    </row>
    <row r="662">
      <c r="H662" t="n">
        <v>7</v>
      </c>
      <c r="M662" t="inlineStr">
        <is>
          <t>ALQUILADO</t>
        </is>
      </c>
      <c r="N662" t="inlineStr">
        <is>
          <t>MINISTERIO DE LA PRESIDENCIA</t>
        </is>
      </c>
      <c r="P662" t="inlineStr">
        <is>
          <t>2023</t>
        </is>
      </c>
      <c r="S662" t="n">
        <v>22287</v>
      </c>
      <c r="T662" t="n">
        <v>50892.52</v>
      </c>
      <c r="V662" t="n">
        <v>54454.9964</v>
      </c>
      <c r="W662" t="n">
        <v>9870</v>
      </c>
      <c r="X662" t="n">
        <v>2627.97</v>
      </c>
      <c r="Z662" t="n">
        <v>180</v>
      </c>
      <c r="AA662" t="n">
        <v>69.4331</v>
      </c>
      <c r="AB662" t="n">
        <v>1785.4242</v>
      </c>
      <c r="AH662" t="n">
        <v>2098.2732</v>
      </c>
      <c r="AI662" t="n">
        <v>1905.9249</v>
      </c>
      <c r="AJ662" t="n">
        <v>80</v>
      </c>
      <c r="AK662" t="n">
        <v>8482.086600000001</v>
      </c>
      <c r="BA662" t="n">
        <v>2709</v>
      </c>
    </row>
    <row r="663">
      <c r="H663" t="n">
        <v>7</v>
      </c>
      <c r="M663" t="inlineStr">
        <is>
          <t>ALQUILADO</t>
        </is>
      </c>
      <c r="N663" t="inlineStr">
        <is>
          <t>MINISTERIO DE LA PRESIDENCIA</t>
        </is>
      </c>
      <c r="P663" t="inlineStr">
        <is>
          <t>2023</t>
        </is>
      </c>
      <c r="S663" t="n">
        <v>4936</v>
      </c>
      <c r="T663" t="n">
        <v>50892.52</v>
      </c>
      <c r="V663" t="n">
        <v>54454.9964</v>
      </c>
      <c r="W663" t="n">
        <v>9870</v>
      </c>
      <c r="X663" t="n">
        <v>1800</v>
      </c>
      <c r="Z663" t="n">
        <v>180</v>
      </c>
      <c r="AA663" t="n">
        <v>64.83329999999999</v>
      </c>
      <c r="AB663" t="n">
        <v>1667.1428</v>
      </c>
      <c r="AH663" t="n">
        <v>624.4336</v>
      </c>
      <c r="AI663" t="n">
        <v>1905.9249</v>
      </c>
      <c r="AJ663" t="n">
        <v>80</v>
      </c>
      <c r="AK663" t="n">
        <v>8482.086600000001</v>
      </c>
      <c r="BA663" t="n">
        <v>2709</v>
      </c>
    </row>
    <row r="664">
      <c r="H664" t="n">
        <v>7</v>
      </c>
      <c r="M664" t="inlineStr">
        <is>
          <t>ALQUILADO</t>
        </is>
      </c>
      <c r="N664" t="inlineStr">
        <is>
          <t>INVERSIONES FJ S.A.</t>
        </is>
      </c>
      <c r="P664" t="inlineStr">
        <is>
          <t>2023</t>
        </is>
      </c>
      <c r="S664" t="n">
        <v>0</v>
      </c>
      <c r="T664" t="n">
        <v>50892.52</v>
      </c>
      <c r="V664" t="n">
        <v>54454.9964</v>
      </c>
      <c r="W664" t="n">
        <v>4893.86</v>
      </c>
      <c r="X664" t="n">
        <v>2156.92</v>
      </c>
      <c r="Z664" t="n">
        <v>110</v>
      </c>
      <c r="AA664" t="n">
        <v>64.098</v>
      </c>
      <c r="AB664" t="n">
        <v>1007.2542</v>
      </c>
      <c r="AH664" t="n">
        <v>869.4545000000001</v>
      </c>
      <c r="AI664" t="n">
        <v>1905.9249</v>
      </c>
      <c r="AJ664" t="n">
        <v>80</v>
      </c>
      <c r="AK664" t="n">
        <v>8482.086600000001</v>
      </c>
      <c r="BA664" t="n">
        <v>2709</v>
      </c>
    </row>
    <row r="665">
      <c r="H665" t="n">
        <v>7</v>
      </c>
      <c r="M665" t="inlineStr">
        <is>
          <t>ALQUILADO</t>
        </is>
      </c>
      <c r="N665" t="inlineStr">
        <is>
          <t>MINISTERIO DE LA PRESIDENCIA</t>
        </is>
      </c>
      <c r="P665" t="inlineStr">
        <is>
          <t>2023</t>
        </is>
      </c>
      <c r="S665" t="n">
        <v>4882</v>
      </c>
      <c r="T665" t="n">
        <v>50892.52</v>
      </c>
      <c r="V665" t="n">
        <v>54454.9964</v>
      </c>
      <c r="W665" t="n">
        <v>8575</v>
      </c>
      <c r="X665" t="n">
        <v>1381.74</v>
      </c>
      <c r="Z665" t="n">
        <v>174</v>
      </c>
      <c r="AA665" t="n">
        <v>57.2226</v>
      </c>
      <c r="AB665" t="n">
        <v>1422.3914</v>
      </c>
      <c r="AH665" t="n">
        <v>286.0629</v>
      </c>
      <c r="AI665" t="n">
        <v>1905.9249</v>
      </c>
      <c r="AJ665" t="n">
        <v>80</v>
      </c>
      <c r="AK665" t="n">
        <v>8482.086600000001</v>
      </c>
      <c r="BA665" t="n">
        <v>2709</v>
      </c>
    </row>
    <row r="666">
      <c r="H666" t="n">
        <v>7</v>
      </c>
      <c r="M666" t="inlineStr">
        <is>
          <t>ALQUILADO</t>
        </is>
      </c>
      <c r="N666" t="inlineStr"/>
      <c r="P666" t="inlineStr">
        <is>
          <t>2023</t>
        </is>
      </c>
      <c r="S666" t="n">
        <v>4630</v>
      </c>
      <c r="T666" t="n">
        <v>50892.52</v>
      </c>
      <c r="V666" t="n">
        <v>54454.9964</v>
      </c>
      <c r="W666" t="n">
        <v>10843.13</v>
      </c>
      <c r="X666" t="n">
        <v>6822.74</v>
      </c>
      <c r="Z666" t="n">
        <v>216</v>
      </c>
      <c r="AA666" t="n">
        <v>81.7864</v>
      </c>
      <c r="AB666" t="n">
        <v>2523.6957</v>
      </c>
      <c r="AH666" t="n">
        <v>850.4983999999999</v>
      </c>
      <c r="AI666" t="n">
        <v>1905.9249</v>
      </c>
      <c r="AJ666" t="n">
        <v>80</v>
      </c>
      <c r="AK666" t="n">
        <v>8482.086600000001</v>
      </c>
      <c r="BA666" t="n">
        <v>2709</v>
      </c>
    </row>
    <row r="667">
      <c r="H667" t="n">
        <v>7</v>
      </c>
      <c r="M667" t="inlineStr">
        <is>
          <t>ALQUILADO</t>
        </is>
      </c>
      <c r="N667" t="inlineStr">
        <is>
          <t>MINISTERIO DE LA PRESIDENCIA</t>
        </is>
      </c>
      <c r="P667" t="inlineStr">
        <is>
          <t>2023</t>
        </is>
      </c>
      <c r="S667" t="n">
        <v>17833</v>
      </c>
      <c r="T667" t="n">
        <v>50892.52</v>
      </c>
      <c r="V667" t="n">
        <v>54454.9964</v>
      </c>
      <c r="W667" t="n">
        <v>9870</v>
      </c>
      <c r="X667" t="n">
        <v>1800</v>
      </c>
      <c r="Z667" t="n">
        <v>180</v>
      </c>
      <c r="AA667" t="n">
        <v>64.83329999999999</v>
      </c>
      <c r="AB667" t="n">
        <v>1667.1428</v>
      </c>
      <c r="AH667" t="n">
        <v>1234.042</v>
      </c>
      <c r="AI667" t="n">
        <v>1905.9249</v>
      </c>
      <c r="AJ667" t="n">
        <v>80</v>
      </c>
      <c r="AK667" t="n">
        <v>8482.086600000001</v>
      </c>
      <c r="BA667" t="n">
        <v>2709</v>
      </c>
    </row>
    <row r="668">
      <c r="H668" t="n">
        <v>7</v>
      </c>
      <c r="M668" t="inlineStr">
        <is>
          <t>ALQUILADO</t>
        </is>
      </c>
      <c r="N668" t="inlineStr"/>
      <c r="P668" t="inlineStr">
        <is>
          <t>2023</t>
        </is>
      </c>
      <c r="S668" t="n">
        <v>0</v>
      </c>
      <c r="T668" t="n">
        <v>50892.52</v>
      </c>
      <c r="V668" t="n">
        <v>54454.9964</v>
      </c>
      <c r="W668" t="n">
        <v>6636.67</v>
      </c>
      <c r="X668" t="n">
        <v>4782.66</v>
      </c>
      <c r="Z668" t="n">
        <v>107</v>
      </c>
      <c r="AA668" t="n">
        <v>106.7227</v>
      </c>
      <c r="AB668" t="n">
        <v>1631.3328</v>
      </c>
      <c r="AH668" t="n">
        <v>33.5547</v>
      </c>
      <c r="AI668" t="n">
        <v>1905.9249</v>
      </c>
      <c r="AJ668" t="n">
        <v>80</v>
      </c>
      <c r="AK668" t="n">
        <v>8482.086600000001</v>
      </c>
      <c r="BA668" t="n">
        <v>2709</v>
      </c>
    </row>
    <row r="669">
      <c r="H669" t="n">
        <v>7</v>
      </c>
      <c r="M669" t="inlineStr">
        <is>
          <t>ALQUILADO</t>
        </is>
      </c>
      <c r="N669" t="inlineStr">
        <is>
          <t>SERVIESTIBA SA</t>
        </is>
      </c>
      <c r="P669" t="inlineStr">
        <is>
          <t>2023</t>
        </is>
      </c>
      <c r="S669" t="n">
        <v>46</v>
      </c>
      <c r="T669" t="n">
        <v>50892.52</v>
      </c>
      <c r="V669" t="n">
        <v>54454.9964</v>
      </c>
      <c r="W669" t="n">
        <v>5970</v>
      </c>
      <c r="X669" t="n">
        <v>1770</v>
      </c>
      <c r="Z669" t="n">
        <v>176</v>
      </c>
      <c r="AA669" t="n">
        <v>43.9772</v>
      </c>
      <c r="AB669" t="n">
        <v>1105.7142</v>
      </c>
      <c r="AH669" t="n">
        <v>2577.4</v>
      </c>
      <c r="AI669" t="n">
        <v>1905.9249</v>
      </c>
      <c r="AJ669" t="n">
        <v>80</v>
      </c>
      <c r="AK669" t="n">
        <v>8482.086600000001</v>
      </c>
      <c r="BA669" t="n">
        <v>2709</v>
      </c>
    </row>
    <row r="670">
      <c r="H670" t="n">
        <v>7</v>
      </c>
      <c r="M670" t="inlineStr">
        <is>
          <t>ALQUILADO</t>
        </is>
      </c>
      <c r="N670" t="inlineStr">
        <is>
          <t>IDAAN</t>
        </is>
      </c>
      <c r="P670" t="inlineStr">
        <is>
          <t>2023</t>
        </is>
      </c>
      <c r="S670" t="n">
        <v>28046</v>
      </c>
      <c r="T670" t="n">
        <v>50892.52</v>
      </c>
      <c r="V670" t="n">
        <v>54454.9964</v>
      </c>
      <c r="W670" t="n">
        <v>9206.940000000001</v>
      </c>
      <c r="X670" t="n">
        <v>4424.01</v>
      </c>
      <c r="Z670" t="n">
        <v>258</v>
      </c>
      <c r="AA670" t="n">
        <v>52.8331</v>
      </c>
      <c r="AB670" t="n">
        <v>1947.2785</v>
      </c>
      <c r="AH670" t="n">
        <v>2032.7313</v>
      </c>
      <c r="AI670" t="n">
        <v>1905.9249</v>
      </c>
      <c r="AJ670" t="n">
        <v>80</v>
      </c>
      <c r="AK670" t="n">
        <v>8482.086600000001</v>
      </c>
      <c r="BA670" t="n">
        <v>2709</v>
      </c>
    </row>
    <row r="671">
      <c r="H671" t="n">
        <v>7</v>
      </c>
      <c r="M671" t="inlineStr">
        <is>
          <t>ALQUILADO</t>
        </is>
      </c>
      <c r="N671" t="inlineStr"/>
      <c r="P671" t="inlineStr">
        <is>
          <t>2023</t>
        </is>
      </c>
      <c r="S671" t="n">
        <v>17349</v>
      </c>
      <c r="T671" t="n">
        <v>50892.52</v>
      </c>
      <c r="V671" t="n">
        <v>54454.9964</v>
      </c>
      <c r="W671" t="n">
        <v>10295.44</v>
      </c>
      <c r="X671" t="n">
        <v>2880.35</v>
      </c>
      <c r="Z671" t="n">
        <v>183</v>
      </c>
      <c r="AA671" t="n">
        <v>71.9988</v>
      </c>
      <c r="AB671" t="n">
        <v>1882.2557</v>
      </c>
      <c r="AH671" t="n">
        <v>739.6559999999999</v>
      </c>
      <c r="AI671" t="n">
        <v>1905.9249</v>
      </c>
      <c r="AJ671" t="n">
        <v>80</v>
      </c>
      <c r="AK671" t="n">
        <v>8482.086600000001</v>
      </c>
      <c r="BA671" t="n">
        <v>2709</v>
      </c>
    </row>
    <row r="672">
      <c r="H672" t="n">
        <v>7</v>
      </c>
      <c r="M672" t="inlineStr">
        <is>
          <t>ALQUILADO</t>
        </is>
      </c>
      <c r="N672" t="inlineStr">
        <is>
          <t>MINISTERIO DE LA PRESIDENCIA</t>
        </is>
      </c>
      <c r="P672" t="inlineStr">
        <is>
          <t>2023</t>
        </is>
      </c>
      <c r="S672" t="n">
        <v>5495</v>
      </c>
      <c r="T672" t="n">
        <v>50892.52</v>
      </c>
      <c r="V672" t="n">
        <v>54454.9964</v>
      </c>
      <c r="W672" t="n">
        <v>9870</v>
      </c>
      <c r="X672" t="n">
        <v>1800</v>
      </c>
      <c r="Z672" t="n">
        <v>180</v>
      </c>
      <c r="AA672" t="n">
        <v>64.83329999999999</v>
      </c>
      <c r="AB672" t="n">
        <v>1667.1428</v>
      </c>
      <c r="AH672" t="n">
        <v>589.9276</v>
      </c>
      <c r="AI672" t="n">
        <v>1905.9249</v>
      </c>
      <c r="AJ672" t="n">
        <v>80</v>
      </c>
      <c r="AK672" t="n">
        <v>8482.086600000001</v>
      </c>
      <c r="BA672" t="n">
        <v>2709</v>
      </c>
    </row>
    <row r="673">
      <c r="H673" t="n">
        <v>7</v>
      </c>
      <c r="M673" t="inlineStr">
        <is>
          <t>ALQUILADO</t>
        </is>
      </c>
      <c r="N673" t="inlineStr">
        <is>
          <t>MINISTERIO DE LA PRESIDENCIA</t>
        </is>
      </c>
      <c r="P673" t="inlineStr">
        <is>
          <t>2023</t>
        </is>
      </c>
      <c r="S673" t="n">
        <v>5509</v>
      </c>
      <c r="T673" t="n">
        <v>50892.52</v>
      </c>
      <c r="V673" t="n">
        <v>54454.9964</v>
      </c>
      <c r="W673" t="n">
        <v>9870</v>
      </c>
      <c r="X673" t="n">
        <v>1800</v>
      </c>
      <c r="Z673" t="n">
        <v>180</v>
      </c>
      <c r="AA673" t="n">
        <v>64.83329999999999</v>
      </c>
      <c r="AB673" t="n">
        <v>1667.1428</v>
      </c>
      <c r="AH673" t="n">
        <v>433.6662</v>
      </c>
      <c r="AI673" t="n">
        <v>1905.9249</v>
      </c>
      <c r="AJ673" t="n">
        <v>80</v>
      </c>
      <c r="AK673" t="n">
        <v>8482.086600000001</v>
      </c>
      <c r="BA673" t="n">
        <v>2709</v>
      </c>
    </row>
    <row r="674">
      <c r="H674" t="n">
        <v>6</v>
      </c>
      <c r="M674" t="inlineStr">
        <is>
          <t>ALQUILADO</t>
        </is>
      </c>
      <c r="N674" t="inlineStr">
        <is>
          <t>MICROSERFIN</t>
        </is>
      </c>
      <c r="P674" t="inlineStr">
        <is>
          <t>2023</t>
        </is>
      </c>
      <c r="S674" t="n">
        <v>0</v>
      </c>
      <c r="T674" t="n">
        <v>50892.523</v>
      </c>
      <c r="V674" t="n">
        <v>54454.9996</v>
      </c>
      <c r="W674" t="n">
        <v>6344.89</v>
      </c>
      <c r="X674" t="n">
        <v>5918.64</v>
      </c>
      <c r="Z674" t="n">
        <v>79</v>
      </c>
      <c r="AA674" t="n">
        <v>155.2345</v>
      </c>
      <c r="AB674" t="n">
        <v>2043.9216</v>
      </c>
      <c r="AH674" t="n">
        <v>480.921</v>
      </c>
      <c r="AI674" t="n">
        <v>1633.65</v>
      </c>
      <c r="AJ674" t="n">
        <v>80</v>
      </c>
      <c r="AK674" t="n">
        <v>7068.406</v>
      </c>
      <c r="BA674" t="n">
        <v>2322</v>
      </c>
    </row>
    <row r="675">
      <c r="H675" t="n">
        <v>6</v>
      </c>
      <c r="M675" t="inlineStr">
        <is>
          <t>PERDIDA TOTAL</t>
        </is>
      </c>
      <c r="N675" t="inlineStr"/>
      <c r="P675" t="inlineStr">
        <is>
          <t>2023</t>
        </is>
      </c>
      <c r="S675" t="n">
        <v>2</v>
      </c>
      <c r="T675" t="n">
        <v>50892.523</v>
      </c>
      <c r="V675" t="n">
        <v>54454.9996</v>
      </c>
      <c r="W675" t="n">
        <v>4882.14</v>
      </c>
      <c r="X675" t="n">
        <v>2045.25</v>
      </c>
      <c r="Z675" t="n">
        <v>120</v>
      </c>
      <c r="AA675" t="n">
        <v>57.7282</v>
      </c>
      <c r="AB675" t="n">
        <v>1154.565</v>
      </c>
      <c r="AH675" t="n">
        <v>956.9262</v>
      </c>
      <c r="AI675" t="n">
        <v>1633.65</v>
      </c>
      <c r="AJ675" t="n">
        <v>80</v>
      </c>
      <c r="AK675" t="n">
        <v>7068.406</v>
      </c>
      <c r="BA675" t="n">
        <v>2322</v>
      </c>
    </row>
    <row r="676">
      <c r="H676" t="n">
        <v>6</v>
      </c>
      <c r="M676" t="inlineStr">
        <is>
          <t>ALQUILADO</t>
        </is>
      </c>
      <c r="N676" t="inlineStr"/>
      <c r="P676" t="inlineStr">
        <is>
          <t>2023</t>
        </is>
      </c>
      <c r="S676" t="n">
        <v>0</v>
      </c>
      <c r="T676" t="n">
        <v>50892.523</v>
      </c>
      <c r="V676" t="n">
        <v>54454.9996</v>
      </c>
      <c r="W676" t="n">
        <v>2774.7</v>
      </c>
      <c r="X676" t="n">
        <v>5725.18</v>
      </c>
      <c r="Z676" t="n">
        <v>90</v>
      </c>
      <c r="AA676" t="n">
        <v>94.4431</v>
      </c>
      <c r="AB676" t="n">
        <v>1416.6466</v>
      </c>
      <c r="AH676" t="n">
        <v>297.4402</v>
      </c>
      <c r="AI676" t="n">
        <v>1633.65</v>
      </c>
      <c r="AJ676" t="n">
        <v>80</v>
      </c>
      <c r="AK676" t="n">
        <v>7068.406</v>
      </c>
      <c r="BA676" t="n">
        <v>2322</v>
      </c>
    </row>
    <row r="677">
      <c r="H677" t="n">
        <v>6</v>
      </c>
      <c r="M677" t="inlineStr">
        <is>
          <t>ALQUILADO</t>
        </is>
      </c>
      <c r="N677" t="inlineStr"/>
      <c r="P677" t="inlineStr">
        <is>
          <t>2023</t>
        </is>
      </c>
      <c r="S677" t="n">
        <v>15861</v>
      </c>
      <c r="T677" t="n">
        <v>50892.523</v>
      </c>
      <c r="V677" t="n">
        <v>54454.9996</v>
      </c>
      <c r="W677" t="n">
        <v>5724.25</v>
      </c>
      <c r="X677" t="n">
        <v>5340.1746</v>
      </c>
      <c r="Z677" t="n">
        <v>92</v>
      </c>
      <c r="AA677" t="n">
        <v>120.2654</v>
      </c>
      <c r="AB677" t="n">
        <v>1844.0707</v>
      </c>
      <c r="AH677" t="n">
        <v>331.7669</v>
      </c>
      <c r="AI677" t="n">
        <v>1633.65</v>
      </c>
      <c r="AJ677" t="n">
        <v>80</v>
      </c>
      <c r="AK677" t="n">
        <v>7068.406</v>
      </c>
      <c r="BA677" t="n">
        <v>2322</v>
      </c>
    </row>
    <row r="678">
      <c r="H678" t="n">
        <v>6</v>
      </c>
      <c r="M678" t="inlineStr">
        <is>
          <t>ALQUILADO</t>
        </is>
      </c>
      <c r="N678" t="inlineStr"/>
      <c r="P678" t="inlineStr">
        <is>
          <t>2023</t>
        </is>
      </c>
      <c r="S678" t="n">
        <v>0</v>
      </c>
      <c r="T678" t="n">
        <v>50892.523</v>
      </c>
      <c r="V678" t="n">
        <v>54454.9996</v>
      </c>
      <c r="W678" t="n">
        <v>7207.45</v>
      </c>
      <c r="X678" t="n">
        <v>4419.06</v>
      </c>
      <c r="Z678" t="n">
        <v>121</v>
      </c>
      <c r="AA678" t="n">
        <v>96.0868</v>
      </c>
      <c r="AB678" t="n">
        <v>1937.7516</v>
      </c>
      <c r="AH678" t="n">
        <v>1222.2075</v>
      </c>
      <c r="AI678" t="n">
        <v>1633.65</v>
      </c>
      <c r="AJ678" t="n">
        <v>80</v>
      </c>
      <c r="AK678" t="n">
        <v>7068.406</v>
      </c>
      <c r="BA678" t="n">
        <v>2322</v>
      </c>
    </row>
    <row r="679">
      <c r="H679" t="n">
        <v>3</v>
      </c>
      <c r="M679" t="inlineStr">
        <is>
          <t>ALQUILADO</t>
        </is>
      </c>
      <c r="N679" t="inlineStr">
        <is>
          <t>MINISTERIO DE LA PRESIDENCIA</t>
        </is>
      </c>
      <c r="P679" t="inlineStr">
        <is>
          <t>2024</t>
        </is>
      </c>
      <c r="S679" t="n">
        <v>8437</v>
      </c>
      <c r="T679" t="n">
        <v>50892.5235</v>
      </c>
      <c r="V679" t="n">
        <v>54455.0001</v>
      </c>
      <c r="W679" t="n">
        <v>3051.38</v>
      </c>
      <c r="X679" t="n">
        <v>767.1799999999999</v>
      </c>
      <c r="Z679" t="n">
        <v>55</v>
      </c>
      <c r="AA679" t="n">
        <v>69.42829999999999</v>
      </c>
      <c r="AB679" t="n">
        <v>1272.8533</v>
      </c>
      <c r="AH679" t="n">
        <v>723.4694</v>
      </c>
      <c r="AI679" t="n">
        <v>816.825</v>
      </c>
      <c r="AJ679" t="n">
        <v>40</v>
      </c>
      <c r="AK679" t="n">
        <v>2827.3624</v>
      </c>
      <c r="BA679" t="n">
        <v>1161</v>
      </c>
    </row>
    <row r="680">
      <c r="H680" t="n">
        <v>3</v>
      </c>
      <c r="M680" t="inlineStr">
        <is>
          <t>GERENCIA</t>
        </is>
      </c>
      <c r="N680" t="inlineStr"/>
      <c r="P680" t="inlineStr">
        <is>
          <t>2024</t>
        </is>
      </c>
      <c r="S680" t="n">
        <v>0</v>
      </c>
      <c r="T680" t="n">
        <v>50892.5235</v>
      </c>
      <c r="V680" t="n">
        <v>54455.0001</v>
      </c>
      <c r="W680" t="n">
        <v>5027.06</v>
      </c>
      <c r="X680" t="n">
        <v>2360.4692</v>
      </c>
      <c r="Z680" t="n">
        <v>66</v>
      </c>
      <c r="AA680" t="n">
        <v>111.9322</v>
      </c>
      <c r="AB680" t="n">
        <v>2462.5097</v>
      </c>
      <c r="AH680" t="n">
        <v>184.3294</v>
      </c>
      <c r="AI680" t="n">
        <v>816.825</v>
      </c>
      <c r="AJ680" t="n">
        <v>40</v>
      </c>
      <c r="AK680" t="n">
        <v>2827.3624</v>
      </c>
      <c r="BA680" t="n">
        <v>1161</v>
      </c>
    </row>
    <row r="681">
      <c r="H681" t="n">
        <v>3</v>
      </c>
      <c r="M681" t="inlineStr">
        <is>
          <t>ALQUILADO</t>
        </is>
      </c>
      <c r="N681" t="inlineStr">
        <is>
          <t>MINISTERIO DE LA PRESIDENCIA</t>
        </is>
      </c>
      <c r="P681" t="inlineStr">
        <is>
          <t>2024</t>
        </is>
      </c>
      <c r="S681" t="n">
        <v>5409</v>
      </c>
      <c r="T681" t="n">
        <v>50892.5235</v>
      </c>
      <c r="V681" t="n">
        <v>54455.0001</v>
      </c>
      <c r="W681" t="n">
        <v>1933</v>
      </c>
      <c r="X681" t="n">
        <v>674</v>
      </c>
      <c r="Z681" t="n">
        <v>34</v>
      </c>
      <c r="AA681" t="n">
        <v>76.6764</v>
      </c>
      <c r="AB681" t="n">
        <v>869</v>
      </c>
      <c r="AH681" t="n">
        <v>64.48269999999999</v>
      </c>
      <c r="AI681" t="n">
        <v>816.825</v>
      </c>
      <c r="AJ681" t="n">
        <v>40</v>
      </c>
      <c r="AK681" t="n">
        <v>2827.3624</v>
      </c>
      <c r="BA681" t="n">
        <v>1161</v>
      </c>
    </row>
    <row r="682">
      <c r="H682" t="n">
        <v>3</v>
      </c>
      <c r="M682" t="inlineStr">
        <is>
          <t>ALQUILADO</t>
        </is>
      </c>
      <c r="N682" t="inlineStr">
        <is>
          <t>SERVICIO NACIONAL AERONAVAL</t>
        </is>
      </c>
      <c r="P682" t="inlineStr">
        <is>
          <t>2024</t>
        </is>
      </c>
      <c r="S682" t="n">
        <v>0</v>
      </c>
      <c r="T682" t="n">
        <v>50892.5235</v>
      </c>
      <c r="V682" t="n">
        <v>54455.0001</v>
      </c>
      <c r="W682" t="n">
        <v>2486.97</v>
      </c>
      <c r="X682" t="n">
        <v>3450.015</v>
      </c>
      <c r="Z682" t="n">
        <v>68</v>
      </c>
      <c r="AA682" t="n">
        <v>87.3086</v>
      </c>
      <c r="AB682" t="n">
        <v>1978.995</v>
      </c>
      <c r="AH682" t="n">
        <v>88.7376</v>
      </c>
      <c r="AI682" t="n">
        <v>816.825</v>
      </c>
      <c r="AJ682" t="n">
        <v>40</v>
      </c>
      <c r="AK682" t="n">
        <v>2827.3624</v>
      </c>
      <c r="BA682" t="n">
        <v>1161</v>
      </c>
    </row>
    <row r="683">
      <c r="H683" t="n">
        <v>3</v>
      </c>
      <c r="M683" t="inlineStr">
        <is>
          <t>ALQUILADO</t>
        </is>
      </c>
      <c r="N683" t="inlineStr">
        <is>
          <t>INSTITUTO DE SEGUROS AGROP</t>
        </is>
      </c>
      <c r="P683" t="inlineStr">
        <is>
          <t>2024</t>
        </is>
      </c>
      <c r="S683" t="n">
        <v>5276</v>
      </c>
      <c r="T683" t="n">
        <v>50892.5235</v>
      </c>
      <c r="V683" t="n">
        <v>54455.0001</v>
      </c>
      <c r="W683" t="n">
        <v>2829.06</v>
      </c>
      <c r="X683" t="n">
        <v>502.3</v>
      </c>
      <c r="Z683" t="n">
        <v>80</v>
      </c>
      <c r="AA683" t="n">
        <v>41.642</v>
      </c>
      <c r="AB683" t="n">
        <v>1110.4533</v>
      </c>
      <c r="AH683" t="n">
        <v>118.4686</v>
      </c>
      <c r="AI683" t="n">
        <v>816.825</v>
      </c>
      <c r="AJ683" t="n">
        <v>40</v>
      </c>
      <c r="AK683" t="n">
        <v>2827.3624</v>
      </c>
      <c r="BA683" t="n">
        <v>1161</v>
      </c>
    </row>
    <row r="684">
      <c r="H684" t="n">
        <v>3</v>
      </c>
      <c r="M684" t="inlineStr">
        <is>
          <t>ALQUILADO</t>
        </is>
      </c>
      <c r="N684" t="inlineStr">
        <is>
          <t>MINISTERIO DE LA PRESIDENCIA</t>
        </is>
      </c>
      <c r="P684" t="inlineStr">
        <is>
          <t>2024</t>
        </is>
      </c>
      <c r="S684" t="n">
        <v>0</v>
      </c>
      <c r="T684" t="n">
        <v>50892.5235</v>
      </c>
      <c r="V684" t="n">
        <v>54455.0001</v>
      </c>
      <c r="W684" t="n">
        <v>3062.9</v>
      </c>
      <c r="X684" t="n">
        <v>1394.53</v>
      </c>
      <c r="Z684" t="n">
        <v>56</v>
      </c>
      <c r="AA684" t="n">
        <v>79.59690000000001</v>
      </c>
      <c r="AB684" t="n">
        <v>1485.81</v>
      </c>
      <c r="AH684" t="n">
        <v>235.3</v>
      </c>
      <c r="AI684" t="n">
        <v>816.825</v>
      </c>
      <c r="AJ684" t="n">
        <v>40</v>
      </c>
      <c r="AK684" t="n">
        <v>2827.3624</v>
      </c>
      <c r="BA684" t="n">
        <v>1161</v>
      </c>
    </row>
    <row r="685">
      <c r="H685" t="n">
        <v>3</v>
      </c>
      <c r="M685" t="inlineStr">
        <is>
          <t>ALQUILADO</t>
        </is>
      </c>
      <c r="N685" t="inlineStr"/>
      <c r="P685" t="inlineStr">
        <is>
          <t>2024</t>
        </is>
      </c>
      <c r="S685" t="n">
        <v>5722</v>
      </c>
      <c r="T685" t="n">
        <v>50892.5235</v>
      </c>
      <c r="V685" t="n">
        <v>54455.0001</v>
      </c>
      <c r="W685" t="n">
        <v>2276.18</v>
      </c>
      <c r="X685" t="n">
        <v>1584.21</v>
      </c>
      <c r="Z685" t="n">
        <v>31</v>
      </c>
      <c r="AA685" t="n">
        <v>124.5287</v>
      </c>
      <c r="AB685" t="n">
        <v>1286.7966</v>
      </c>
      <c r="AH685" t="n">
        <v>32.6542</v>
      </c>
      <c r="AI685" t="n">
        <v>816.825</v>
      </c>
      <c r="AJ685" t="n">
        <v>40</v>
      </c>
      <c r="AK685" t="n">
        <v>2827.3624</v>
      </c>
      <c r="BA685" t="n">
        <v>1161</v>
      </c>
    </row>
    <row r="686">
      <c r="H686" t="n">
        <v>3</v>
      </c>
      <c r="M686" t="inlineStr">
        <is>
          <t>ALQUILADO</t>
        </is>
      </c>
      <c r="N686" t="inlineStr">
        <is>
          <t>SERVICIO NACIONAL AERONAVAL</t>
        </is>
      </c>
      <c r="P686" t="inlineStr">
        <is>
          <t>2024</t>
        </is>
      </c>
      <c r="S686" t="n">
        <v>0</v>
      </c>
      <c r="T686" t="n">
        <v>50892.5235</v>
      </c>
      <c r="V686" t="n">
        <v>54455.0001</v>
      </c>
      <c r="W686" t="n">
        <v>3564.11</v>
      </c>
      <c r="X686" t="n">
        <v>1893.85</v>
      </c>
      <c r="Z686" t="n">
        <v>52</v>
      </c>
      <c r="AA686" t="n">
        <v>104.9607</v>
      </c>
      <c r="AB686" t="n">
        <v>1819.32</v>
      </c>
      <c r="AH686" t="n">
        <v>140.7642</v>
      </c>
      <c r="AI686" t="n">
        <v>816.825</v>
      </c>
      <c r="AJ686" t="n">
        <v>40</v>
      </c>
      <c r="AK686" t="n">
        <v>2827.3624</v>
      </c>
      <c r="BA686" t="n">
        <v>1161</v>
      </c>
    </row>
    <row r="687">
      <c r="H687" t="n">
        <v>3</v>
      </c>
      <c r="M687" t="inlineStr">
        <is>
          <t>RESERVADO</t>
        </is>
      </c>
      <c r="N687" t="inlineStr"/>
      <c r="P687" t="inlineStr">
        <is>
          <t>2024</t>
        </is>
      </c>
      <c r="S687" t="n">
        <v>4320</v>
      </c>
      <c r="T687" t="n">
        <v>50892.5235</v>
      </c>
      <c r="V687" t="n">
        <v>54455.0001</v>
      </c>
      <c r="W687" t="n">
        <v>3795.59</v>
      </c>
      <c r="X687" t="n">
        <v>3751.49</v>
      </c>
      <c r="Z687" t="n">
        <v>57</v>
      </c>
      <c r="AA687" t="n">
        <v>132.4049</v>
      </c>
      <c r="AB687" t="n">
        <v>2515.6933</v>
      </c>
      <c r="AH687" t="n">
        <v>67.37779999999999</v>
      </c>
      <c r="AI687" t="n">
        <v>816.825</v>
      </c>
      <c r="AJ687" t="n">
        <v>40</v>
      </c>
      <c r="AK687" t="n">
        <v>2827.3624</v>
      </c>
      <c r="BA687" t="n">
        <v>1161</v>
      </c>
    </row>
    <row r="688">
      <c r="H688" t="n">
        <v>3</v>
      </c>
      <c r="M688" t="inlineStr">
        <is>
          <t>ALQUILADO</t>
        </is>
      </c>
      <c r="N688" t="inlineStr">
        <is>
          <t>MINISTERIO DE LA MUJER</t>
        </is>
      </c>
      <c r="P688" t="inlineStr">
        <is>
          <t>2024</t>
        </is>
      </c>
      <c r="S688" t="n">
        <v>0</v>
      </c>
      <c r="T688" t="n">
        <v>50892.5235</v>
      </c>
      <c r="V688" t="n">
        <v>54455.0001</v>
      </c>
      <c r="W688" t="n">
        <v>5737.45</v>
      </c>
      <c r="X688" t="n">
        <v>1578.875</v>
      </c>
      <c r="Z688" t="n">
        <v>158</v>
      </c>
      <c r="AA688" t="n">
        <v>46.3058</v>
      </c>
      <c r="AB688" t="n">
        <v>2438.775</v>
      </c>
      <c r="AH688" t="n">
        <v>1016.04</v>
      </c>
      <c r="AI688" t="n">
        <v>816.825</v>
      </c>
      <c r="AJ688" t="n">
        <v>40</v>
      </c>
      <c r="AK688" t="n">
        <v>2827.3624</v>
      </c>
      <c r="BA688" t="n">
        <v>1161</v>
      </c>
    </row>
    <row r="689">
      <c r="H689" t="n">
        <v>3</v>
      </c>
      <c r="M689" t="inlineStr">
        <is>
          <t>ALQUILADO</t>
        </is>
      </c>
      <c r="N689" t="inlineStr">
        <is>
          <t>MINISTERIO DE LA PRESIDENCIA</t>
        </is>
      </c>
      <c r="P689" t="inlineStr">
        <is>
          <t>2023</t>
        </is>
      </c>
      <c r="S689" t="n">
        <v>6483</v>
      </c>
      <c r="T689" t="n">
        <v>50892.5234</v>
      </c>
      <c r="V689" t="n">
        <v>54455</v>
      </c>
      <c r="W689" t="n">
        <v>2851.32</v>
      </c>
      <c r="X689" t="n">
        <v>520</v>
      </c>
      <c r="Z689" t="n">
        <v>52</v>
      </c>
      <c r="AA689" t="n">
        <v>64.833</v>
      </c>
      <c r="AB689" t="n">
        <v>1123.7733</v>
      </c>
      <c r="AH689" t="n">
        <v>507.4686</v>
      </c>
      <c r="AI689" t="n">
        <v>816.825</v>
      </c>
      <c r="AJ689" t="n">
        <v>40</v>
      </c>
      <c r="AK689" t="n">
        <v>2827.3624</v>
      </c>
      <c r="BA689" t="n">
        <v>1161</v>
      </c>
    </row>
    <row r="690">
      <c r="H690" t="n">
        <v>3</v>
      </c>
      <c r="M690" t="inlineStr">
        <is>
          <t>ALQUILADO</t>
        </is>
      </c>
      <c r="N690" t="inlineStr"/>
      <c r="P690" t="inlineStr">
        <is>
          <t>2023</t>
        </is>
      </c>
      <c r="S690" t="n">
        <v>0</v>
      </c>
      <c r="T690" t="n">
        <v>50892.5234</v>
      </c>
      <c r="V690" t="n">
        <v>54455</v>
      </c>
      <c r="W690" t="n">
        <v>2727.13</v>
      </c>
      <c r="X690" t="n">
        <v>3220.79</v>
      </c>
      <c r="Z690" t="n">
        <v>58</v>
      </c>
      <c r="AA690" t="n">
        <v>102.5503</v>
      </c>
      <c r="AB690" t="n">
        <v>1982.64</v>
      </c>
      <c r="AH690" t="n">
        <v>74.9294</v>
      </c>
      <c r="AI690" t="n">
        <v>816.825</v>
      </c>
      <c r="AJ690" t="n">
        <v>40</v>
      </c>
      <c r="AK690" t="n">
        <v>2827.3624</v>
      </c>
      <c r="BA690" t="n">
        <v>1161</v>
      </c>
    </row>
    <row r="691">
      <c r="H691" t="n">
        <v>3</v>
      </c>
      <c r="M691" t="inlineStr">
        <is>
          <t>RESERVADO</t>
        </is>
      </c>
      <c r="N691" t="inlineStr"/>
      <c r="P691" t="inlineStr">
        <is>
          <t>2023</t>
        </is>
      </c>
      <c r="S691" t="n">
        <v/>
      </c>
      <c r="T691" t="n">
        <v>50892.5234</v>
      </c>
      <c r="V691" t="n">
        <v>54455</v>
      </c>
      <c r="W691" t="n">
        <v>1671.71</v>
      </c>
      <c r="X691" t="n">
        <v>5266.06</v>
      </c>
      <c r="Z691" t="n">
        <v>103</v>
      </c>
      <c r="AA691" t="n">
        <v>67.3569</v>
      </c>
      <c r="AB691" t="n">
        <v>2312.59</v>
      </c>
      <c r="AH691" t="n">
        <v>28.15</v>
      </c>
      <c r="AI691" t="n">
        <v>816.825</v>
      </c>
      <c r="AJ691" t="n">
        <v>40</v>
      </c>
      <c r="AK691" t="n">
        <v>2827.3624</v>
      </c>
      <c r="BA691" t="n">
        <v>1161</v>
      </c>
    </row>
    <row r="692">
      <c r="H692" t="n">
        <v>3</v>
      </c>
      <c r="M692" t="inlineStr">
        <is>
          <t>ALQUILADO</t>
        </is>
      </c>
      <c r="N692" t="inlineStr"/>
      <c r="P692" t="inlineStr">
        <is>
          <t>2023</t>
        </is>
      </c>
      <c r="S692" t="n">
        <v>6415</v>
      </c>
      <c r="T692" t="n">
        <v>50892.5234</v>
      </c>
      <c r="V692" t="n">
        <v>54455</v>
      </c>
      <c r="W692" t="n">
        <v>3186.28</v>
      </c>
      <c r="X692" t="n">
        <v>1600.23</v>
      </c>
      <c r="Z692" t="n">
        <v>55</v>
      </c>
      <c r="AA692" t="n">
        <v>87.0274</v>
      </c>
      <c r="AB692" t="n">
        <v>1595.5033</v>
      </c>
      <c r="AH692" t="n">
        <v>382.9366</v>
      </c>
      <c r="AI692" t="n">
        <v>816.825</v>
      </c>
      <c r="AJ692" t="n">
        <v>40</v>
      </c>
      <c r="AK692" t="n">
        <v>2827.3624</v>
      </c>
      <c r="BA692" t="n">
        <v>1161</v>
      </c>
    </row>
    <row r="693">
      <c r="H693" t="n">
        <v>3</v>
      </c>
      <c r="M693" t="inlineStr">
        <is>
          <t>ALQUILADO</t>
        </is>
      </c>
      <c r="N693" t="inlineStr">
        <is>
          <t>SERVICIO NACIONAL AERONAVAL</t>
        </is>
      </c>
      <c r="P693" t="inlineStr">
        <is>
          <t>2023</t>
        </is>
      </c>
      <c r="S693" t="n">
        <v>0</v>
      </c>
      <c r="T693" t="n">
        <v>50892.5234</v>
      </c>
      <c r="V693" t="n">
        <v>54455</v>
      </c>
      <c r="W693" t="n">
        <v>2425.76</v>
      </c>
      <c r="X693" t="n">
        <v>2756.27</v>
      </c>
      <c r="Z693" t="n">
        <v>49</v>
      </c>
      <c r="AA693" t="n">
        <v>105.7557</v>
      </c>
      <c r="AB693" t="n">
        <v>1727.3433</v>
      </c>
      <c r="AH693" t="n">
        <v>71.7376</v>
      </c>
      <c r="AI693" t="n">
        <v>816.825</v>
      </c>
      <c r="AJ693" t="n">
        <v>40</v>
      </c>
      <c r="AK693" t="n">
        <v>2827.3624</v>
      </c>
      <c r="BA693" t="n">
        <v>1161</v>
      </c>
    </row>
    <row r="694">
      <c r="H694" t="n">
        <v>1</v>
      </c>
      <c r="M694" t="inlineStr">
        <is>
          <t>DISPONIBLE</t>
        </is>
      </c>
      <c r="N694" t="inlineStr"/>
      <c r="P694" t="inlineStr">
        <is>
          <t>2023</t>
        </is>
      </c>
      <c r="S694" t="n">
        <v>0</v>
      </c>
      <c r="T694" t="n">
        <v>50892.5233</v>
      </c>
      <c r="V694" t="n">
        <v>54454.9999</v>
      </c>
      <c r="W694" t="n">
        <v>1163.9</v>
      </c>
      <c r="X694" t="n">
        <v>937.165</v>
      </c>
      <c r="Z694" t="n">
        <v>13</v>
      </c>
      <c r="AA694" t="n">
        <v>161.6203</v>
      </c>
      <c r="AB694" t="n">
        <v>2101.065</v>
      </c>
      <c r="AH694" t="n">
        <v>71.8105</v>
      </c>
      <c r="AI694" t="n">
        <v>272.275</v>
      </c>
      <c r="AJ694" t="n">
        <v>40</v>
      </c>
      <c r="AK694" t="n">
        <v>0</v>
      </c>
      <c r="BA694" t="n">
        <v>387</v>
      </c>
    </row>
    <row r="695">
      <c r="H695" t="n">
        <v>1</v>
      </c>
      <c r="M695" t="inlineStr">
        <is>
          <t>MOV NO PRODUCTIVO</t>
        </is>
      </c>
      <c r="N695" t="inlineStr"/>
      <c r="P695" t="inlineStr">
        <is>
          <t>2023</t>
        </is>
      </c>
      <c r="S695" t="n">
        <v>0</v>
      </c>
      <c r="T695" t="n">
        <v>50892.5233</v>
      </c>
      <c r="V695" t="n">
        <v>54454.9999</v>
      </c>
      <c r="W695" t="n">
        <v>956.3</v>
      </c>
      <c r="X695" t="n">
        <v>1053.51</v>
      </c>
      <c r="Z695" t="n">
        <v>14</v>
      </c>
      <c r="AA695" t="n">
        <v>143.5578</v>
      </c>
      <c r="AB695" t="n">
        <v>2009.81</v>
      </c>
      <c r="AH695" t="n">
        <v>201.65</v>
      </c>
      <c r="AI695" t="n">
        <v>272.275</v>
      </c>
      <c r="AJ695" t="n">
        <v>40</v>
      </c>
      <c r="AK695" t="n">
        <v>0</v>
      </c>
      <c r="BA695" t="n">
        <v>387</v>
      </c>
    </row>
    <row r="696">
      <c r="H696" t="n">
        <v>1</v>
      </c>
      <c r="M696" t="inlineStr">
        <is>
          <t>ALQUILADO</t>
        </is>
      </c>
      <c r="N696" t="inlineStr">
        <is>
          <t>MINISTERIO DE LA MUJER</t>
        </is>
      </c>
      <c r="P696" t="inlineStr">
        <is>
          <t>2023</t>
        </is>
      </c>
      <c r="S696" t="n">
        <v>6107</v>
      </c>
      <c r="T696" t="n">
        <v>50892.5233</v>
      </c>
      <c r="V696" t="n">
        <v>54454.9999</v>
      </c>
      <c r="W696" t="n">
        <v>2205</v>
      </c>
      <c r="X696" t="n">
        <v>634.84</v>
      </c>
      <c r="Z696" t="n">
        <v>61</v>
      </c>
      <c r="AA696" t="n">
        <v>46.5547</v>
      </c>
      <c r="AB696" t="n">
        <v>2839.84</v>
      </c>
      <c r="AH696" t="n">
        <v>245.3266</v>
      </c>
      <c r="AI696" t="n">
        <v>272.275</v>
      </c>
      <c r="AJ696" t="n">
        <v>40</v>
      </c>
      <c r="AK696" t="n">
        <v>0</v>
      </c>
      <c r="BA696" t="n">
        <v>387</v>
      </c>
    </row>
    <row r="697">
      <c r="H697" t="n">
        <v>1</v>
      </c>
      <c r="M697" t="inlineStr">
        <is>
          <t>ALQUILADO</t>
        </is>
      </c>
      <c r="N697" t="inlineStr"/>
      <c r="P697" t="inlineStr">
        <is>
          <t>2023</t>
        </is>
      </c>
      <c r="S697" t="n">
        <v/>
      </c>
      <c r="T697" t="n">
        <v>50892.5233</v>
      </c>
      <c r="V697" t="n">
        <v>54454.9999</v>
      </c>
      <c r="W697" t="n">
        <v>1148.58</v>
      </c>
      <c r="X697" t="n">
        <v>2502.1106</v>
      </c>
      <c r="Z697" t="n">
        <v>41</v>
      </c>
      <c r="AA697" t="n">
        <v>89.0412</v>
      </c>
      <c r="AB697" t="n">
        <v>3650.6906</v>
      </c>
      <c r="AH697" t="n">
        <v>67.09999999999999</v>
      </c>
      <c r="AI697" t="n">
        <v>272.275</v>
      </c>
      <c r="AJ697" t="n">
        <v>40</v>
      </c>
      <c r="AK697" t="n">
        <v>0</v>
      </c>
      <c r="BA697" t="n">
        <v>387</v>
      </c>
    </row>
    <row r="698">
      <c r="H698" t="n">
        <v>1</v>
      </c>
      <c r="M698" t="inlineStr">
        <is>
          <t>ALQUILADO</t>
        </is>
      </c>
      <c r="N698" t="inlineStr">
        <is>
          <t>INSTITUTO PANAMEÑO DE DEPORTES</t>
        </is>
      </c>
      <c r="P698" t="inlineStr">
        <is>
          <t>2023</t>
        </is>
      </c>
      <c r="S698" t="n">
        <v/>
      </c>
      <c r="T698" t="n">
        <v>50892.5233</v>
      </c>
      <c r="V698" t="n">
        <v>54454.9999</v>
      </c>
      <c r="W698" t="n">
        <v>1800</v>
      </c>
      <c r="X698" t="n">
        <v>300</v>
      </c>
      <c r="Z698" t="n">
        <v>30</v>
      </c>
      <c r="AA698" t="n">
        <v>70</v>
      </c>
      <c r="AB698" t="n">
        <v>2100</v>
      </c>
      <c r="AH698" t="n">
        <v>101.3</v>
      </c>
      <c r="AI698" t="n">
        <v>272.275</v>
      </c>
      <c r="AJ698" t="n">
        <v>40</v>
      </c>
      <c r="AK698" t="n">
        <v>0</v>
      </c>
      <c r="BA698" t="n">
        <v>387</v>
      </c>
    </row>
    <row r="699">
      <c r="H699" t="n">
        <v>1</v>
      </c>
      <c r="M699" t="inlineStr">
        <is>
          <t>ALQUILADO</t>
        </is>
      </c>
      <c r="N699" t="inlineStr"/>
      <c r="P699" t="inlineStr">
        <is>
          <t>2023</t>
        </is>
      </c>
      <c r="S699" t="n">
        <v/>
      </c>
      <c r="T699" t="n">
        <v>50892.5233</v>
      </c>
      <c r="V699" t="n">
        <v>54454.9999</v>
      </c>
      <c r="W699" t="n">
        <v>873.3</v>
      </c>
      <c r="X699" t="n">
        <v>954.03</v>
      </c>
      <c r="Z699" t="n">
        <v>14</v>
      </c>
      <c r="AA699" t="n">
        <v>130.5235</v>
      </c>
      <c r="AB699" t="n">
        <v>1827.33</v>
      </c>
      <c r="AI699" t="n">
        <v>272.275</v>
      </c>
      <c r="AJ699" t="n">
        <v>40</v>
      </c>
      <c r="AK699" t="n">
        <v>0</v>
      </c>
      <c r="BA699" t="n">
        <v>387</v>
      </c>
    </row>
    <row r="700">
      <c r="H700" t="n">
        <v>1</v>
      </c>
      <c r="M700" t="inlineStr">
        <is>
          <t>ALQUILADO</t>
        </is>
      </c>
      <c r="N700" t="inlineStr"/>
      <c r="P700" t="inlineStr">
        <is>
          <t>2023</t>
        </is>
      </c>
      <c r="S700" t="n">
        <v>0</v>
      </c>
      <c r="T700" t="n">
        <v>50892.5233</v>
      </c>
      <c r="V700" t="n">
        <v>54454.9999</v>
      </c>
      <c r="W700" t="n">
        <v>1176.82</v>
      </c>
      <c r="X700" t="n">
        <v>1858.41</v>
      </c>
      <c r="Z700" t="n">
        <v>23</v>
      </c>
      <c r="AA700" t="n">
        <v>131.9665</v>
      </c>
      <c r="AB700" t="n">
        <v>3035.23</v>
      </c>
      <c r="AH700" t="n">
        <v>53.6105</v>
      </c>
      <c r="AI700" t="n">
        <v>272.275</v>
      </c>
      <c r="AJ700" t="n">
        <v>40</v>
      </c>
      <c r="AK700" t="n">
        <v>0</v>
      </c>
      <c r="BA700" t="n">
        <v>387</v>
      </c>
    </row>
    <row r="701">
      <c r="H701" t="n">
        <v>1</v>
      </c>
      <c r="M701" t="inlineStr">
        <is>
          <t>ALQUILADO</t>
        </is>
      </c>
      <c r="N701" t="inlineStr"/>
      <c r="P701" t="inlineStr">
        <is>
          <t>2023</t>
        </is>
      </c>
      <c r="S701" t="n">
        <v/>
      </c>
      <c r="T701" t="n">
        <v>50892.5233</v>
      </c>
      <c r="V701" t="n">
        <v>54454.9999</v>
      </c>
      <c r="W701" t="n">
        <v>1624</v>
      </c>
      <c r="X701" t="n">
        <v>0</v>
      </c>
      <c r="Z701" t="n">
        <v>28</v>
      </c>
      <c r="AA701" t="n">
        <v>58</v>
      </c>
      <c r="AB701" t="n">
        <v>1624</v>
      </c>
      <c r="AH701" t="n">
        <v>40.15</v>
      </c>
      <c r="AI701" t="n">
        <v>272.275</v>
      </c>
      <c r="AJ701" t="n">
        <v>40</v>
      </c>
      <c r="AK701" t="n">
        <v>0</v>
      </c>
      <c r="BA701" t="n">
        <v>387</v>
      </c>
    </row>
    <row r="702">
      <c r="H702" t="n">
        <v>1</v>
      </c>
      <c r="M702" t="inlineStr">
        <is>
          <t>DISPONIBLE</t>
        </is>
      </c>
      <c r="N702" t="inlineStr"/>
      <c r="P702" t="inlineStr">
        <is>
          <t>2023</t>
        </is>
      </c>
      <c r="S702" t="n">
        <v>12</v>
      </c>
      <c r="T702" t="n">
        <v>50892.5233</v>
      </c>
      <c r="V702" t="n">
        <v>54454.9999</v>
      </c>
      <c r="W702" t="n">
        <v>1270.15</v>
      </c>
      <c r="X702" t="n">
        <v>1129.8689</v>
      </c>
      <c r="Z702" t="n">
        <v>25</v>
      </c>
      <c r="AA702" t="n">
        <v>96.00069999999999</v>
      </c>
      <c r="AB702" t="n">
        <v>2400.0189</v>
      </c>
      <c r="AH702" t="n">
        <v>134.35</v>
      </c>
      <c r="AI702" t="n">
        <v>272.275</v>
      </c>
      <c r="AJ702" t="n">
        <v>40</v>
      </c>
      <c r="AK702" t="n">
        <v>0</v>
      </c>
      <c r="BA702" t="n">
        <v>387</v>
      </c>
    </row>
    <row r="703">
      <c r="H703" t="n">
        <v>1</v>
      </c>
      <c r="M703" t="inlineStr">
        <is>
          <t>ALQUILADO</t>
        </is>
      </c>
      <c r="N703" t="inlineStr">
        <is>
          <t>INSTITUTO PANAMEÑO DE DEPORTES</t>
        </is>
      </c>
      <c r="P703" t="inlineStr">
        <is>
          <t>2023</t>
        </is>
      </c>
      <c r="S703" t="n">
        <v/>
      </c>
      <c r="T703" t="n">
        <v>50892.5233</v>
      </c>
      <c r="V703" t="n">
        <v>54454.9999</v>
      </c>
      <c r="W703" t="n">
        <v>1800</v>
      </c>
      <c r="X703" t="n">
        <v>300</v>
      </c>
      <c r="Z703" t="n">
        <v>30</v>
      </c>
      <c r="AA703" t="n">
        <v>70</v>
      </c>
      <c r="AB703" t="n">
        <v>2100</v>
      </c>
      <c r="AH703" t="n">
        <v>91</v>
      </c>
      <c r="AI703" t="n">
        <v>272.275</v>
      </c>
      <c r="AJ703" t="n">
        <v>40</v>
      </c>
      <c r="AK703" t="n">
        <v>0</v>
      </c>
      <c r="BA703" t="n">
        <v>387</v>
      </c>
    </row>
    <row r="704">
      <c r="H704" t="n">
        <v>1</v>
      </c>
      <c r="M704" t="inlineStr">
        <is>
          <t>ALQUILADO</t>
        </is>
      </c>
      <c r="N704" t="inlineStr">
        <is>
          <t>BANCO HIPOTECARIO NACIONAL</t>
        </is>
      </c>
      <c r="P704" t="inlineStr">
        <is>
          <t>2023</t>
        </is>
      </c>
      <c r="S704" t="n">
        <v/>
      </c>
      <c r="T704" t="n">
        <v>50892.5233</v>
      </c>
      <c r="V704" t="n">
        <v>54454.9999</v>
      </c>
      <c r="W704" t="n">
        <v>2235</v>
      </c>
      <c r="X704" t="n">
        <v>535.67</v>
      </c>
      <c r="Z704" t="n">
        <v>72</v>
      </c>
      <c r="AA704" t="n">
        <v>38.4815</v>
      </c>
      <c r="AB704" t="n">
        <v>2770.67</v>
      </c>
      <c r="AH704" t="n">
        <v>40.2</v>
      </c>
      <c r="AI704" t="n">
        <v>272.275</v>
      </c>
      <c r="AJ704" t="n">
        <v>40</v>
      </c>
      <c r="AK704" t="n">
        <v>0</v>
      </c>
      <c r="BA704" t="n">
        <v>387</v>
      </c>
    </row>
    <row r="705">
      <c r="H705" t="n">
        <v>1</v>
      </c>
      <c r="M705" t="inlineStr">
        <is>
          <t>ALQUILADO</t>
        </is>
      </c>
      <c r="N705" t="inlineStr">
        <is>
          <t>RENTAL CARS</t>
        </is>
      </c>
      <c r="P705" t="inlineStr">
        <is>
          <t>2023</t>
        </is>
      </c>
      <c r="S705" t="n">
        <v/>
      </c>
      <c r="T705" t="n">
        <v>50892.5233</v>
      </c>
      <c r="V705" t="n">
        <v>54454.9999</v>
      </c>
      <c r="W705" t="n">
        <v>194.85</v>
      </c>
      <c r="X705" t="n">
        <v>305.05</v>
      </c>
      <c r="Z705" t="n">
        <v>4</v>
      </c>
      <c r="AA705" t="n">
        <v>124.975</v>
      </c>
      <c r="AB705" t="n">
        <v>499.9</v>
      </c>
      <c r="AI705" t="n">
        <v>272.275</v>
      </c>
      <c r="AJ705" t="n">
        <v>40</v>
      </c>
      <c r="AK705" t="n">
        <v>0</v>
      </c>
      <c r="BA705" t="n">
        <v>387</v>
      </c>
    </row>
    <row r="706">
      <c r="H706" t="n">
        <v>1</v>
      </c>
      <c r="M706" t="inlineStr">
        <is>
          <t>ALQUILADO</t>
        </is>
      </c>
      <c r="N706" t="inlineStr">
        <is>
          <t>IFARHU</t>
        </is>
      </c>
      <c r="P706" t="inlineStr">
        <is>
          <t>2023</t>
        </is>
      </c>
      <c r="S706" t="n">
        <v/>
      </c>
      <c r="T706" t="n">
        <v>50892.5233</v>
      </c>
      <c r="V706" t="n">
        <v>54454.9999</v>
      </c>
      <c r="W706" t="n">
        <v>2730</v>
      </c>
      <c r="X706" t="n">
        <v>1151.78</v>
      </c>
      <c r="Z706" t="n">
        <v>69</v>
      </c>
      <c r="AA706" t="n">
        <v>56.2576</v>
      </c>
      <c r="AB706" t="n">
        <v>3881.78</v>
      </c>
      <c r="AH706" t="n">
        <v>15.7</v>
      </c>
      <c r="AI706" t="n">
        <v>272.275</v>
      </c>
      <c r="AJ706" t="n">
        <v>40</v>
      </c>
      <c r="AK706" t="n">
        <v>0</v>
      </c>
      <c r="BA706" t="n">
        <v>387</v>
      </c>
    </row>
    <row r="707">
      <c r="H707" t="n">
        <v>1</v>
      </c>
      <c r="M707" t="inlineStr">
        <is>
          <t>ALQUILADO</t>
        </is>
      </c>
      <c r="N707" t="inlineStr"/>
      <c r="P707" t="inlineStr">
        <is>
          <t>2023</t>
        </is>
      </c>
      <c r="S707" t="n">
        <v>0</v>
      </c>
      <c r="T707" t="n">
        <v>50892.5233</v>
      </c>
      <c r="V707" t="n">
        <v>54454.9999</v>
      </c>
      <c r="W707" t="n">
        <v>1391.18</v>
      </c>
      <c r="X707" t="n">
        <v>1535.14</v>
      </c>
      <c r="Z707" t="n">
        <v>26</v>
      </c>
      <c r="AA707" t="n">
        <v>112.5507</v>
      </c>
      <c r="AB707" t="n">
        <v>2926.32</v>
      </c>
      <c r="AH707" t="n">
        <v>55.4787</v>
      </c>
      <c r="AI707" t="n">
        <v>272.275</v>
      </c>
      <c r="AJ707" t="n">
        <v>40</v>
      </c>
      <c r="AK707" t="n">
        <v>0</v>
      </c>
      <c r="BA707" t="n">
        <v>387</v>
      </c>
    </row>
    <row r="708">
      <c r="H708" t="n">
        <v>1</v>
      </c>
      <c r="M708" t="inlineStr">
        <is>
          <t>ALQUILADO</t>
        </is>
      </c>
      <c r="N708" t="inlineStr">
        <is>
          <t>MINISTERIO DE LA PRESIDENCIA</t>
        </is>
      </c>
      <c r="P708" t="inlineStr">
        <is>
          <t>2023</t>
        </is>
      </c>
      <c r="S708" t="n">
        <v>0</v>
      </c>
      <c r="T708" t="n">
        <v>50892.5233</v>
      </c>
      <c r="V708" t="n">
        <v>54454.9999</v>
      </c>
      <c r="W708" t="n">
        <v>1645</v>
      </c>
      <c r="X708" t="n">
        <v>300</v>
      </c>
      <c r="Z708" t="n">
        <v>30</v>
      </c>
      <c r="AA708" t="n">
        <v>64.83329999999999</v>
      </c>
      <c r="AB708" t="n">
        <v>1945</v>
      </c>
      <c r="AH708" t="n">
        <v>2.65</v>
      </c>
      <c r="AI708" t="n">
        <v>272.275</v>
      </c>
      <c r="AJ708" t="n">
        <v>40</v>
      </c>
      <c r="AK708" t="n">
        <v>0</v>
      </c>
      <c r="BA708" t="n">
        <v>387</v>
      </c>
    </row>
    <row r="709">
      <c r="H709" t="n">
        <v>1</v>
      </c>
      <c r="M709" t="inlineStr">
        <is>
          <t>ALQUILADO</t>
        </is>
      </c>
      <c r="N709" t="inlineStr">
        <is>
          <t>MINISTERIO DE LA PRESIDENCIA</t>
        </is>
      </c>
      <c r="P709" t="inlineStr">
        <is>
          <t>2023</t>
        </is>
      </c>
      <c r="S709" t="n">
        <v>7000</v>
      </c>
      <c r="T709" t="n">
        <v>50892.5233</v>
      </c>
      <c r="V709" t="n">
        <v>54454.9999</v>
      </c>
      <c r="W709" t="n">
        <v>1645</v>
      </c>
      <c r="X709" t="n">
        <v>300</v>
      </c>
      <c r="Z709" t="n">
        <v>30</v>
      </c>
      <c r="AA709" t="n">
        <v>64.83329999999999</v>
      </c>
      <c r="AB709" t="n">
        <v>1945</v>
      </c>
      <c r="AH709" t="n">
        <v>129.8266</v>
      </c>
      <c r="AI709" t="n">
        <v>272.275</v>
      </c>
      <c r="AJ709" t="n">
        <v>40</v>
      </c>
      <c r="AK709" t="n">
        <v>0</v>
      </c>
      <c r="BA709" t="n">
        <v>387</v>
      </c>
    </row>
    <row r="710">
      <c r="H710" t="n">
        <v>1</v>
      </c>
      <c r="M710" t="inlineStr">
        <is>
          <t>ALQUILADO</t>
        </is>
      </c>
      <c r="N710" t="inlineStr">
        <is>
          <t>MINISTERIO DE LA PRESIDENCIA</t>
        </is>
      </c>
      <c r="P710" t="inlineStr">
        <is>
          <t>2023</t>
        </is>
      </c>
      <c r="S710" t="n">
        <v/>
      </c>
      <c r="T710" t="n">
        <v>50892.5233</v>
      </c>
      <c r="V710" t="n">
        <v>54454.9999</v>
      </c>
      <c r="W710" t="n">
        <v>1645</v>
      </c>
      <c r="X710" t="n">
        <v>300</v>
      </c>
      <c r="Z710" t="n">
        <v>30</v>
      </c>
      <c r="AA710" t="n">
        <v>64.83329999999999</v>
      </c>
      <c r="AB710" t="n">
        <v>1945</v>
      </c>
      <c r="AH710" t="n">
        <v>11.05</v>
      </c>
      <c r="AI710" t="n">
        <v>272.275</v>
      </c>
      <c r="AJ710" t="n">
        <v>40</v>
      </c>
      <c r="AK710" t="n">
        <v>0</v>
      </c>
      <c r="BA710" t="n">
        <v>387</v>
      </c>
    </row>
    <row r="711">
      <c r="H711" t="n">
        <v>1</v>
      </c>
      <c r="M711" t="inlineStr">
        <is>
          <t>ALQUILADO</t>
        </is>
      </c>
      <c r="N711" t="inlineStr">
        <is>
          <t>MINISTERIO DE LA PRESIDENCIA</t>
        </is>
      </c>
      <c r="P711" t="inlineStr">
        <is>
          <t>2023</t>
        </is>
      </c>
      <c r="S711" t="n">
        <v>12</v>
      </c>
      <c r="T711" t="n">
        <v>50892.5233</v>
      </c>
      <c r="V711" t="n">
        <v>54454.9999</v>
      </c>
      <c r="W711" t="n">
        <v>1645</v>
      </c>
      <c r="X711" t="n">
        <v>300</v>
      </c>
      <c r="Z711" t="n">
        <v>30</v>
      </c>
      <c r="AA711" t="n">
        <v>64.83329999999999</v>
      </c>
      <c r="AB711" t="n">
        <v>1945</v>
      </c>
      <c r="AH711" t="n">
        <v>129.95</v>
      </c>
      <c r="AI711" t="n">
        <v>272.275</v>
      </c>
      <c r="AJ711" t="n">
        <v>40</v>
      </c>
      <c r="AK711" t="n">
        <v>0</v>
      </c>
      <c r="BA711" t="n">
        <v>387</v>
      </c>
    </row>
    <row r="712">
      <c r="H712" t="n">
        <v>1</v>
      </c>
      <c r="M712" t="inlineStr">
        <is>
          <t>ALQUILADO</t>
        </is>
      </c>
      <c r="N712" t="inlineStr">
        <is>
          <t>MINISTERIO DE LA PRESIDENCIA</t>
        </is>
      </c>
      <c r="P712" t="inlineStr">
        <is>
          <t>2023</t>
        </is>
      </c>
      <c r="S712" t="n">
        <v>12</v>
      </c>
      <c r="T712" t="n">
        <v>50892.5233</v>
      </c>
      <c r="V712" t="n">
        <v>54454.9999</v>
      </c>
      <c r="W712" t="n">
        <v>1645</v>
      </c>
      <c r="X712" t="n">
        <v>300</v>
      </c>
      <c r="Z712" t="n">
        <v>30</v>
      </c>
      <c r="AA712" t="n">
        <v>64.83329999999999</v>
      </c>
      <c r="AB712" t="n">
        <v>1945</v>
      </c>
      <c r="AH712" t="n">
        <v>73.45</v>
      </c>
      <c r="AI712" t="n">
        <v>272.275</v>
      </c>
      <c r="AJ712" t="n">
        <v>40</v>
      </c>
      <c r="AK712" t="n">
        <v>0</v>
      </c>
      <c r="BA712" t="n">
        <v>387</v>
      </c>
    </row>
    <row r="713">
      <c r="H713" t="n">
        <v>1</v>
      </c>
      <c r="M713" t="inlineStr">
        <is>
          <t>ALQUILADO</t>
        </is>
      </c>
      <c r="N713" t="inlineStr">
        <is>
          <t>MINISTERIO DE LA PRESIDENCIA</t>
        </is>
      </c>
      <c r="P713" t="inlineStr">
        <is>
          <t>2023</t>
        </is>
      </c>
      <c r="S713" t="n">
        <v>1488</v>
      </c>
      <c r="T713" t="n">
        <v>50892.5233</v>
      </c>
      <c r="V713" t="n">
        <v>54454.9999</v>
      </c>
      <c r="W713" t="n">
        <v>1645</v>
      </c>
      <c r="X713" t="n">
        <v>300</v>
      </c>
      <c r="Z713" t="n">
        <v>30</v>
      </c>
      <c r="AA713" t="n">
        <v>64.83329999999999</v>
      </c>
      <c r="AB713" t="n">
        <v>1945</v>
      </c>
      <c r="AH713" t="n">
        <v>7.95</v>
      </c>
      <c r="AI713" t="n">
        <v>272.275</v>
      </c>
      <c r="AJ713" t="n">
        <v>40</v>
      </c>
      <c r="AK713" t="n">
        <v>0</v>
      </c>
      <c r="BA713" t="n">
        <v>387</v>
      </c>
    </row>
    <row r="714">
      <c r="H714" t="n">
        <v>1</v>
      </c>
      <c r="M714" t="inlineStr">
        <is>
          <t>ALQUILADO</t>
        </is>
      </c>
      <c r="N714" t="inlineStr">
        <is>
          <t>MINISTERIO DE LA PRESIDENCIA</t>
        </is>
      </c>
      <c r="P714" t="inlineStr">
        <is>
          <t>2023</t>
        </is>
      </c>
      <c r="S714" t="n">
        <v>5376</v>
      </c>
      <c r="T714" t="n">
        <v>50892.5233</v>
      </c>
      <c r="V714" t="n">
        <v>54454.9999</v>
      </c>
      <c r="W714" t="n">
        <v>1645</v>
      </c>
      <c r="X714" t="n">
        <v>300</v>
      </c>
      <c r="Z714" t="n">
        <v>30</v>
      </c>
      <c r="AA714" t="n">
        <v>64.83329999999999</v>
      </c>
      <c r="AB714" t="n">
        <v>1945</v>
      </c>
      <c r="AH714" t="n">
        <v>486.5495</v>
      </c>
      <c r="AI714" t="n">
        <v>272.275</v>
      </c>
      <c r="AJ714" t="n">
        <v>40</v>
      </c>
      <c r="AK714" t="n">
        <v>0</v>
      </c>
      <c r="BA714" t="n">
        <v>387</v>
      </c>
    </row>
    <row r="715">
      <c r="H715" t="n">
        <v>1</v>
      </c>
      <c r="M715" t="inlineStr">
        <is>
          <t>ALQUILADO</t>
        </is>
      </c>
      <c r="N715" t="inlineStr">
        <is>
          <t>MINISTERIO DE LA PRESIDENCIA</t>
        </is>
      </c>
      <c r="P715" t="inlineStr">
        <is>
          <t>2023</t>
        </is>
      </c>
      <c r="S715" t="n">
        <v/>
      </c>
      <c r="T715" t="n">
        <v>50892.5233</v>
      </c>
      <c r="V715" t="n">
        <v>54454.9999</v>
      </c>
      <c r="W715" t="n">
        <v>1645</v>
      </c>
      <c r="X715" t="n">
        <v>300</v>
      </c>
      <c r="Z715" t="n">
        <v>30</v>
      </c>
      <c r="AA715" t="n">
        <v>64.83329999999999</v>
      </c>
      <c r="AB715" t="n">
        <v>1945</v>
      </c>
      <c r="AH715" t="n">
        <v>34.3</v>
      </c>
      <c r="AI715" t="n">
        <v>272.275</v>
      </c>
      <c r="AJ715" t="n">
        <v>40</v>
      </c>
      <c r="AK715" t="n">
        <v>0</v>
      </c>
      <c r="BA715" t="n">
        <v>387</v>
      </c>
    </row>
    <row r="716">
      <c r="H716" t="n">
        <v>1</v>
      </c>
      <c r="M716" t="inlineStr">
        <is>
          <t>ALQUILADO</t>
        </is>
      </c>
      <c r="N716" t="inlineStr">
        <is>
          <t>MINISTERIO DE LA PRESIDENCIA</t>
        </is>
      </c>
      <c r="P716" t="inlineStr">
        <is>
          <t>2023</t>
        </is>
      </c>
      <c r="S716" t="n">
        <v>1</v>
      </c>
      <c r="T716" t="n">
        <v>50892.5233</v>
      </c>
      <c r="V716" t="n">
        <v>54454.9999</v>
      </c>
      <c r="W716" t="n">
        <v>1645</v>
      </c>
      <c r="X716" t="n">
        <v>300</v>
      </c>
      <c r="Z716" t="n">
        <v>30</v>
      </c>
      <c r="AA716" t="n">
        <v>64.83329999999999</v>
      </c>
      <c r="AB716" t="n">
        <v>1945</v>
      </c>
      <c r="AH716" t="n">
        <v>22</v>
      </c>
      <c r="AI716" t="n">
        <v>272.275</v>
      </c>
      <c r="AJ716" t="n">
        <v>40</v>
      </c>
      <c r="AK716" t="n">
        <v>0</v>
      </c>
      <c r="BA716" t="n">
        <v>387</v>
      </c>
    </row>
    <row r="717">
      <c r="H717" t="n">
        <v>1</v>
      </c>
      <c r="M717" t="inlineStr">
        <is>
          <t>ALQUILADO</t>
        </is>
      </c>
      <c r="N717" t="inlineStr">
        <is>
          <t>MINISTERIO DE LA PRESIDENCIA</t>
        </is>
      </c>
      <c r="P717" t="inlineStr">
        <is>
          <t>2023</t>
        </is>
      </c>
      <c r="S717" t="n">
        <v>5156</v>
      </c>
      <c r="T717" t="n">
        <v>50892.5233</v>
      </c>
      <c r="V717" t="n">
        <v>54454.9999</v>
      </c>
      <c r="W717" t="n">
        <v>1645</v>
      </c>
      <c r="X717" t="n">
        <v>300</v>
      </c>
      <c r="Z717" t="n">
        <v>30</v>
      </c>
      <c r="AA717" t="n">
        <v>64.83329999999999</v>
      </c>
      <c r="AB717" t="n">
        <v>1945</v>
      </c>
      <c r="AH717" t="n">
        <v>185.5105</v>
      </c>
      <c r="AI717" t="n">
        <v>272.275</v>
      </c>
      <c r="AJ717" t="n">
        <v>40</v>
      </c>
      <c r="AK717" t="n">
        <v>0</v>
      </c>
      <c r="BA717" t="n">
        <v>387</v>
      </c>
    </row>
    <row r="718">
      <c r="H718" t="n">
        <v>1</v>
      </c>
      <c r="M718" t="inlineStr">
        <is>
          <t>ALQUILADO</t>
        </is>
      </c>
      <c r="N718" t="inlineStr">
        <is>
          <t>MINISTERIO DE LA PRESIDENCIA</t>
        </is>
      </c>
      <c r="P718" t="inlineStr">
        <is>
          <t>2023</t>
        </is>
      </c>
      <c r="S718" t="n">
        <v/>
      </c>
      <c r="T718" t="n">
        <v>50892.5233</v>
      </c>
      <c r="V718" t="n">
        <v>54454.9999</v>
      </c>
      <c r="W718" t="n">
        <v>1645</v>
      </c>
      <c r="X718" t="n">
        <v>300</v>
      </c>
      <c r="Z718" t="n">
        <v>30</v>
      </c>
      <c r="AA718" t="n">
        <v>64.83329999999999</v>
      </c>
      <c r="AB718" t="n">
        <v>1945</v>
      </c>
      <c r="AH718" t="n">
        <v>11.55</v>
      </c>
      <c r="AI718" t="n">
        <v>272.275</v>
      </c>
      <c r="AJ718" t="n">
        <v>40</v>
      </c>
      <c r="AK718" t="n">
        <v>0</v>
      </c>
      <c r="BA718" t="n">
        <v>387</v>
      </c>
    </row>
    <row r="719">
      <c r="H719" t="n">
        <v>1</v>
      </c>
      <c r="M719" t="inlineStr">
        <is>
          <t>ALQUILADO</t>
        </is>
      </c>
      <c r="N719" t="inlineStr">
        <is>
          <t>MINISTERIO DE LA PRESIDENCIA</t>
        </is>
      </c>
      <c r="P719" t="inlineStr">
        <is>
          <t>2023</t>
        </is>
      </c>
      <c r="S719" t="n">
        <v/>
      </c>
      <c r="T719" t="n">
        <v>50892.5233</v>
      </c>
      <c r="V719" t="n">
        <v>54454.9999</v>
      </c>
      <c r="W719" t="n">
        <v>1645</v>
      </c>
      <c r="X719" t="n">
        <v>300</v>
      </c>
      <c r="Z719" t="n">
        <v>30</v>
      </c>
      <c r="AA719" t="n">
        <v>64.83329999999999</v>
      </c>
      <c r="AB719" t="n">
        <v>1945</v>
      </c>
      <c r="AH719" t="n">
        <v>23.1</v>
      </c>
      <c r="AI719" t="n">
        <v>272.275</v>
      </c>
      <c r="AJ719" t="n">
        <v>40</v>
      </c>
      <c r="AK719" t="n">
        <v>0</v>
      </c>
      <c r="BA719" t="n">
        <v>387</v>
      </c>
    </row>
    <row r="720">
      <c r="H720" t="n">
        <v>1</v>
      </c>
      <c r="M720" t="inlineStr">
        <is>
          <t>ALQUILADO</t>
        </is>
      </c>
      <c r="N720" t="inlineStr">
        <is>
          <t>MINISTERIO DE LA PRESIDENCIA</t>
        </is>
      </c>
      <c r="P720" t="inlineStr">
        <is>
          <t>2023</t>
        </is>
      </c>
      <c r="S720" t="n">
        <v/>
      </c>
      <c r="T720" t="n">
        <v>50892.5233</v>
      </c>
      <c r="V720" t="n">
        <v>54454.9999</v>
      </c>
      <c r="W720" t="n">
        <v>1645</v>
      </c>
      <c r="X720" t="n">
        <v>300</v>
      </c>
      <c r="Z720" t="n">
        <v>30</v>
      </c>
      <c r="AA720" t="n">
        <v>64.83329999999999</v>
      </c>
      <c r="AB720" t="n">
        <v>1945</v>
      </c>
      <c r="AH720" t="n">
        <v>28.4</v>
      </c>
      <c r="AI720" t="n">
        <v>272.275</v>
      </c>
      <c r="AJ720" t="n">
        <v>40</v>
      </c>
      <c r="AK720" t="n">
        <v>0</v>
      </c>
      <c r="BA720" t="n">
        <v>387</v>
      </c>
    </row>
    <row r="721">
      <c r="H721" t="n">
        <v>1</v>
      </c>
      <c r="M721" t="inlineStr">
        <is>
          <t>ALQUILADO</t>
        </is>
      </c>
      <c r="N721" t="inlineStr">
        <is>
          <t>MULTI SERVICIOS MODERNOS S.A.</t>
        </is>
      </c>
      <c r="P721" t="inlineStr">
        <is>
          <t>2023</t>
        </is>
      </c>
      <c r="S721" t="n">
        <v/>
      </c>
      <c r="T721" t="n">
        <v>50892.5233</v>
      </c>
      <c r="V721" t="n">
        <v>54454.9999</v>
      </c>
      <c r="W721" t="n">
        <v>1131.5</v>
      </c>
      <c r="X721" t="n">
        <v>157.5</v>
      </c>
      <c r="Z721" t="n">
        <v>17</v>
      </c>
      <c r="AA721" t="n">
        <v>75.8235</v>
      </c>
      <c r="AB721" t="n">
        <v>1289</v>
      </c>
      <c r="AH721" t="n">
        <v>3</v>
      </c>
      <c r="AI721" t="n">
        <v>272.275</v>
      </c>
      <c r="AJ721" t="n">
        <v>40</v>
      </c>
      <c r="AK721" t="n">
        <v>0</v>
      </c>
      <c r="BA721" t="n">
        <v>387</v>
      </c>
    </row>
    <row r="722">
      <c r="H722" t="n">
        <v>1</v>
      </c>
      <c r="M722" t="inlineStr">
        <is>
          <t>ALQUILADO</t>
        </is>
      </c>
      <c r="N722" t="inlineStr">
        <is>
          <t>MINISTERIO DE LA PRESIDENCIA</t>
        </is>
      </c>
      <c r="P722" t="inlineStr">
        <is>
          <t>2023</t>
        </is>
      </c>
      <c r="S722" t="n">
        <v>4668</v>
      </c>
      <c r="T722" t="n">
        <v>50892.5233</v>
      </c>
      <c r="V722" t="n">
        <v>54454.9999</v>
      </c>
      <c r="W722" t="n">
        <v>1645</v>
      </c>
      <c r="X722" t="n">
        <v>300</v>
      </c>
      <c r="Z722" t="n">
        <v>30</v>
      </c>
      <c r="AA722" t="n">
        <v>64.83329999999999</v>
      </c>
      <c r="AB722" t="n">
        <v>1945</v>
      </c>
      <c r="AH722" t="n">
        <v>98.2105</v>
      </c>
      <c r="AI722" t="n">
        <v>272.275</v>
      </c>
      <c r="AJ722" t="n">
        <v>40</v>
      </c>
      <c r="AK722" t="n">
        <v>0</v>
      </c>
      <c r="BA722" t="n">
        <v>387</v>
      </c>
    </row>
    <row r="723">
      <c r="H723" t="n">
        <v>1</v>
      </c>
      <c r="M723" t="inlineStr">
        <is>
          <t>ALQUILADO</t>
        </is>
      </c>
      <c r="N723" t="inlineStr"/>
      <c r="P723" t="inlineStr">
        <is>
          <t>2023</t>
        </is>
      </c>
      <c r="S723" t="n">
        <v/>
      </c>
      <c r="T723" t="n">
        <v>50892.5233</v>
      </c>
      <c r="V723" t="n">
        <v>54454.9999</v>
      </c>
      <c r="W723" t="n">
        <v>520.1</v>
      </c>
      <c r="X723" t="n">
        <v>572.3</v>
      </c>
      <c r="Z723" t="n">
        <v>6</v>
      </c>
      <c r="AA723" t="n">
        <v>182.0666</v>
      </c>
      <c r="AB723" t="n">
        <v>1092.4</v>
      </c>
      <c r="AI723" t="n">
        <v>272.275</v>
      </c>
      <c r="AJ723" t="n">
        <v>40</v>
      </c>
      <c r="AK723" t="n">
        <v>0</v>
      </c>
      <c r="BA723" t="n">
        <v>387</v>
      </c>
    </row>
    <row r="724">
      <c r="H724" t="n">
        <v>1</v>
      </c>
      <c r="M724" t="inlineStr">
        <is>
          <t>ALQUILADO</t>
        </is>
      </c>
      <c r="N724" t="inlineStr"/>
      <c r="P724" t="inlineStr">
        <is>
          <t>2023</t>
        </is>
      </c>
      <c r="S724" t="n">
        <v>0</v>
      </c>
      <c r="T724" t="n">
        <v>50892.5234</v>
      </c>
      <c r="V724" t="n">
        <v>54455</v>
      </c>
      <c r="W724" t="n">
        <v>766.12</v>
      </c>
      <c r="X724" t="n">
        <v>590.88</v>
      </c>
      <c r="Z724" t="n">
        <v>10</v>
      </c>
      <c r="AA724" t="n">
        <v>135.7</v>
      </c>
      <c r="AB724" t="n">
        <v>1357</v>
      </c>
      <c r="AH724" t="n">
        <v>12.25</v>
      </c>
      <c r="AI724" t="n">
        <v>272.275</v>
      </c>
      <c r="AJ724" t="n">
        <v>40</v>
      </c>
      <c r="AK724" t="n">
        <v>0</v>
      </c>
      <c r="BA724" t="n">
        <v>387</v>
      </c>
    </row>
    <row r="725">
      <c r="H725" t="n">
        <v>1</v>
      </c>
      <c r="M725" t="inlineStr">
        <is>
          <t>DISPONIBLE</t>
        </is>
      </c>
      <c r="N725" t="inlineStr"/>
      <c r="P725" t="inlineStr">
        <is>
          <t>2023</t>
        </is>
      </c>
      <c r="S725" t="n">
        <v>0</v>
      </c>
      <c r="T725" t="n">
        <v>50892.5234</v>
      </c>
      <c r="V725" t="n">
        <v>54455</v>
      </c>
      <c r="W725" t="n">
        <v>574.5599999999999</v>
      </c>
      <c r="X725" t="n">
        <v>1928.59</v>
      </c>
      <c r="Z725" t="n">
        <v>26</v>
      </c>
      <c r="AA725" t="n">
        <v>96.27500000000001</v>
      </c>
      <c r="AB725" t="n">
        <v>2503.15</v>
      </c>
      <c r="AH725" t="n">
        <v>381.96</v>
      </c>
      <c r="AI725" t="n">
        <v>272.275</v>
      </c>
      <c r="AJ725" t="n">
        <v>40</v>
      </c>
      <c r="AK725" t="n">
        <v>0</v>
      </c>
      <c r="BA725" t="n">
        <v>387</v>
      </c>
    </row>
    <row r="726">
      <c r="H726" t="n">
        <v>1</v>
      </c>
      <c r="M726" t="inlineStr">
        <is>
          <t>MOV NO PRODUCTIVO</t>
        </is>
      </c>
      <c r="N726" t="inlineStr"/>
      <c r="P726" t="inlineStr">
        <is>
          <t>2023</t>
        </is>
      </c>
      <c r="S726" t="n">
        <v/>
      </c>
      <c r="T726" t="n">
        <v>50892.5234</v>
      </c>
      <c r="V726" t="n">
        <v>54455</v>
      </c>
      <c r="W726" t="n">
        <v>824.25</v>
      </c>
      <c r="X726" t="n">
        <v>804.98</v>
      </c>
      <c r="Z726" t="n">
        <v>13</v>
      </c>
      <c r="AA726" t="n">
        <v>125.3253</v>
      </c>
      <c r="AB726" t="n">
        <v>1629.23</v>
      </c>
      <c r="AH726" t="n">
        <v>22.3</v>
      </c>
      <c r="AI726" t="n">
        <v>272.275</v>
      </c>
      <c r="AJ726" t="n">
        <v>40</v>
      </c>
      <c r="AK726" t="n">
        <v>0</v>
      </c>
      <c r="BA726" t="n">
        <v>387</v>
      </c>
    </row>
    <row r="727">
      <c r="H727" t="n">
        <v>1</v>
      </c>
      <c r="M727" t="inlineStr">
        <is>
          <t>ALQUILADO</t>
        </is>
      </c>
      <c r="N727" t="inlineStr">
        <is>
          <t>ECOGREEN MANAGEMENT PANAMA E.M.P. S.A</t>
        </is>
      </c>
      <c r="P727" t="inlineStr">
        <is>
          <t>2023</t>
        </is>
      </c>
      <c r="S727" t="n">
        <v/>
      </c>
      <c r="T727" t="n">
        <v>50892.5234</v>
      </c>
      <c r="V727" t="n">
        <v>54455</v>
      </c>
      <c r="W727" t="n">
        <v>1095.72</v>
      </c>
      <c r="X727" t="n">
        <v>780.4</v>
      </c>
      <c r="Z727" t="n">
        <v>12</v>
      </c>
      <c r="AA727" t="n">
        <v>156.3433</v>
      </c>
      <c r="AB727" t="n">
        <v>1876.12</v>
      </c>
      <c r="AH727" t="n">
        <v>25.9</v>
      </c>
      <c r="AI727" t="n">
        <v>272.275</v>
      </c>
      <c r="AJ727" t="n">
        <v>40</v>
      </c>
      <c r="AK727" t="n">
        <v>0</v>
      </c>
      <c r="BA727" t="n">
        <v>387</v>
      </c>
    </row>
    <row r="728">
      <c r="H728" t="n">
        <v>1</v>
      </c>
      <c r="M728" t="inlineStr">
        <is>
          <t>ALQUILADO</t>
        </is>
      </c>
      <c r="N728" t="inlineStr"/>
      <c r="P728" t="inlineStr">
        <is>
          <t>2023</t>
        </is>
      </c>
      <c r="S728" t="n">
        <v/>
      </c>
      <c r="T728" t="n">
        <v>50892.5234</v>
      </c>
      <c r="V728" t="n">
        <v>54455</v>
      </c>
      <c r="W728" t="n">
        <v>827.86</v>
      </c>
      <c r="X728" t="n">
        <v>691</v>
      </c>
      <c r="Z728" t="n">
        <v>10</v>
      </c>
      <c r="AA728" t="n">
        <v>151.886</v>
      </c>
      <c r="AB728" t="n">
        <v>1518.86</v>
      </c>
      <c r="AH728" t="n">
        <v>4.3</v>
      </c>
      <c r="AI728" t="n">
        <v>272.275</v>
      </c>
      <c r="AJ728" t="n">
        <v>40</v>
      </c>
      <c r="AK728" t="n">
        <v>0</v>
      </c>
      <c r="BA728" t="n">
        <v>387</v>
      </c>
    </row>
    <row r="729">
      <c r="H729" t="n">
        <v>1</v>
      </c>
      <c r="M729" t="inlineStr">
        <is>
          <t>ALQUILADO</t>
        </is>
      </c>
      <c r="N729" t="inlineStr">
        <is>
          <t>CABLE &amp; WIRELESS</t>
        </is>
      </c>
      <c r="P729" t="inlineStr">
        <is>
          <t>2023</t>
        </is>
      </c>
      <c r="S729" t="n">
        <v/>
      </c>
      <c r="T729" t="n">
        <v>50892.5234</v>
      </c>
      <c r="V729" t="n">
        <v>54455</v>
      </c>
      <c r="W729" t="n">
        <v>1610</v>
      </c>
      <c r="X729" t="n">
        <v>0</v>
      </c>
      <c r="Z729" t="n">
        <v>23</v>
      </c>
      <c r="AA729" t="n">
        <v>70</v>
      </c>
      <c r="AB729" t="n">
        <v>1610</v>
      </c>
      <c r="AI729" t="n">
        <v>272.275</v>
      </c>
      <c r="AJ729" t="n">
        <v>40</v>
      </c>
      <c r="AK729" t="n">
        <v>0</v>
      </c>
      <c r="BA729" t="n">
        <v>387</v>
      </c>
    </row>
    <row r="730">
      <c r="H730" t="n">
        <v>1</v>
      </c>
      <c r="M730" t="inlineStr">
        <is>
          <t>DISPONIBLE</t>
        </is>
      </c>
      <c r="N730" t="inlineStr"/>
      <c r="P730" t="inlineStr">
        <is>
          <t>2023</t>
        </is>
      </c>
      <c r="S730" t="n">
        <v/>
      </c>
      <c r="T730" t="n">
        <v>50892.5234</v>
      </c>
      <c r="V730" t="n">
        <v>54455</v>
      </c>
      <c r="W730" t="n">
        <v>1225.77</v>
      </c>
      <c r="X730" t="n">
        <v>1236.3506</v>
      </c>
      <c r="Z730" t="n">
        <v>16</v>
      </c>
      <c r="AA730" t="n">
        <v>153.8825</v>
      </c>
      <c r="AB730" t="n">
        <v>2462.1206</v>
      </c>
      <c r="AH730" t="n">
        <v>21.55</v>
      </c>
      <c r="AI730" t="n">
        <v>272.275</v>
      </c>
      <c r="AJ730" t="n">
        <v>40</v>
      </c>
      <c r="AK730" t="n">
        <v>0</v>
      </c>
      <c r="BA730" t="n">
        <v>387</v>
      </c>
    </row>
    <row r="731">
      <c r="H731" t="n">
        <v>1</v>
      </c>
      <c r="M731" t="inlineStr">
        <is>
          <t>MOV NO PRODUCTIVO</t>
        </is>
      </c>
      <c r="N731" t="inlineStr"/>
      <c r="P731" t="inlineStr">
        <is>
          <t>2023</t>
        </is>
      </c>
      <c r="S731" t="n">
        <v/>
      </c>
      <c r="T731" t="n">
        <v>50892.5234</v>
      </c>
      <c r="V731" t="n">
        <v>54455</v>
      </c>
      <c r="W731" t="n">
        <v>674.15</v>
      </c>
      <c r="X731" t="n">
        <v>612.54</v>
      </c>
      <c r="Z731" t="n">
        <v>9</v>
      </c>
      <c r="AA731" t="n">
        <v>142.9655</v>
      </c>
      <c r="AB731" t="n">
        <v>1286.69</v>
      </c>
      <c r="AI731" t="n">
        <v>272.275</v>
      </c>
      <c r="AJ731" t="n">
        <v>40</v>
      </c>
      <c r="AK731" t="n">
        <v>0</v>
      </c>
      <c r="BA731" t="n">
        <v>387</v>
      </c>
    </row>
    <row r="732">
      <c r="H732" t="n">
        <v>1</v>
      </c>
      <c r="M732" t="inlineStr">
        <is>
          <t>DISPONIBLE</t>
        </is>
      </c>
      <c r="N732" t="inlineStr"/>
      <c r="P732" t="inlineStr">
        <is>
          <t>2023</t>
        </is>
      </c>
      <c r="S732" t="n">
        <v/>
      </c>
      <c r="T732" t="n">
        <v>50892.5234</v>
      </c>
      <c r="V732" t="n">
        <v>54455</v>
      </c>
      <c r="W732" t="n">
        <v>968.25</v>
      </c>
      <c r="X732" t="n">
        <v>959.4</v>
      </c>
      <c r="Z732" t="n">
        <v>18</v>
      </c>
      <c r="AA732" t="n">
        <v>107.0916</v>
      </c>
      <c r="AB732" t="n">
        <v>1927.65</v>
      </c>
      <c r="AI732" t="n">
        <v>272.275</v>
      </c>
      <c r="AJ732" t="n">
        <v>40</v>
      </c>
      <c r="AK732" t="n">
        <v>0</v>
      </c>
      <c r="BA732" t="n">
        <v>387</v>
      </c>
    </row>
    <row r="733">
      <c r="H733" t="n">
        <v>1</v>
      </c>
      <c r="M733" t="inlineStr">
        <is>
          <t>ALQUILADO</t>
        </is>
      </c>
      <c r="N733" t="inlineStr"/>
      <c r="P733" t="inlineStr">
        <is>
          <t>2023</t>
        </is>
      </c>
      <c r="S733" t="n">
        <v/>
      </c>
      <c r="T733" t="n">
        <v>50892.5234</v>
      </c>
      <c r="V733" t="n">
        <v>54455</v>
      </c>
      <c r="W733" t="n">
        <v>1119.89</v>
      </c>
      <c r="X733" t="n">
        <v>1180.07</v>
      </c>
      <c r="Z733" t="n">
        <v>17</v>
      </c>
      <c r="AA733" t="n">
        <v>135.2917</v>
      </c>
      <c r="AB733" t="n">
        <v>2299.96</v>
      </c>
      <c r="AH733" t="n">
        <v>20.4</v>
      </c>
      <c r="AI733" t="n">
        <v>272.275</v>
      </c>
      <c r="AJ733" t="n">
        <v>40</v>
      </c>
      <c r="AK733" t="n">
        <v>0</v>
      </c>
      <c r="BA733" t="n">
        <v>387</v>
      </c>
    </row>
    <row r="734">
      <c r="H734" t="n">
        <v>1</v>
      </c>
      <c r="M734" t="inlineStr">
        <is>
          <t>DISPONIBLE</t>
        </is>
      </c>
      <c r="N734" t="inlineStr"/>
      <c r="P734" t="inlineStr">
        <is>
          <t>2023</t>
        </is>
      </c>
      <c r="S734" t="n">
        <v>0</v>
      </c>
      <c r="T734" t="n">
        <v>50892.5234</v>
      </c>
      <c r="V734" t="n">
        <v>54455</v>
      </c>
      <c r="W734" t="n">
        <v>932.99</v>
      </c>
      <c r="X734" t="n">
        <v>833.4400000000001</v>
      </c>
      <c r="Z734" t="n">
        <v>15</v>
      </c>
      <c r="AA734" t="n">
        <v>117.762</v>
      </c>
      <c r="AB734" t="n">
        <v>1766.43</v>
      </c>
      <c r="AH734" t="n">
        <v>29.6</v>
      </c>
      <c r="AI734" t="n">
        <v>272.275</v>
      </c>
      <c r="AJ734" t="n">
        <v>40</v>
      </c>
      <c r="AK734" t="n">
        <v>0</v>
      </c>
      <c r="BA734" t="n">
        <v>387</v>
      </c>
    </row>
    <row r="735">
      <c r="H735" t="n">
        <v>1</v>
      </c>
      <c r="M735" t="inlineStr">
        <is>
          <t>ALQUILADO</t>
        </is>
      </c>
      <c r="N735" t="inlineStr">
        <is>
          <t>AGENCIAS FEDURO S.A.</t>
        </is>
      </c>
      <c r="P735" t="inlineStr">
        <is>
          <t>2023</t>
        </is>
      </c>
      <c r="S735" t="n">
        <v/>
      </c>
      <c r="T735" t="n">
        <v>50892.5234</v>
      </c>
      <c r="V735" t="n">
        <v>54455</v>
      </c>
      <c r="W735" t="n">
        <v>1366.48</v>
      </c>
      <c r="X735" t="n">
        <v>1016</v>
      </c>
      <c r="Z735" t="n">
        <v>21</v>
      </c>
      <c r="AA735" t="n">
        <v>113.4514</v>
      </c>
      <c r="AB735" t="n">
        <v>2382.48</v>
      </c>
      <c r="AH735" t="n">
        <v>35.9</v>
      </c>
      <c r="AI735" t="n">
        <v>272.275</v>
      </c>
      <c r="AJ735" t="n">
        <v>40</v>
      </c>
      <c r="AK735" t="n">
        <v>0</v>
      </c>
      <c r="BA735" t="n">
        <v>387</v>
      </c>
    </row>
    <row r="736">
      <c r="H736" t="n">
        <v>1</v>
      </c>
      <c r="M736" t="inlineStr">
        <is>
          <t>ALQUILADO</t>
        </is>
      </c>
      <c r="N736" t="inlineStr">
        <is>
          <t>PARTIDO CAMBIO DEMOCRATICO</t>
        </is>
      </c>
      <c r="P736" t="inlineStr">
        <is>
          <t>2023</t>
        </is>
      </c>
      <c r="S736" t="n">
        <v/>
      </c>
      <c r="T736" t="n">
        <v>50892.5234</v>
      </c>
      <c r="V736" t="n">
        <v>54455</v>
      </c>
      <c r="W736" t="n">
        <v>491.06</v>
      </c>
      <c r="X736" t="n">
        <v>376</v>
      </c>
      <c r="Z736" t="n">
        <v>8</v>
      </c>
      <c r="AA736" t="n">
        <v>108.3825</v>
      </c>
      <c r="AB736" t="n">
        <v>867.0599999999999</v>
      </c>
      <c r="AH736" t="n">
        <v>9.4</v>
      </c>
      <c r="AI736" t="n">
        <v>272.275</v>
      </c>
      <c r="AJ736" t="n">
        <v>40</v>
      </c>
      <c r="AK736" t="n">
        <v>0</v>
      </c>
      <c r="BA736" t="n">
        <v>387</v>
      </c>
    </row>
    <row r="737">
      <c r="H737" t="n">
        <v>1</v>
      </c>
      <c r="M737" t="inlineStr">
        <is>
          <t>ALQUILADO</t>
        </is>
      </c>
      <c r="N737" t="inlineStr">
        <is>
          <t>CONSTRUCTORA PACIFICO ATLANTICO SA</t>
        </is>
      </c>
      <c r="P737" t="inlineStr">
        <is>
          <t>2023</t>
        </is>
      </c>
      <c r="S737" t="n">
        <v/>
      </c>
      <c r="T737" t="n">
        <v>50892.5234</v>
      </c>
      <c r="V737" t="n">
        <v>54455</v>
      </c>
      <c r="W737" t="n">
        <v>1800</v>
      </c>
      <c r="X737" t="n">
        <v>311.27</v>
      </c>
      <c r="Z737" t="n">
        <v>49</v>
      </c>
      <c r="AA737" t="n">
        <v>43.0871</v>
      </c>
      <c r="AB737" t="n">
        <v>2111.27</v>
      </c>
      <c r="AH737" t="n">
        <v>6.35</v>
      </c>
      <c r="AI737" t="n">
        <v>272.275</v>
      </c>
      <c r="AJ737" t="n">
        <v>40</v>
      </c>
      <c r="AK737" t="n">
        <v>0</v>
      </c>
      <c r="BA737" t="n">
        <v>387</v>
      </c>
    </row>
    <row r="738">
      <c r="H738" t="n">
        <v>1</v>
      </c>
      <c r="M738" t="inlineStr">
        <is>
          <t>MOV NO PRODUCTIVO</t>
        </is>
      </c>
      <c r="N738" t="inlineStr"/>
      <c r="P738" t="inlineStr">
        <is>
          <t>2023</t>
        </is>
      </c>
      <c r="S738" t="n">
        <v/>
      </c>
      <c r="T738" t="n">
        <v>50892.5234</v>
      </c>
      <c r="V738" t="n">
        <v>54455</v>
      </c>
      <c r="W738" t="n">
        <v>480</v>
      </c>
      <c r="X738" t="n">
        <v>477.6</v>
      </c>
      <c r="Z738" t="n">
        <v>6</v>
      </c>
      <c r="AA738" t="n">
        <v>159.6</v>
      </c>
      <c r="AB738" t="n">
        <v>957.6</v>
      </c>
      <c r="AH738" t="n">
        <v>53.85</v>
      </c>
      <c r="AI738" t="n">
        <v>272.275</v>
      </c>
      <c r="AJ738" t="n">
        <v>40</v>
      </c>
      <c r="AK738" t="n">
        <v>0</v>
      </c>
      <c r="BA738" t="n">
        <v>387</v>
      </c>
    </row>
    <row r="739">
      <c r="H739" t="n">
        <v>1</v>
      </c>
      <c r="M739" t="inlineStr">
        <is>
          <t>ALQUILADO</t>
        </is>
      </c>
      <c r="N739" t="inlineStr">
        <is>
          <t>MULTI SERVICIOS MODERNOS S.A.</t>
        </is>
      </c>
      <c r="P739" t="inlineStr">
        <is>
          <t>2023</t>
        </is>
      </c>
      <c r="S739" t="n">
        <v/>
      </c>
      <c r="T739" t="n">
        <v>50892.5234</v>
      </c>
      <c r="V739" t="n">
        <v>54455</v>
      </c>
      <c r="W739" t="n">
        <v>930.84</v>
      </c>
      <c r="X739" t="n">
        <v>863.03</v>
      </c>
      <c r="Z739" t="n">
        <v>14</v>
      </c>
      <c r="AA739" t="n">
        <v>128.1335</v>
      </c>
      <c r="AB739" t="n">
        <v>1793.87</v>
      </c>
      <c r="AH739" t="n">
        <v>4.8</v>
      </c>
      <c r="AI739" t="n">
        <v>272.275</v>
      </c>
      <c r="AJ739" t="n">
        <v>40</v>
      </c>
      <c r="AK739" t="n">
        <v>0</v>
      </c>
      <c r="BA739" t="n">
        <v>387</v>
      </c>
    </row>
    <row r="740">
      <c r="H740" t="n">
        <v>1</v>
      </c>
      <c r="M740" t="inlineStr">
        <is>
          <t>DISPONIBLE</t>
        </is>
      </c>
      <c r="N740" t="inlineStr"/>
      <c r="P740" t="inlineStr">
        <is>
          <t>2023</t>
        </is>
      </c>
      <c r="S740" t="n">
        <v/>
      </c>
      <c r="T740" t="n">
        <v>50892.5234</v>
      </c>
      <c r="V740" t="n">
        <v>54455</v>
      </c>
      <c r="W740" t="n">
        <v>1494.21</v>
      </c>
      <c r="X740" t="n">
        <v>2507.81</v>
      </c>
      <c r="Z740" t="n">
        <v>28</v>
      </c>
      <c r="AA740" t="n">
        <v>142.9292</v>
      </c>
      <c r="AB740" t="n">
        <v>4002.02</v>
      </c>
      <c r="AH740" t="n">
        <v>21.6</v>
      </c>
      <c r="AI740" t="n">
        <v>272.275</v>
      </c>
      <c r="AJ740" t="n">
        <v>40</v>
      </c>
      <c r="AK740" t="n">
        <v>0</v>
      </c>
      <c r="BA740" t="n">
        <v>387</v>
      </c>
    </row>
    <row r="741">
      <c r="H741" t="n">
        <v>1</v>
      </c>
      <c r="M741" t="inlineStr">
        <is>
          <t>ALQUILADO</t>
        </is>
      </c>
      <c r="N741" t="inlineStr">
        <is>
          <t>PNUD (ORG. DE LAS NAC. UNIDAS)</t>
        </is>
      </c>
      <c r="P741" t="inlineStr">
        <is>
          <t>2023</t>
        </is>
      </c>
      <c r="S741" t="n">
        <v/>
      </c>
      <c r="T741" t="n">
        <v>50892.5234</v>
      </c>
      <c r="V741" t="n">
        <v>54455</v>
      </c>
      <c r="W741" t="n">
        <v>1649.4</v>
      </c>
      <c r="X741" t="n">
        <v>1599.96</v>
      </c>
      <c r="Z741" t="n">
        <v>25</v>
      </c>
      <c r="AA741" t="n">
        <v>129.9744</v>
      </c>
      <c r="AB741" t="n">
        <v>3249.36</v>
      </c>
      <c r="AH741" t="n">
        <v>11.15</v>
      </c>
      <c r="AI741" t="n">
        <v>272.275</v>
      </c>
      <c r="AJ741" t="n">
        <v>40</v>
      </c>
      <c r="AK741" t="n">
        <v>0</v>
      </c>
      <c r="BA741" t="n">
        <v>387</v>
      </c>
    </row>
    <row r="742">
      <c r="H742" t="n">
        <v>1</v>
      </c>
      <c r="M742" t="inlineStr">
        <is>
          <t>DISPONIBLE</t>
        </is>
      </c>
      <c r="N742" t="inlineStr"/>
      <c r="P742" t="inlineStr">
        <is>
          <t>2023</t>
        </is>
      </c>
      <c r="S742" t="n">
        <v>0</v>
      </c>
      <c r="T742" t="n">
        <v>50892.5234</v>
      </c>
      <c r="V742" t="n">
        <v>54455</v>
      </c>
      <c r="W742" t="n">
        <v>998.78</v>
      </c>
      <c r="X742" t="n">
        <v>1568.88</v>
      </c>
      <c r="Z742" t="n">
        <v>25</v>
      </c>
      <c r="AA742" t="n">
        <v>102.7064</v>
      </c>
      <c r="AB742" t="n">
        <v>2567.66</v>
      </c>
      <c r="AH742" t="n">
        <v>58.5</v>
      </c>
      <c r="AI742" t="n">
        <v>272.275</v>
      </c>
      <c r="AJ742" t="n">
        <v>40</v>
      </c>
      <c r="AK742" t="n">
        <v>0</v>
      </c>
      <c r="BA742" t="n">
        <v>387</v>
      </c>
    </row>
    <row r="743">
      <c r="H743" t="n">
        <v>1</v>
      </c>
      <c r="M743" t="inlineStr">
        <is>
          <t>ALQUILADO</t>
        </is>
      </c>
      <c r="N743" t="inlineStr">
        <is>
          <t>CABLE &amp; WIRELESS</t>
        </is>
      </c>
      <c r="P743" t="inlineStr">
        <is>
          <t>2023</t>
        </is>
      </c>
      <c r="S743" t="n">
        <v/>
      </c>
      <c r="T743" t="n">
        <v>50892.5234</v>
      </c>
      <c r="V743" t="n">
        <v>54455</v>
      </c>
      <c r="W743" t="n">
        <v>1546.82</v>
      </c>
      <c r="X743" t="n">
        <v>1176.5</v>
      </c>
      <c r="Z743" t="n">
        <v>20</v>
      </c>
      <c r="AA743" t="n">
        <v>136.166</v>
      </c>
      <c r="AB743" t="n">
        <v>2723.32</v>
      </c>
      <c r="AH743" t="n">
        <v>24.3</v>
      </c>
      <c r="AI743" t="n">
        <v>272.275</v>
      </c>
      <c r="AJ743" t="n">
        <v>40</v>
      </c>
      <c r="AK743" t="n">
        <v>0</v>
      </c>
      <c r="BA743" t="n">
        <v>387</v>
      </c>
    </row>
    <row r="744">
      <c r="H744" t="n">
        <v>1</v>
      </c>
      <c r="M744" t="inlineStr">
        <is>
          <t>ALQUILADO</t>
        </is>
      </c>
      <c r="N744" t="inlineStr"/>
      <c r="P744" t="inlineStr">
        <is>
          <t>2023</t>
        </is>
      </c>
      <c r="S744" t="n">
        <v/>
      </c>
      <c r="T744" t="n">
        <v>50892.5234</v>
      </c>
      <c r="V744" t="n">
        <v>54455</v>
      </c>
      <c r="W744" t="n">
        <v>807.42</v>
      </c>
      <c r="X744" t="n">
        <v>637.78</v>
      </c>
      <c r="Z744" t="n">
        <v>11</v>
      </c>
      <c r="AA744" t="n">
        <v>131.3818</v>
      </c>
      <c r="AB744" t="n">
        <v>1445.2</v>
      </c>
      <c r="AI744" t="n">
        <v>272.275</v>
      </c>
      <c r="AJ744" t="n">
        <v>40</v>
      </c>
      <c r="AK744" t="n">
        <v>0</v>
      </c>
      <c r="BA744" t="n">
        <v>387</v>
      </c>
    </row>
    <row r="745">
      <c r="H745" t="n">
        <v>1</v>
      </c>
      <c r="M745" t="inlineStr">
        <is>
          <t>GERENCIA</t>
        </is>
      </c>
      <c r="N745" t="inlineStr"/>
      <c r="P745" t="inlineStr">
        <is>
          <t>2023</t>
        </is>
      </c>
      <c r="S745" t="n">
        <v/>
      </c>
      <c r="T745" t="n">
        <v>50892.5234</v>
      </c>
      <c r="V745" t="n">
        <v>54455</v>
      </c>
      <c r="W745" t="n">
        <v>774.3</v>
      </c>
      <c r="X745" t="n">
        <v>950.04</v>
      </c>
      <c r="Z745" t="n">
        <v>12</v>
      </c>
      <c r="AA745" t="n">
        <v>143.695</v>
      </c>
      <c r="AB745" t="n">
        <v>1724.34</v>
      </c>
      <c r="AH745" t="n">
        <v>34.85</v>
      </c>
      <c r="AI745" t="n">
        <v>272.275</v>
      </c>
      <c r="AJ745" t="n">
        <v>40</v>
      </c>
      <c r="AK745" t="n">
        <v>0</v>
      </c>
      <c r="BA745" t="n">
        <v>387</v>
      </c>
    </row>
    <row r="746">
      <c r="H746" t="n">
        <v>1</v>
      </c>
      <c r="M746" t="inlineStr">
        <is>
          <t>ALQUILADO</t>
        </is>
      </c>
      <c r="N746" t="inlineStr">
        <is>
          <t>SERVICIO NACIONAL AERONAVAL</t>
        </is>
      </c>
      <c r="P746" t="inlineStr">
        <is>
          <t>2023</t>
        </is>
      </c>
      <c r="S746" t="n">
        <v>0</v>
      </c>
      <c r="T746" t="n">
        <v>50892.5234</v>
      </c>
      <c r="V746" t="n">
        <v>54455</v>
      </c>
      <c r="W746" t="n">
        <v>581.42</v>
      </c>
      <c r="X746" t="n">
        <v>739.17</v>
      </c>
      <c r="Z746" t="n">
        <v>8</v>
      </c>
      <c r="AA746" t="n">
        <v>165.0737</v>
      </c>
      <c r="AB746" t="n">
        <v>1320.59</v>
      </c>
      <c r="AH746" t="n">
        <v>30.65</v>
      </c>
      <c r="AI746" t="n">
        <v>272.275</v>
      </c>
      <c r="AJ746" t="n">
        <v>40</v>
      </c>
      <c r="AK746" t="n">
        <v>0</v>
      </c>
      <c r="BA746" t="n">
        <v>387</v>
      </c>
    </row>
    <row r="747">
      <c r="H747" t="n">
        <v>1</v>
      </c>
      <c r="M747" t="inlineStr">
        <is>
          <t>RESERVADO</t>
        </is>
      </c>
      <c r="N747" t="inlineStr"/>
      <c r="P747" t="inlineStr">
        <is>
          <t>2023</t>
        </is>
      </c>
      <c r="S747" t="n">
        <v/>
      </c>
      <c r="T747" t="n">
        <v>50892.5234</v>
      </c>
      <c r="V747" t="n">
        <v>54455</v>
      </c>
      <c r="W747" t="n">
        <v>1038.27</v>
      </c>
      <c r="X747" t="n">
        <v>902.39</v>
      </c>
      <c r="Z747" t="n">
        <v>13</v>
      </c>
      <c r="AA747" t="n">
        <v>149.2815</v>
      </c>
      <c r="AB747" t="n">
        <v>1940.66</v>
      </c>
      <c r="AH747" t="n">
        <v>6.75</v>
      </c>
      <c r="AI747" t="n">
        <v>272.275</v>
      </c>
      <c r="AJ747" t="n">
        <v>40</v>
      </c>
      <c r="AK747" t="n">
        <v>0</v>
      </c>
      <c r="BA747" t="n">
        <v>387</v>
      </c>
    </row>
    <row r="748">
      <c r="H748" t="n">
        <v>1</v>
      </c>
      <c r="M748" t="inlineStr">
        <is>
          <t>ALQUILADO</t>
        </is>
      </c>
      <c r="N748" t="inlineStr"/>
      <c r="P748" t="inlineStr">
        <is>
          <t>2023</t>
        </is>
      </c>
      <c r="S748" t="n">
        <v/>
      </c>
      <c r="T748" t="n">
        <v>50892.5234</v>
      </c>
      <c r="V748" t="n">
        <v>54455</v>
      </c>
      <c r="W748" t="n">
        <v>1200</v>
      </c>
      <c r="X748" t="n">
        <v>852.4299999999999</v>
      </c>
      <c r="Z748" t="n">
        <v>16</v>
      </c>
      <c r="AA748" t="n">
        <v>128.2768</v>
      </c>
      <c r="AB748" t="n">
        <v>2052.43</v>
      </c>
      <c r="AI748" t="n">
        <v>272.275</v>
      </c>
      <c r="AJ748" t="n">
        <v>40</v>
      </c>
      <c r="AK748" t="n">
        <v>0</v>
      </c>
      <c r="BA748" t="n">
        <v>387</v>
      </c>
    </row>
    <row r="749">
      <c r="H749" t="n">
        <v>1</v>
      </c>
      <c r="M749" t="inlineStr">
        <is>
          <t>ALQUILADO</t>
        </is>
      </c>
      <c r="N749" t="inlineStr">
        <is>
          <t>CONSORCIO ACCIONA PANAMA OESTE</t>
        </is>
      </c>
      <c r="P749" t="inlineStr">
        <is>
          <t>2023</t>
        </is>
      </c>
      <c r="S749" t="n">
        <v/>
      </c>
      <c r="T749" t="n">
        <v>50892.5234</v>
      </c>
      <c r="V749" t="n">
        <v>54455</v>
      </c>
      <c r="W749" t="n">
        <v>780.25</v>
      </c>
      <c r="X749" t="n">
        <v>490.7</v>
      </c>
      <c r="Z749" t="n">
        <v>13</v>
      </c>
      <c r="AA749" t="n">
        <v>97.7653</v>
      </c>
      <c r="AB749" t="n">
        <v>1270.95</v>
      </c>
      <c r="AH749" t="n">
        <v>9.949999999999999</v>
      </c>
      <c r="AI749" t="n">
        <v>272.275</v>
      </c>
      <c r="AJ749" t="n">
        <v>40</v>
      </c>
      <c r="AK749" t="n">
        <v>0</v>
      </c>
      <c r="BA749" t="n">
        <v>387</v>
      </c>
    </row>
    <row r="750">
      <c r="H750" t="n">
        <v>1</v>
      </c>
      <c r="M750" t="inlineStr">
        <is>
          <t>ALQUILADO</t>
        </is>
      </c>
      <c r="N750" t="inlineStr"/>
      <c r="P750" t="inlineStr">
        <is>
          <t>2023</t>
        </is>
      </c>
      <c r="S750" t="n">
        <v>0</v>
      </c>
      <c r="T750" t="n">
        <v>50892.5234</v>
      </c>
      <c r="V750" t="n">
        <v>54455</v>
      </c>
      <c r="W750" t="n">
        <v>1112.98</v>
      </c>
      <c r="X750" t="n">
        <v>976.3</v>
      </c>
      <c r="Z750" t="n">
        <v>17</v>
      </c>
      <c r="AA750" t="n">
        <v>122.8988</v>
      </c>
      <c r="AB750" t="n">
        <v>2089.28</v>
      </c>
      <c r="AH750" t="n">
        <v>9.35</v>
      </c>
      <c r="AI750" t="n">
        <v>272.275</v>
      </c>
      <c r="AJ750" t="n">
        <v>40</v>
      </c>
      <c r="AK750" t="n">
        <v>0</v>
      </c>
      <c r="BA750" t="n">
        <v>387</v>
      </c>
    </row>
    <row r="751">
      <c r="H751" t="n">
        <v>1</v>
      </c>
      <c r="M751" t="inlineStr">
        <is>
          <t>ALQUILADO</t>
        </is>
      </c>
      <c r="N751" t="inlineStr">
        <is>
          <t>SERVICIO NACIONAL AERONAVAL</t>
        </is>
      </c>
      <c r="P751" t="inlineStr">
        <is>
          <t>2023</t>
        </is>
      </c>
      <c r="S751" t="n">
        <v/>
      </c>
      <c r="T751" t="n">
        <v>50892.5234</v>
      </c>
      <c r="V751" t="n">
        <v>54455</v>
      </c>
      <c r="W751" t="n">
        <v>531.22</v>
      </c>
      <c r="X751" t="n">
        <v>616.75</v>
      </c>
      <c r="Z751" t="n">
        <v>12</v>
      </c>
      <c r="AA751" t="n">
        <v>95.6641</v>
      </c>
      <c r="AB751" t="n">
        <v>1147.97</v>
      </c>
      <c r="AH751" t="n">
        <v>18.45</v>
      </c>
      <c r="AI751" t="n">
        <v>272.275</v>
      </c>
      <c r="AJ751" t="n">
        <v>40</v>
      </c>
      <c r="AK751" t="n">
        <v>0</v>
      </c>
      <c r="BA751" t="n">
        <v>387</v>
      </c>
    </row>
    <row r="752">
      <c r="H752" t="n">
        <v>0</v>
      </c>
      <c r="M752" t="inlineStr">
        <is>
          <t>DISPONIBLE</t>
        </is>
      </c>
      <c r="N752" t="inlineStr"/>
      <c r="P752" t="inlineStr">
        <is>
          <t>2023</t>
        </is>
      </c>
      <c r="S752" t="n">
        <v/>
      </c>
      <c r="T752" t="n">
        <v>0</v>
      </c>
      <c r="V752" t="n">
        <v>0</v>
      </c>
      <c r="X752" t="n">
        <v>0</v>
      </c>
      <c r="Z752" t="n">
        <v>0</v>
      </c>
      <c r="AI752" t="n">
        <v>0</v>
      </c>
      <c r="AJ752" t="n">
        <v>0</v>
      </c>
      <c r="AK752" t="n">
        <v>0</v>
      </c>
      <c r="BA752" t="n">
        <v>0</v>
      </c>
    </row>
    <row r="753">
      <c r="H753" t="n">
        <v>0</v>
      </c>
      <c r="M753" t="inlineStr">
        <is>
          <t>DISPONIBLE</t>
        </is>
      </c>
      <c r="N753" t="inlineStr"/>
      <c r="P753" t="inlineStr">
        <is>
          <t>2023</t>
        </is>
      </c>
      <c r="S753" t="n">
        <v/>
      </c>
      <c r="T753" t="n">
        <v>0</v>
      </c>
      <c r="V753" t="n">
        <v>0</v>
      </c>
      <c r="X753" t="n">
        <v>0</v>
      </c>
      <c r="Z753" t="n">
        <v>0</v>
      </c>
      <c r="AI753" t="n">
        <v>0</v>
      </c>
      <c r="AJ753" t="n">
        <v>0</v>
      </c>
      <c r="AK753" t="n">
        <v>0</v>
      </c>
      <c r="BA753" t="n">
        <v>0</v>
      </c>
    </row>
    <row r="754">
      <c r="H754" t="n">
        <v>0</v>
      </c>
      <c r="M754" t="inlineStr">
        <is>
          <t>DISPONIBLE</t>
        </is>
      </c>
      <c r="N754" t="inlineStr"/>
      <c r="P754" t="inlineStr">
        <is>
          <t>2023</t>
        </is>
      </c>
      <c r="S754" t="n">
        <v/>
      </c>
      <c r="T754" t="n">
        <v>0</v>
      </c>
      <c r="V754" t="n">
        <v>0</v>
      </c>
      <c r="X754" t="n">
        <v>0</v>
      </c>
      <c r="Z754" t="n">
        <v>0</v>
      </c>
      <c r="AI754" t="n">
        <v>0</v>
      </c>
      <c r="AJ754" t="n">
        <v>0</v>
      </c>
      <c r="AK754" t="n">
        <v>0</v>
      </c>
      <c r="BA754" t="n">
        <v>0</v>
      </c>
    </row>
    <row r="755">
      <c r="H755" t="n">
        <v>0</v>
      </c>
      <c r="M755" t="inlineStr">
        <is>
          <t>DISPONIBLE</t>
        </is>
      </c>
      <c r="N755" t="inlineStr"/>
      <c r="P755" t="inlineStr">
        <is>
          <t>2023</t>
        </is>
      </c>
      <c r="S755" t="n">
        <v/>
      </c>
      <c r="T755" t="n">
        <v>0</v>
      </c>
      <c r="V755" t="n">
        <v>0</v>
      </c>
      <c r="X755" t="n">
        <v>0</v>
      </c>
      <c r="Z755" t="n">
        <v>0</v>
      </c>
      <c r="AI755" t="n">
        <v>0</v>
      </c>
      <c r="AJ755" t="n">
        <v>0</v>
      </c>
      <c r="AK755" t="n">
        <v>0</v>
      </c>
      <c r="BA755" t="n">
        <v>0</v>
      </c>
    </row>
    <row r="756">
      <c r="H756" t="n">
        <v>0</v>
      </c>
      <c r="M756" t="inlineStr">
        <is>
          <t>DISPONIBLE</t>
        </is>
      </c>
      <c r="N756" t="inlineStr"/>
      <c r="P756" t="inlineStr">
        <is>
          <t>2023</t>
        </is>
      </c>
      <c r="S756" t="n">
        <v/>
      </c>
      <c r="T756" t="n">
        <v>0</v>
      </c>
      <c r="V756" t="n">
        <v>0</v>
      </c>
      <c r="X756" t="n">
        <v>0</v>
      </c>
      <c r="Z756" t="n">
        <v>0</v>
      </c>
      <c r="AI756" t="n">
        <v>0</v>
      </c>
      <c r="AJ756" t="n">
        <v>0</v>
      </c>
      <c r="AK756" t="n">
        <v>0</v>
      </c>
      <c r="BA756" t="n">
        <v>0</v>
      </c>
    </row>
    <row r="757">
      <c r="H757" t="n">
        <v>0</v>
      </c>
      <c r="M757" t="inlineStr">
        <is>
          <t>DISPONIBLE</t>
        </is>
      </c>
      <c r="N757" t="inlineStr"/>
      <c r="P757" t="inlineStr">
        <is>
          <t>2023</t>
        </is>
      </c>
      <c r="S757" t="n">
        <v/>
      </c>
      <c r="T757" t="n">
        <v>0</v>
      </c>
      <c r="V757" t="n">
        <v>0</v>
      </c>
      <c r="X757" t="n">
        <v>0</v>
      </c>
      <c r="Z757" t="n">
        <v>0</v>
      </c>
      <c r="AI757" t="n">
        <v>0</v>
      </c>
      <c r="AJ757" t="n">
        <v>0</v>
      </c>
      <c r="AK757" t="n">
        <v>0</v>
      </c>
      <c r="BA757" t="n">
        <v>0</v>
      </c>
    </row>
    <row r="758">
      <c r="H758" t="n">
        <v>0</v>
      </c>
      <c r="M758" t="inlineStr">
        <is>
          <t>DISPONIBLE</t>
        </is>
      </c>
      <c r="N758" t="inlineStr"/>
      <c r="P758" t="inlineStr">
        <is>
          <t>2023</t>
        </is>
      </c>
      <c r="S758" t="n">
        <v/>
      </c>
      <c r="T758" t="n">
        <v>0</v>
      </c>
      <c r="V758" t="n">
        <v>0</v>
      </c>
      <c r="X758" t="n">
        <v>0</v>
      </c>
      <c r="Z758" t="n">
        <v>0</v>
      </c>
      <c r="AI758" t="n">
        <v>0</v>
      </c>
      <c r="AJ758" t="n">
        <v>0</v>
      </c>
      <c r="AK758" t="n">
        <v>0</v>
      </c>
      <c r="BA758" t="n">
        <v>0</v>
      </c>
    </row>
    <row r="759">
      <c r="H759" t="n">
        <v>0</v>
      </c>
      <c r="M759" t="inlineStr">
        <is>
          <t>NUEVO EN PREPARACION</t>
        </is>
      </c>
      <c r="N759" t="inlineStr"/>
      <c r="P759" t="inlineStr">
        <is>
          <t>2023</t>
        </is>
      </c>
      <c r="S759" t="n">
        <v/>
      </c>
      <c r="T759" t="n">
        <v>0</v>
      </c>
      <c r="V759" t="n">
        <v>0</v>
      </c>
      <c r="X759" t="n">
        <v>0</v>
      </c>
      <c r="Z759" t="n">
        <v>0</v>
      </c>
      <c r="AI759" t="n">
        <v>0</v>
      </c>
      <c r="AJ759" t="n">
        <v>0</v>
      </c>
      <c r="AK759" t="n">
        <v>0</v>
      </c>
      <c r="BA759" t="n">
        <v>0</v>
      </c>
    </row>
    <row r="760">
      <c r="H760" t="n">
        <v>0</v>
      </c>
      <c r="M760" t="inlineStr">
        <is>
          <t>DISPONIBLE</t>
        </is>
      </c>
      <c r="N760" t="inlineStr"/>
      <c r="P760" t="inlineStr">
        <is>
          <t>2023</t>
        </is>
      </c>
      <c r="S760" t="n">
        <v/>
      </c>
      <c r="T760" t="n">
        <v>0</v>
      </c>
      <c r="V760" t="n">
        <v>0</v>
      </c>
      <c r="X760" t="n">
        <v>0</v>
      </c>
      <c r="Z760" t="n">
        <v>0</v>
      </c>
      <c r="AI760" t="n">
        <v>0</v>
      </c>
      <c r="AJ760" t="n">
        <v>0</v>
      </c>
      <c r="AK760" t="n">
        <v>0</v>
      </c>
      <c r="BA760" t="n">
        <v>0</v>
      </c>
    </row>
    <row r="761">
      <c r="H761" t="n">
        <v>0</v>
      </c>
      <c r="M761" t="inlineStr">
        <is>
          <t>DISPONIBLE</t>
        </is>
      </c>
      <c r="N761" t="inlineStr"/>
      <c r="P761" t="inlineStr">
        <is>
          <t>2023</t>
        </is>
      </c>
      <c r="S761" t="n">
        <v/>
      </c>
      <c r="T761" t="n">
        <v>0</v>
      </c>
      <c r="V761" t="n">
        <v>0</v>
      </c>
      <c r="X761" t="n">
        <v>0</v>
      </c>
      <c r="Z761" t="n">
        <v>0</v>
      </c>
      <c r="AI761" t="n">
        <v>0</v>
      </c>
      <c r="AJ761" t="n">
        <v>0</v>
      </c>
      <c r="AK761" t="n">
        <v>0</v>
      </c>
      <c r="BA761" t="n">
        <v>0</v>
      </c>
    </row>
    <row r="762">
      <c r="H762" t="n">
        <v>0</v>
      </c>
      <c r="M762" t="inlineStr">
        <is>
          <t>DISPONIBLE</t>
        </is>
      </c>
      <c r="N762" t="inlineStr"/>
      <c r="P762" t="inlineStr">
        <is>
          <t>2023</t>
        </is>
      </c>
      <c r="S762" t="n">
        <v/>
      </c>
      <c r="T762" t="n">
        <v>0</v>
      </c>
      <c r="V762" t="n">
        <v>0</v>
      </c>
      <c r="X762" t="n">
        <v>0</v>
      </c>
      <c r="Z762" t="n">
        <v>0</v>
      </c>
      <c r="AI762" t="n">
        <v>0</v>
      </c>
      <c r="AJ762" t="n">
        <v>0</v>
      </c>
      <c r="AK762" t="n">
        <v>0</v>
      </c>
      <c r="BA762" t="n">
        <v>0</v>
      </c>
    </row>
    <row r="763">
      <c r="H763" t="n">
        <v>0</v>
      </c>
      <c r="M763" t="inlineStr">
        <is>
          <t>DISPONIBLE</t>
        </is>
      </c>
      <c r="N763" t="inlineStr"/>
      <c r="P763" t="inlineStr">
        <is>
          <t>2023</t>
        </is>
      </c>
      <c r="S763" t="n">
        <v/>
      </c>
      <c r="T763" t="n">
        <v>0</v>
      </c>
      <c r="V763" t="n">
        <v>0</v>
      </c>
      <c r="X763" t="n">
        <v>0</v>
      </c>
      <c r="Z763" t="n">
        <v>0</v>
      </c>
      <c r="AI763" t="n">
        <v>0</v>
      </c>
      <c r="AJ763" t="n">
        <v>0</v>
      </c>
      <c r="AK763" t="n">
        <v>0</v>
      </c>
      <c r="BA763" t="n">
        <v>0</v>
      </c>
    </row>
    <row r="764">
      <c r="H764" t="n">
        <v>0</v>
      </c>
      <c r="M764" t="inlineStr">
        <is>
          <t>DISPONIBLE</t>
        </is>
      </c>
      <c r="N764" t="inlineStr"/>
      <c r="P764" t="inlineStr">
        <is>
          <t>2023</t>
        </is>
      </c>
      <c r="S764" t="n">
        <v/>
      </c>
      <c r="T764" t="n">
        <v>0</v>
      </c>
      <c r="V764" t="n">
        <v>0</v>
      </c>
      <c r="X764" t="n">
        <v>0</v>
      </c>
      <c r="Z764" t="n">
        <v>0</v>
      </c>
      <c r="AI764" t="n">
        <v>0</v>
      </c>
      <c r="AJ764" t="n">
        <v>0</v>
      </c>
      <c r="AK764" t="n">
        <v>0</v>
      </c>
      <c r="BA764" t="n">
        <v>0</v>
      </c>
    </row>
    <row r="765">
      <c r="H765" t="n">
        <v>0</v>
      </c>
      <c r="M765" t="inlineStr">
        <is>
          <t>DISPONIBLE</t>
        </is>
      </c>
      <c r="N765" t="inlineStr"/>
      <c r="P765" t="inlineStr">
        <is>
          <t>2023</t>
        </is>
      </c>
      <c r="S765" t="n">
        <v/>
      </c>
      <c r="T765" t="n">
        <v>0</v>
      </c>
      <c r="V765" t="n">
        <v>0</v>
      </c>
      <c r="X765" t="n">
        <v>0</v>
      </c>
      <c r="Z765" t="n">
        <v>0</v>
      </c>
      <c r="AI765" t="n">
        <v>0</v>
      </c>
      <c r="AJ765" t="n">
        <v>0</v>
      </c>
      <c r="AK765" t="n">
        <v>0</v>
      </c>
      <c r="BA765" t="n">
        <v>0</v>
      </c>
    </row>
    <row r="766">
      <c r="H766" t="n">
        <v>15</v>
      </c>
      <c r="M766" t="inlineStr">
        <is>
          <t>ALQUILADO</t>
        </is>
      </c>
      <c r="N766" t="inlineStr">
        <is>
          <t>CONSEJO DE SEGURIDAD PUBLICO</t>
        </is>
      </c>
      <c r="P766" t="inlineStr">
        <is>
          <t>2023</t>
        </is>
      </c>
      <c r="S766" t="n">
        <v>49532</v>
      </c>
      <c r="T766" t="n">
        <v>18593.46</v>
      </c>
      <c r="V766" t="n">
        <v>19895.0022</v>
      </c>
      <c r="W766" t="n">
        <v>6202</v>
      </c>
      <c r="X766" t="n">
        <v>4200</v>
      </c>
      <c r="Z766" t="n">
        <v>421</v>
      </c>
      <c r="AA766" t="n">
        <v>24.7078</v>
      </c>
      <c r="AB766" t="n">
        <v>693.4666</v>
      </c>
      <c r="AH766" t="n">
        <v>1030.4693</v>
      </c>
      <c r="AI766" t="n">
        <v>1492.1252</v>
      </c>
      <c r="AJ766" t="n">
        <v>80</v>
      </c>
      <c r="AK766" t="n">
        <v>7230.79</v>
      </c>
      <c r="BA766" t="n">
        <v>5805</v>
      </c>
    </row>
    <row r="767">
      <c r="F767" t="inlineStr">
        <is>
          <t>SEMINUEVO</t>
        </is>
      </c>
      <c r="H767" t="n">
        <v>15</v>
      </c>
      <c r="M767" t="inlineStr">
        <is>
          <t>POR MOVER A VENTA</t>
        </is>
      </c>
      <c r="N767" t="inlineStr"/>
      <c r="P767" t="inlineStr">
        <is>
          <t>2023</t>
        </is>
      </c>
      <c r="S767" t="n">
        <v>29775</v>
      </c>
      <c r="T767" t="n">
        <v>18593.46</v>
      </c>
      <c r="V767" t="n">
        <v>19895.0022</v>
      </c>
      <c r="W767" t="n">
        <v>5170.16</v>
      </c>
      <c r="X767" t="n">
        <v>7727.43</v>
      </c>
      <c r="Z767" t="n">
        <v>228</v>
      </c>
      <c r="AA767" t="n">
        <v>56.5683</v>
      </c>
      <c r="AB767" t="n">
        <v>859.8393</v>
      </c>
      <c r="AH767" t="n">
        <v>1486.3026</v>
      </c>
      <c r="AI767" t="n">
        <v>1492.1252</v>
      </c>
      <c r="AJ767" t="n">
        <v>80</v>
      </c>
      <c r="AK767" t="n">
        <v>6714.305</v>
      </c>
      <c r="BA767" t="n">
        <v>5805</v>
      </c>
    </row>
    <row r="768">
      <c r="H768" t="n">
        <v>15</v>
      </c>
      <c r="M768" t="inlineStr">
        <is>
          <t>TALLER DE CHAPISTERIA</t>
        </is>
      </c>
      <c r="N768" t="inlineStr"/>
      <c r="P768" t="inlineStr">
        <is>
          <t>2023</t>
        </is>
      </c>
      <c r="S768" t="n">
        <v>46747</v>
      </c>
      <c r="T768" t="n">
        <v>18593.46</v>
      </c>
      <c r="V768" t="n">
        <v>19895.0022</v>
      </c>
      <c r="W768" t="n">
        <v>8025</v>
      </c>
      <c r="X768" t="n">
        <v>4500</v>
      </c>
      <c r="Z768" t="n">
        <v>454</v>
      </c>
      <c r="AA768" t="n">
        <v>27.5881</v>
      </c>
      <c r="AB768" t="n">
        <v>835</v>
      </c>
      <c r="AH768" t="n">
        <v>368.1817</v>
      </c>
      <c r="AI768" t="n">
        <v>1492.1252</v>
      </c>
      <c r="AJ768" t="n">
        <v>80</v>
      </c>
      <c r="AK768" t="n">
        <v>7230.79</v>
      </c>
      <c r="BA768" t="n">
        <v>5805</v>
      </c>
    </row>
    <row r="769">
      <c r="H769" t="n">
        <v>14</v>
      </c>
      <c r="M769" t="inlineStr">
        <is>
          <t>ALQUILADO</t>
        </is>
      </c>
      <c r="N769" t="inlineStr">
        <is>
          <t>CONSORCIO HPH JOINT VENTURE</t>
        </is>
      </c>
      <c r="P769" t="inlineStr">
        <is>
          <t>2023</t>
        </is>
      </c>
      <c r="S769" t="n">
        <v>27196</v>
      </c>
      <c r="T769" t="n">
        <v>18593.46</v>
      </c>
      <c r="V769" t="n">
        <v>19895.0022</v>
      </c>
      <c r="W769" t="n">
        <v>5778.49</v>
      </c>
      <c r="X769" t="n">
        <v>5670.8671</v>
      </c>
      <c r="Z769" t="n">
        <v>587</v>
      </c>
      <c r="AA769" t="n">
        <v>19.5048</v>
      </c>
      <c r="AB769" t="n">
        <v>817.8112</v>
      </c>
      <c r="AH769" t="n">
        <v>515.5839</v>
      </c>
      <c r="AI769" t="n">
        <v>1392.6502</v>
      </c>
      <c r="AJ769" t="n">
        <v>80</v>
      </c>
      <c r="AK769" t="n">
        <v>6714.305</v>
      </c>
      <c r="BA769" t="n">
        <v>5418</v>
      </c>
    </row>
    <row r="770">
      <c r="F770" t="inlineStr">
        <is>
          <t>SEMINUEVO</t>
        </is>
      </c>
      <c r="H770" t="n">
        <v>14</v>
      </c>
      <c r="M770" t="inlineStr">
        <is>
          <t>PARA LA VENTA</t>
        </is>
      </c>
      <c r="N770" t="inlineStr"/>
      <c r="P770" t="inlineStr">
        <is>
          <t>2023</t>
        </is>
      </c>
      <c r="S770" t="n">
        <v>23390</v>
      </c>
      <c r="T770" t="n">
        <v>18593.46</v>
      </c>
      <c r="V770" t="n">
        <v>19895.0022</v>
      </c>
      <c r="W770" t="n">
        <v>5839.38</v>
      </c>
      <c r="X770" t="n">
        <v>8701.559999999999</v>
      </c>
      <c r="Z770" t="n">
        <v>433</v>
      </c>
      <c r="AA770" t="n">
        <v>33.5818</v>
      </c>
      <c r="AB770" t="n">
        <v>1038.6385</v>
      </c>
      <c r="AH770" t="n">
        <v>1054.3582</v>
      </c>
      <c r="AI770" t="n">
        <v>1392.6502</v>
      </c>
      <c r="AJ770" t="n">
        <v>80</v>
      </c>
      <c r="AK770" t="n">
        <v>6197.82</v>
      </c>
      <c r="BA770" t="n">
        <v>5418</v>
      </c>
    </row>
    <row r="771">
      <c r="H771" t="n">
        <v>13</v>
      </c>
      <c r="M771" t="inlineStr">
        <is>
          <t>ALQUILADO</t>
        </is>
      </c>
      <c r="N771" t="inlineStr">
        <is>
          <t>CONSEJO DE SEGURIDAD PUBLICO</t>
        </is>
      </c>
      <c r="P771" t="inlineStr">
        <is>
          <t>2023</t>
        </is>
      </c>
      <c r="S771" t="n">
        <v>28000</v>
      </c>
      <c r="T771" t="n">
        <v>18593.4579</v>
      </c>
      <c r="V771" t="n">
        <v>19895</v>
      </c>
      <c r="W771" t="n">
        <v>4750.13</v>
      </c>
      <c r="X771" t="n">
        <v>9624.74</v>
      </c>
      <c r="Z771" t="n">
        <v>267</v>
      </c>
      <c r="AA771" t="n">
        <v>53.8384</v>
      </c>
      <c r="AB771" t="n">
        <v>1105.7592</v>
      </c>
      <c r="AH771" t="n">
        <v>656.9517</v>
      </c>
      <c r="AI771" t="n">
        <v>1293.175</v>
      </c>
      <c r="AJ771" t="n">
        <v>80</v>
      </c>
      <c r="AK771" t="n">
        <v>6197.8188</v>
      </c>
      <c r="BA771" t="n">
        <v>5031</v>
      </c>
    </row>
    <row r="772">
      <c r="H772" t="n">
        <v>13</v>
      </c>
      <c r="M772" t="inlineStr">
        <is>
          <t>ALQUILADO</t>
        </is>
      </c>
      <c r="N772" t="inlineStr">
        <is>
          <t>HIKVISION CENTRAL AMERICA S.A.</t>
        </is>
      </c>
      <c r="P772" t="inlineStr">
        <is>
          <t>2023</t>
        </is>
      </c>
      <c r="S772" t="n">
        <v>608</v>
      </c>
      <c r="T772" t="n">
        <v>18593.4579</v>
      </c>
      <c r="V772" t="n">
        <v>19895</v>
      </c>
      <c r="W772" t="n">
        <v>5664.1</v>
      </c>
      <c r="X772" t="n">
        <v>4001.64</v>
      </c>
      <c r="Z772" t="n">
        <v>367</v>
      </c>
      <c r="AA772" t="n">
        <v>26.3371</v>
      </c>
      <c r="AB772" t="n">
        <v>743.5184</v>
      </c>
      <c r="AH772" t="n">
        <v>261.6</v>
      </c>
      <c r="AI772" t="n">
        <v>1293.175</v>
      </c>
      <c r="AJ772" t="n">
        <v>80</v>
      </c>
      <c r="AK772" t="n">
        <v>6197.8188</v>
      </c>
      <c r="BA772" t="n">
        <v>5031</v>
      </c>
    </row>
    <row r="773">
      <c r="F773" t="inlineStr">
        <is>
          <t>SEMINUEVOS</t>
        </is>
      </c>
      <c r="H773" t="n">
        <v>13</v>
      </c>
      <c r="M773" t="inlineStr">
        <is>
          <t>PARA LA VENTA</t>
        </is>
      </c>
      <c r="N773" t="inlineStr"/>
      <c r="P773" t="inlineStr">
        <is>
          <t>2023</t>
        </is>
      </c>
      <c r="S773" t="n">
        <v>0</v>
      </c>
      <c r="T773" t="n">
        <v>18593.4579</v>
      </c>
      <c r="V773" t="n">
        <v>19895</v>
      </c>
      <c r="W773" t="n">
        <v>1695.02</v>
      </c>
      <c r="X773" t="n">
        <v>5953.0653</v>
      </c>
      <c r="Z773" t="n">
        <v>99</v>
      </c>
      <c r="AA773" t="n">
        <v>77.2533</v>
      </c>
      <c r="AB773" t="n">
        <v>588.3142</v>
      </c>
      <c r="AH773" t="n">
        <v>1148.692</v>
      </c>
      <c r="AI773" t="n">
        <v>1293.175</v>
      </c>
      <c r="AJ773" t="n">
        <v>80</v>
      </c>
      <c r="AK773" t="n">
        <v>6197.8188</v>
      </c>
      <c r="BA773" t="n">
        <v>5031</v>
      </c>
    </row>
    <row r="774">
      <c r="H774" t="n">
        <v>13</v>
      </c>
      <c r="M774" t="inlineStr">
        <is>
          <t>O/S REPARACION</t>
        </is>
      </c>
      <c r="N774" t="inlineStr"/>
      <c r="P774" t="inlineStr">
        <is>
          <t>2023</t>
        </is>
      </c>
      <c r="S774" t="n">
        <v>6025</v>
      </c>
      <c r="T774" t="n">
        <v>18593.4579</v>
      </c>
      <c r="V774" t="n">
        <v>19895</v>
      </c>
      <c r="W774" t="n">
        <v>6107.87</v>
      </c>
      <c r="X774" t="n">
        <v>6105.7268</v>
      </c>
      <c r="Z774" t="n">
        <v>377</v>
      </c>
      <c r="AA774" t="n">
        <v>32.3968</v>
      </c>
      <c r="AB774" t="n">
        <v>939.5074</v>
      </c>
      <c r="AH774" t="n">
        <v>516.7418</v>
      </c>
      <c r="AI774" t="n">
        <v>1293.175</v>
      </c>
      <c r="AJ774" t="n">
        <v>80</v>
      </c>
      <c r="AK774" t="n">
        <v>6197.8188</v>
      </c>
      <c r="BA774" t="n">
        <v>5031</v>
      </c>
    </row>
    <row r="775">
      <c r="H775" t="n">
        <v>13</v>
      </c>
      <c r="M775" t="inlineStr">
        <is>
          <t>ALQUILADO</t>
        </is>
      </c>
      <c r="N775" t="inlineStr">
        <is>
          <t>CONSORCIO HPH JOINT VENTURE</t>
        </is>
      </c>
      <c r="P775" t="inlineStr">
        <is>
          <t>2023</t>
        </is>
      </c>
      <c r="S775" t="n">
        <v>29951</v>
      </c>
      <c r="T775" t="n">
        <v>18593.4579</v>
      </c>
      <c r="V775" t="n">
        <v>19895</v>
      </c>
      <c r="W775" t="n">
        <v>4620.47</v>
      </c>
      <c r="X775" t="n">
        <v>5071.2</v>
      </c>
      <c r="Z775" t="n">
        <v>618</v>
      </c>
      <c r="AA775" t="n">
        <v>15.6823</v>
      </c>
      <c r="AB775" t="n">
        <v>745.513</v>
      </c>
      <c r="AH775" t="n">
        <v>188.3166</v>
      </c>
      <c r="AI775" t="n">
        <v>1293.175</v>
      </c>
      <c r="AJ775" t="n">
        <v>80</v>
      </c>
      <c r="AK775" t="n">
        <v>6197.8188</v>
      </c>
      <c r="BA775" t="n">
        <v>5031</v>
      </c>
    </row>
    <row r="776">
      <c r="F776" t="inlineStr">
        <is>
          <t>SEMINUEVO</t>
        </is>
      </c>
      <c r="H776" t="n">
        <v>13</v>
      </c>
      <c r="M776" t="inlineStr">
        <is>
          <t>PARA LA VENTA</t>
        </is>
      </c>
      <c r="N776" t="inlineStr"/>
      <c r="P776" t="inlineStr">
        <is>
          <t>2023</t>
        </is>
      </c>
      <c r="S776" t="n">
        <v>20920</v>
      </c>
      <c r="T776" t="n">
        <v>18593.4579</v>
      </c>
      <c r="V776" t="n">
        <v>19895</v>
      </c>
      <c r="W776" t="n">
        <v>6039.54</v>
      </c>
      <c r="X776" t="n">
        <v>9095.715899999999</v>
      </c>
      <c r="Z776" t="n">
        <v>267</v>
      </c>
      <c r="AA776" t="n">
        <v>56.6863</v>
      </c>
      <c r="AB776" t="n">
        <v>1164.2504</v>
      </c>
      <c r="AH776" t="n">
        <v>756.3809</v>
      </c>
      <c r="AI776" t="n">
        <v>1293.175</v>
      </c>
      <c r="AJ776" t="n">
        <v>80</v>
      </c>
      <c r="AK776" t="n">
        <v>6197.8188</v>
      </c>
      <c r="BA776" t="n">
        <v>5031</v>
      </c>
    </row>
    <row r="777">
      <c r="H777" t="n">
        <v>13</v>
      </c>
      <c r="M777" t="inlineStr">
        <is>
          <t>ALQUILADO</t>
        </is>
      </c>
      <c r="N777" t="inlineStr"/>
      <c r="P777" t="inlineStr">
        <is>
          <t>2023</t>
        </is>
      </c>
      <c r="S777" t="n">
        <v>19958</v>
      </c>
      <c r="T777" t="n">
        <v>18593.4579</v>
      </c>
      <c r="V777" t="n">
        <v>19895</v>
      </c>
      <c r="W777" t="n">
        <v>6282.53</v>
      </c>
      <c r="X777" t="n">
        <v>6445.269</v>
      </c>
      <c r="Z777" t="n">
        <v>269</v>
      </c>
      <c r="AA777" t="n">
        <v>47.3152</v>
      </c>
      <c r="AB777" t="n">
        <v>979.0614</v>
      </c>
      <c r="AH777" t="n">
        <v>500.6717</v>
      </c>
      <c r="AI777" t="n">
        <v>1293.175</v>
      </c>
      <c r="AJ777" t="n">
        <v>80</v>
      </c>
      <c r="AK777" t="n">
        <v>6197.8188</v>
      </c>
      <c r="BA777" t="n">
        <v>5031</v>
      </c>
    </row>
    <row r="778">
      <c r="H778" t="n">
        <v>13</v>
      </c>
      <c r="M778" t="inlineStr">
        <is>
          <t>ALQUILADO</t>
        </is>
      </c>
      <c r="N778" t="inlineStr">
        <is>
          <t>MANTENIMIENTO Y CONTRUCCIONES</t>
        </is>
      </c>
      <c r="P778" t="inlineStr">
        <is>
          <t>2023</t>
        </is>
      </c>
      <c r="S778" t="n">
        <v>0</v>
      </c>
      <c r="T778" t="n">
        <v>18593.4579</v>
      </c>
      <c r="V778" t="n">
        <v>19895</v>
      </c>
      <c r="W778" t="n">
        <v>4169.12</v>
      </c>
      <c r="X778" t="n">
        <v>5641.59</v>
      </c>
      <c r="Z778" t="n">
        <v>178</v>
      </c>
      <c r="AA778" t="n">
        <v>55.1163</v>
      </c>
      <c r="AB778" t="n">
        <v>754.67</v>
      </c>
      <c r="AH778" t="n">
        <v>599.8013</v>
      </c>
      <c r="AI778" t="n">
        <v>1293.175</v>
      </c>
      <c r="AJ778" t="n">
        <v>80</v>
      </c>
      <c r="AK778" t="n">
        <v>6197.8188</v>
      </c>
      <c r="BA778" t="n">
        <v>5031</v>
      </c>
    </row>
    <row r="779">
      <c r="F779" t="inlineStr">
        <is>
          <t>SEMINUEVO</t>
        </is>
      </c>
      <c r="H779" t="n">
        <v>13</v>
      </c>
      <c r="M779" t="inlineStr">
        <is>
          <t>PARA LA VENTA</t>
        </is>
      </c>
      <c r="N779" t="inlineStr"/>
      <c r="P779" t="inlineStr">
        <is>
          <t>2023</t>
        </is>
      </c>
      <c r="S779" t="n">
        <v>28726</v>
      </c>
      <c r="T779" t="n">
        <v>18593.4579</v>
      </c>
      <c r="V779" t="n">
        <v>19895</v>
      </c>
      <c r="W779" t="n">
        <v>4399.09</v>
      </c>
      <c r="X779" t="n">
        <v>9192.52</v>
      </c>
      <c r="Z779" t="n">
        <v>218</v>
      </c>
      <c r="AA779" t="n">
        <v>62.3468</v>
      </c>
      <c r="AB779" t="n">
        <v>1045.5084</v>
      </c>
      <c r="AH779" t="n">
        <v>541.4881</v>
      </c>
      <c r="AI779" t="n">
        <v>1293.175</v>
      </c>
      <c r="AJ779" t="n">
        <v>80</v>
      </c>
      <c r="AK779" t="n">
        <v>6197.8188</v>
      </c>
      <c r="BA779" t="n">
        <v>5031</v>
      </c>
    </row>
    <row r="780">
      <c r="F780" t="inlineStr">
        <is>
          <t>SEMINUEVO</t>
        </is>
      </c>
      <c r="H780" t="n">
        <v>13</v>
      </c>
      <c r="M780" t="inlineStr">
        <is>
          <t>PARA LA VENTA</t>
        </is>
      </c>
      <c r="N780" t="inlineStr"/>
      <c r="P780" t="inlineStr">
        <is>
          <t>2023</t>
        </is>
      </c>
      <c r="S780" t="n">
        <v>18930</v>
      </c>
      <c r="T780" t="n">
        <v>18593.4579</v>
      </c>
      <c r="V780" t="n">
        <v>19895</v>
      </c>
      <c r="W780" t="n">
        <v>3833.42</v>
      </c>
      <c r="X780" t="n">
        <v>8881.2552</v>
      </c>
      <c r="Z780" t="n">
        <v>216</v>
      </c>
      <c r="AA780" t="n">
        <v>58.8642</v>
      </c>
      <c r="AB780" t="n">
        <v>978.0519</v>
      </c>
      <c r="AH780" t="n">
        <v>1128.7702</v>
      </c>
      <c r="AI780" t="n">
        <v>1293.175</v>
      </c>
      <c r="AJ780" t="n">
        <v>80</v>
      </c>
      <c r="AK780" t="n">
        <v>6197.8188</v>
      </c>
      <c r="BA780" t="n">
        <v>5031</v>
      </c>
    </row>
    <row r="781">
      <c r="F781" t="inlineStr">
        <is>
          <t>SEMINUEVO</t>
        </is>
      </c>
      <c r="H781" t="n">
        <v>13</v>
      </c>
      <c r="M781" t="inlineStr">
        <is>
          <t>PARA LA VENTA</t>
        </is>
      </c>
      <c r="N781" t="inlineStr"/>
      <c r="P781" t="inlineStr">
        <is>
          <t>2023</t>
        </is>
      </c>
      <c r="S781" t="n">
        <v>0</v>
      </c>
      <c r="T781" t="n">
        <v>18593.4579</v>
      </c>
      <c r="V781" t="n">
        <v>19895</v>
      </c>
      <c r="W781" t="n">
        <v>3047.59</v>
      </c>
      <c r="X781" t="n">
        <v>7880.545</v>
      </c>
      <c r="Z781" t="n">
        <v>182</v>
      </c>
      <c r="AA781" t="n">
        <v>60.0446</v>
      </c>
      <c r="AB781" t="n">
        <v>840.6257000000001</v>
      </c>
      <c r="AH781" t="n">
        <v>925.0537</v>
      </c>
      <c r="AI781" t="n">
        <v>1293.175</v>
      </c>
      <c r="AJ781" t="n">
        <v>80</v>
      </c>
      <c r="AK781" t="n">
        <v>5681.3339</v>
      </c>
      <c r="BA781" t="n">
        <v>5031</v>
      </c>
    </row>
    <row r="782">
      <c r="H782" t="n">
        <v>13</v>
      </c>
      <c r="M782" t="inlineStr">
        <is>
          <t>ALQUILADO</t>
        </is>
      </c>
      <c r="N782" t="inlineStr">
        <is>
          <t>CONSEJO DE SEGURIDAD PUBLICO</t>
        </is>
      </c>
      <c r="P782" t="inlineStr">
        <is>
          <t>2023</t>
        </is>
      </c>
      <c r="S782" t="n">
        <v>31305</v>
      </c>
      <c r="T782" t="n">
        <v>18593.4579</v>
      </c>
      <c r="V782" t="n">
        <v>19895</v>
      </c>
      <c r="W782" t="n">
        <v>5492.2</v>
      </c>
      <c r="X782" t="n">
        <v>3655.23</v>
      </c>
      <c r="Z782" t="n">
        <v>316</v>
      </c>
      <c r="AA782" t="n">
        <v>28.9475</v>
      </c>
      <c r="AB782" t="n">
        <v>703.6484</v>
      </c>
      <c r="AH782" t="n">
        <v>1900.1055</v>
      </c>
      <c r="AI782" t="n">
        <v>1293.175</v>
      </c>
      <c r="AJ782" t="n">
        <v>80</v>
      </c>
      <c r="AK782" t="n">
        <v>6197.8188</v>
      </c>
      <c r="BA782" t="n">
        <v>5031</v>
      </c>
    </row>
    <row r="783">
      <c r="F783" t="inlineStr">
        <is>
          <t>SEMINUEVOS</t>
        </is>
      </c>
      <c r="H783" t="n">
        <v>13</v>
      </c>
      <c r="M783" t="inlineStr">
        <is>
          <t>PARA LA VENTA</t>
        </is>
      </c>
      <c r="N783" t="inlineStr"/>
      <c r="P783" t="inlineStr">
        <is>
          <t>2023</t>
        </is>
      </c>
      <c r="S783" t="n">
        <v>20432</v>
      </c>
      <c r="T783" t="n">
        <v>18593.4579</v>
      </c>
      <c r="V783" t="n">
        <v>19895</v>
      </c>
      <c r="W783" t="n">
        <v>3157.77</v>
      </c>
      <c r="X783" t="n">
        <v>8528.395</v>
      </c>
      <c r="Z783" t="n">
        <v>183</v>
      </c>
      <c r="AA783" t="n">
        <v>63.8588</v>
      </c>
      <c r="AB783" t="n">
        <v>898.9357</v>
      </c>
      <c r="AH783" t="n">
        <v>489.5305</v>
      </c>
      <c r="AI783" t="n">
        <v>1293.175</v>
      </c>
      <c r="AJ783" t="n">
        <v>80</v>
      </c>
      <c r="AK783" t="n">
        <v>6197.8188</v>
      </c>
      <c r="BA783" t="n">
        <v>5031</v>
      </c>
    </row>
    <row r="784">
      <c r="F784" t="inlineStr">
        <is>
          <t>SEMINUEVO</t>
        </is>
      </c>
      <c r="H784" t="n">
        <v>13</v>
      </c>
      <c r="M784" t="inlineStr">
        <is>
          <t>PARA LA VENTA</t>
        </is>
      </c>
      <c r="N784" t="inlineStr"/>
      <c r="P784" t="inlineStr">
        <is>
          <t>2023</t>
        </is>
      </c>
      <c r="S784" t="n">
        <v>0</v>
      </c>
      <c r="T784" t="n">
        <v>18593.4579</v>
      </c>
      <c r="V784" t="n">
        <v>19895</v>
      </c>
      <c r="W784" t="n">
        <v>5236.58</v>
      </c>
      <c r="X784" t="n">
        <v>8229.302299999999</v>
      </c>
      <c r="Z784" t="n">
        <v>215</v>
      </c>
      <c r="AA784" t="n">
        <v>62.632</v>
      </c>
      <c r="AB784" t="n">
        <v>1035.8371</v>
      </c>
      <c r="AH784" t="n">
        <v>1443.1811</v>
      </c>
      <c r="AI784" t="n">
        <v>1293.175</v>
      </c>
      <c r="AJ784" t="n">
        <v>80</v>
      </c>
      <c r="AK784" t="n">
        <v>5681.3339</v>
      </c>
      <c r="BA784" t="n">
        <v>5031</v>
      </c>
    </row>
    <row r="785">
      <c r="F785" t="inlineStr">
        <is>
          <t>USADO</t>
        </is>
      </c>
      <c r="H785" t="n">
        <v>26</v>
      </c>
      <c r="M785" t="inlineStr">
        <is>
          <t>PARA LA VENTA</t>
        </is>
      </c>
      <c r="N785" t="inlineStr"/>
      <c r="P785" t="inlineStr">
        <is>
          <t>2021</t>
        </is>
      </c>
      <c r="S785" t="n">
        <v>49059</v>
      </c>
      <c r="T785" t="n">
        <v>43452</v>
      </c>
      <c r="V785" t="n">
        <v>43452</v>
      </c>
      <c r="W785" t="n">
        <v>31368.85</v>
      </c>
      <c r="X785" t="n">
        <v>3234.0152</v>
      </c>
      <c r="Z785" t="n">
        <v>588</v>
      </c>
      <c r="AA785" t="n">
        <v>58.8484</v>
      </c>
      <c r="AB785" t="n">
        <v>1330.8794</v>
      </c>
      <c r="AH785" t="n">
        <v>5431.2536</v>
      </c>
      <c r="AI785" t="n">
        <v>5648.76</v>
      </c>
      <c r="AJ785" t="n">
        <v>120</v>
      </c>
      <c r="AK785" t="n">
        <v>28968</v>
      </c>
      <c r="BA785" t="n">
        <v>10062</v>
      </c>
    </row>
    <row r="786">
      <c r="F786" t="inlineStr">
        <is>
          <t>USADO</t>
        </is>
      </c>
      <c r="H786" t="n">
        <v>26</v>
      </c>
      <c r="M786" t="inlineStr">
        <is>
          <t>ALQUILADO</t>
        </is>
      </c>
      <c r="N786" t="inlineStr">
        <is>
          <t>MINERA PANAMA</t>
        </is>
      </c>
      <c r="P786" t="inlineStr">
        <is>
          <t>2022</t>
        </is>
      </c>
      <c r="S786" t="n">
        <v>68715</v>
      </c>
      <c r="T786" t="n">
        <v>44060.51</v>
      </c>
      <c r="V786" t="n">
        <v>44060.51</v>
      </c>
      <c r="W786" t="n">
        <v>35686.45</v>
      </c>
      <c r="X786" t="n">
        <v>7338.647</v>
      </c>
      <c r="Z786" t="n">
        <v>679</v>
      </c>
      <c r="AA786" t="n">
        <v>63.3653</v>
      </c>
      <c r="AB786" t="n">
        <v>1654.8114</v>
      </c>
      <c r="AH786" t="n">
        <v>13561.4026</v>
      </c>
      <c r="AI786" t="n">
        <v>5727.8663</v>
      </c>
      <c r="AJ786" t="n">
        <v>120</v>
      </c>
      <c r="AK786" t="n">
        <v>30597.5775</v>
      </c>
      <c r="BA786" t="n">
        <v>10062</v>
      </c>
    </row>
    <row r="787">
      <c r="F787" t="inlineStr">
        <is>
          <t>USADO</t>
        </is>
      </c>
      <c r="H787" t="n">
        <v>26</v>
      </c>
      <c r="M787" t="inlineStr">
        <is>
          <t>ALQUILADO</t>
        </is>
      </c>
      <c r="N787" t="inlineStr">
        <is>
          <t>MINERA PANAMA</t>
        </is>
      </c>
      <c r="P787" t="inlineStr">
        <is>
          <t>2022</t>
        </is>
      </c>
      <c r="S787" t="n">
        <v>21743</v>
      </c>
      <c r="T787" t="n">
        <v>44060.51</v>
      </c>
      <c r="V787" t="n">
        <v>44060.51</v>
      </c>
      <c r="W787" t="n">
        <v>35247.21</v>
      </c>
      <c r="X787" t="n">
        <v>3395</v>
      </c>
      <c r="Z787" t="n">
        <v>679</v>
      </c>
      <c r="AA787" t="n">
        <v>56.9104</v>
      </c>
      <c r="AB787" t="n">
        <v>1486.2388</v>
      </c>
      <c r="AH787" t="n">
        <v>2688.4769</v>
      </c>
      <c r="AI787" t="n">
        <v>5727.8663</v>
      </c>
      <c r="AJ787" t="n">
        <v>120</v>
      </c>
      <c r="AK787" t="n">
        <v>30597.5774</v>
      </c>
      <c r="BA787" t="n">
        <v>10062</v>
      </c>
    </row>
    <row r="788">
      <c r="F788" t="inlineStr">
        <is>
          <t>USADO</t>
        </is>
      </c>
      <c r="H788" t="n">
        <v>26</v>
      </c>
      <c r="M788" t="inlineStr">
        <is>
          <t>PARA LA VENTA</t>
        </is>
      </c>
      <c r="N788" t="inlineStr"/>
      <c r="P788" t="inlineStr">
        <is>
          <t>2022</t>
        </is>
      </c>
      <c r="S788" t="n">
        <v>52071</v>
      </c>
      <c r="T788" t="n">
        <v>44132.54</v>
      </c>
      <c r="V788" t="n">
        <v>44132.54</v>
      </c>
      <c r="W788" t="n">
        <v>34442.21</v>
      </c>
      <c r="X788" t="n">
        <v>3705.45</v>
      </c>
      <c r="Z788" t="n">
        <v>642</v>
      </c>
      <c r="AA788" t="n">
        <v>59.42</v>
      </c>
      <c r="AB788" t="n">
        <v>1467.2176</v>
      </c>
      <c r="AH788" t="n">
        <v>6339.7757</v>
      </c>
      <c r="AI788" t="n">
        <v>5737.2302</v>
      </c>
      <c r="AJ788" t="n">
        <v>120</v>
      </c>
      <c r="AK788" t="n">
        <v>29421.6936</v>
      </c>
      <c r="BA788" t="n">
        <v>10062</v>
      </c>
    </row>
    <row r="789">
      <c r="F789" t="inlineStr">
        <is>
          <t>USADO</t>
        </is>
      </c>
      <c r="H789" t="n">
        <v>26</v>
      </c>
      <c r="M789" t="inlineStr">
        <is>
          <t>PARA LA VENTA</t>
        </is>
      </c>
      <c r="N789" t="inlineStr"/>
      <c r="P789" t="inlineStr">
        <is>
          <t>2022</t>
        </is>
      </c>
      <c r="S789" t="n">
        <v>41527</v>
      </c>
      <c r="T789" t="n">
        <v>44256.68</v>
      </c>
      <c r="V789" t="n">
        <v>44256.68</v>
      </c>
      <c r="W789" t="n">
        <v>34524.71</v>
      </c>
      <c r="X789" t="n">
        <v>3566.503</v>
      </c>
      <c r="Z789" t="n">
        <v>649</v>
      </c>
      <c r="AA789" t="n">
        <v>58.6921</v>
      </c>
      <c r="AB789" t="n">
        <v>1465.0466</v>
      </c>
      <c r="AH789" t="n">
        <v>5927.6551</v>
      </c>
      <c r="AI789" t="n">
        <v>5753.3684</v>
      </c>
      <c r="AJ789" t="n">
        <v>120</v>
      </c>
      <c r="AK789" t="n">
        <v>28275.1006</v>
      </c>
      <c r="BA789" t="n">
        <v>10062</v>
      </c>
    </row>
    <row r="790">
      <c r="F790" t="inlineStr">
        <is>
          <t>USADO</t>
        </is>
      </c>
      <c r="H790" t="n">
        <v>26</v>
      </c>
      <c r="M790" t="inlineStr">
        <is>
          <t>POR FOTO</t>
        </is>
      </c>
      <c r="N790" t="inlineStr"/>
      <c r="P790" t="inlineStr">
        <is>
          <t>2022</t>
        </is>
      </c>
      <c r="S790" t="n">
        <v>75410</v>
      </c>
      <c r="T790" t="n">
        <v>44131.49</v>
      </c>
      <c r="V790" t="n">
        <v>44131.49</v>
      </c>
      <c r="W790" t="n">
        <v>34818.45</v>
      </c>
      <c r="X790" t="n">
        <v>10551.1889</v>
      </c>
      <c r="Z790" t="n">
        <v>649</v>
      </c>
      <c r="AA790" t="n">
        <v>69.90689999999999</v>
      </c>
      <c r="AB790" t="n">
        <v>1744.9861</v>
      </c>
      <c r="AH790" t="n">
        <v>13049.1038</v>
      </c>
      <c r="AI790" t="n">
        <v>5737.0937</v>
      </c>
      <c r="AJ790" t="n">
        <v>120</v>
      </c>
      <c r="AK790" t="n">
        <v>30646.8675</v>
      </c>
      <c r="BA790" t="n">
        <v>10062</v>
      </c>
    </row>
    <row r="791">
      <c r="F791" t="inlineStr">
        <is>
          <t>USADO</t>
        </is>
      </c>
      <c r="H791" t="n">
        <v>25</v>
      </c>
      <c r="M791" t="inlineStr">
        <is>
          <t>ALQUILADO</t>
        </is>
      </c>
      <c r="N791" t="inlineStr">
        <is>
          <t>MINERA PANAMA</t>
        </is>
      </c>
      <c r="P791" t="inlineStr">
        <is>
          <t>2022</t>
        </is>
      </c>
      <c r="S791" t="n">
        <v>29999</v>
      </c>
      <c r="T791" t="n">
        <v>45053.1</v>
      </c>
      <c r="V791" t="n">
        <v>45053.1</v>
      </c>
      <c r="W791" t="n">
        <v>33389.26</v>
      </c>
      <c r="X791" t="n">
        <v>3272.5</v>
      </c>
      <c r="Z791" t="n">
        <v>637</v>
      </c>
      <c r="AA791" t="n">
        <v>57.5537</v>
      </c>
      <c r="AB791" t="n">
        <v>1466.4704</v>
      </c>
      <c r="AH791" t="n">
        <v>3134.559</v>
      </c>
      <c r="AI791" t="n">
        <v>5631.6375</v>
      </c>
      <c r="AJ791" t="n">
        <v>120</v>
      </c>
      <c r="AK791" t="n">
        <v>30035.4</v>
      </c>
      <c r="BA791" t="n">
        <v>9675</v>
      </c>
    </row>
    <row r="792">
      <c r="F792" t="inlineStr">
        <is>
          <t>USADO</t>
        </is>
      </c>
      <c r="H792" t="n">
        <v>25</v>
      </c>
      <c r="M792" t="inlineStr">
        <is>
          <t>ALQUILADO</t>
        </is>
      </c>
      <c r="N792" t="inlineStr">
        <is>
          <t>MINERA PANAMA</t>
        </is>
      </c>
      <c r="P792" t="inlineStr">
        <is>
          <t>2022</t>
        </is>
      </c>
      <c r="S792" t="n">
        <v>33798</v>
      </c>
      <c r="T792" t="n">
        <v>44636.28</v>
      </c>
      <c r="V792" t="n">
        <v>44636.28</v>
      </c>
      <c r="W792" t="n">
        <v>33549.71</v>
      </c>
      <c r="X792" t="n">
        <v>3195</v>
      </c>
      <c r="Z792" t="n">
        <v>639</v>
      </c>
      <c r="AA792" t="n">
        <v>57.5034</v>
      </c>
      <c r="AB792" t="n">
        <v>1469.7884</v>
      </c>
      <c r="AH792" t="n">
        <v>3806.6509</v>
      </c>
      <c r="AI792" t="n">
        <v>5579.535</v>
      </c>
      <c r="AJ792" t="n">
        <v>120</v>
      </c>
      <c r="AK792" t="n">
        <v>29757.5207</v>
      </c>
      <c r="BA792" t="n">
        <v>9675</v>
      </c>
    </row>
    <row r="793">
      <c r="F793" t="inlineStr">
        <is>
          <t>USADO</t>
        </is>
      </c>
      <c r="H793" t="n">
        <v>25</v>
      </c>
      <c r="M793" t="inlineStr">
        <is>
          <t>ALQUILADO</t>
        </is>
      </c>
      <c r="N793" t="inlineStr">
        <is>
          <t>MINERA PANAMA</t>
        </is>
      </c>
      <c r="P793" t="inlineStr">
        <is>
          <t>2022</t>
        </is>
      </c>
      <c r="S793" t="n">
        <v>57499</v>
      </c>
      <c r="T793" t="n">
        <v>44501.06</v>
      </c>
      <c r="V793" t="n">
        <v>44501.06</v>
      </c>
      <c r="W793" t="n">
        <v>32574.61</v>
      </c>
      <c r="X793" t="n">
        <v>3518.205</v>
      </c>
      <c r="Z793" t="n">
        <v>607</v>
      </c>
      <c r="AA793" t="n">
        <v>59.4609</v>
      </c>
      <c r="AB793" t="n">
        <v>1443.7126</v>
      </c>
      <c r="AH793" t="n">
        <v>4766.952</v>
      </c>
      <c r="AI793" t="n">
        <v>5562.6325</v>
      </c>
      <c r="AJ793" t="n">
        <v>120</v>
      </c>
      <c r="AK793" t="n">
        <v>29667.3743</v>
      </c>
      <c r="BA793" t="n">
        <v>9675</v>
      </c>
    </row>
    <row r="794">
      <c r="F794" t="inlineStr">
        <is>
          <t>USADO</t>
        </is>
      </c>
      <c r="H794" t="n">
        <v>25</v>
      </c>
      <c r="M794" t="inlineStr">
        <is>
          <t>ALQUILADO</t>
        </is>
      </c>
      <c r="N794" t="inlineStr">
        <is>
          <t>MINERA PANAMA</t>
        </is>
      </c>
      <c r="P794" t="inlineStr">
        <is>
          <t>2022</t>
        </is>
      </c>
      <c r="S794" t="n">
        <v>33763</v>
      </c>
      <c r="T794" t="n">
        <v>44397.65</v>
      </c>
      <c r="V794" t="n">
        <v>44397.65</v>
      </c>
      <c r="W794" t="n">
        <v>33603.86</v>
      </c>
      <c r="X794" t="n">
        <v>3297.83</v>
      </c>
      <c r="Z794" t="n">
        <v>640</v>
      </c>
      <c r="AA794" t="n">
        <v>57.6588</v>
      </c>
      <c r="AB794" t="n">
        <v>1476.0676</v>
      </c>
      <c r="AH794" t="n">
        <v>3283.4028</v>
      </c>
      <c r="AI794" t="n">
        <v>5549.7063</v>
      </c>
      <c r="AJ794" t="n">
        <v>120</v>
      </c>
      <c r="AK794" t="n">
        <v>29598.4343</v>
      </c>
      <c r="BA794" t="n">
        <v>9675</v>
      </c>
    </row>
    <row r="795">
      <c r="F795" t="inlineStr">
        <is>
          <t>USADO</t>
        </is>
      </c>
      <c r="H795" t="n">
        <v>22</v>
      </c>
      <c r="M795" t="inlineStr">
        <is>
          <t>ALQUILADO</t>
        </is>
      </c>
      <c r="N795" t="inlineStr">
        <is>
          <t>MINERA PANAMA</t>
        </is>
      </c>
      <c r="P795" t="inlineStr">
        <is>
          <t>2022</t>
        </is>
      </c>
      <c r="S795" t="n">
        <v>70569</v>
      </c>
      <c r="T795" t="n">
        <v>45339.24</v>
      </c>
      <c r="V795" t="n">
        <v>45339.24</v>
      </c>
      <c r="W795" t="n">
        <v>30740.51</v>
      </c>
      <c r="X795" t="n">
        <v>3345.63</v>
      </c>
      <c r="Z795" t="n">
        <v>618</v>
      </c>
      <c r="AA795" t="n">
        <v>55.1555</v>
      </c>
      <c r="AB795" t="n">
        <v>1549.37</v>
      </c>
      <c r="AH795" t="n">
        <v>4040.2439</v>
      </c>
      <c r="AI795" t="n">
        <v>4987.3164</v>
      </c>
      <c r="AJ795" t="n">
        <v>120</v>
      </c>
      <c r="AK795" t="n">
        <v>26447.8893</v>
      </c>
      <c r="BA795" t="n">
        <v>8514</v>
      </c>
    </row>
    <row r="796">
      <c r="F796" t="inlineStr">
        <is>
          <t>USADO</t>
        </is>
      </c>
      <c r="H796" t="n">
        <v>22</v>
      </c>
      <c r="M796" t="inlineStr">
        <is>
          <t>ALQUILADO</t>
        </is>
      </c>
      <c r="N796" t="inlineStr">
        <is>
          <t>MINERA PANAMA</t>
        </is>
      </c>
      <c r="P796" t="inlineStr">
        <is>
          <t>2022</t>
        </is>
      </c>
      <c r="S796" t="n">
        <v>75728</v>
      </c>
      <c r="T796" t="n">
        <v>45557.37</v>
      </c>
      <c r="V796" t="n">
        <v>45557.37</v>
      </c>
      <c r="W796" t="n">
        <v>32218.41</v>
      </c>
      <c r="X796" t="n">
        <v>3784.8145</v>
      </c>
      <c r="Z796" t="n">
        <v>601</v>
      </c>
      <c r="AA796" t="n">
        <v>59.9055</v>
      </c>
      <c r="AB796" t="n">
        <v>1636.5102</v>
      </c>
      <c r="AH796" t="n">
        <v>5577.3781</v>
      </c>
      <c r="AI796" t="n">
        <v>5011.3107</v>
      </c>
      <c r="AJ796" t="n">
        <v>120</v>
      </c>
      <c r="AK796" t="n">
        <v>26575.1325</v>
      </c>
      <c r="BA796" t="n">
        <v>8514</v>
      </c>
    </row>
    <row r="797">
      <c r="F797" t="inlineStr">
        <is>
          <t>USADO</t>
        </is>
      </c>
      <c r="H797" t="n">
        <v>22</v>
      </c>
      <c r="M797" t="inlineStr">
        <is>
          <t>ALQUILADO</t>
        </is>
      </c>
      <c r="N797" t="inlineStr">
        <is>
          <t>MINERA PANAMA</t>
        </is>
      </c>
      <c r="P797" t="inlineStr">
        <is>
          <t>2022</t>
        </is>
      </c>
      <c r="S797" t="n">
        <v>23971</v>
      </c>
      <c r="T797" t="n">
        <v>45620.87</v>
      </c>
      <c r="V797" t="n">
        <v>45620.87</v>
      </c>
      <c r="W797" t="n">
        <v>29513.51</v>
      </c>
      <c r="X797" t="n">
        <v>2970</v>
      </c>
      <c r="Z797" t="n">
        <v>594</v>
      </c>
      <c r="AA797" t="n">
        <v>54.686</v>
      </c>
      <c r="AB797" t="n">
        <v>1476.5231</v>
      </c>
      <c r="AH797" t="n">
        <v>2868.7031</v>
      </c>
      <c r="AI797" t="n">
        <v>5018.2957</v>
      </c>
      <c r="AJ797" t="n">
        <v>120</v>
      </c>
      <c r="AK797" t="n">
        <v>26612.1744</v>
      </c>
      <c r="BA797" t="n">
        <v>8514</v>
      </c>
    </row>
    <row r="798">
      <c r="H798" t="n">
        <v>22</v>
      </c>
      <c r="M798" t="inlineStr">
        <is>
          <t>ALQUILADO</t>
        </is>
      </c>
      <c r="N798" t="inlineStr">
        <is>
          <t>MINERA PANAMA</t>
        </is>
      </c>
      <c r="P798" t="inlineStr">
        <is>
          <t>2022</t>
        </is>
      </c>
      <c r="S798" t="n">
        <v>27598</v>
      </c>
      <c r="T798" t="n">
        <v>45619.62</v>
      </c>
      <c r="V798" t="n">
        <v>45619.62</v>
      </c>
      <c r="W798" t="n">
        <v>29620.21</v>
      </c>
      <c r="X798" t="n">
        <v>3005.63</v>
      </c>
      <c r="Z798" t="n">
        <v>596</v>
      </c>
      <c r="AA798" t="n">
        <v>54.7413</v>
      </c>
      <c r="AB798" t="n">
        <v>1482.9927</v>
      </c>
      <c r="AH798" t="n">
        <v>4145.7539</v>
      </c>
      <c r="AI798" t="n">
        <v>5018.1582</v>
      </c>
      <c r="AJ798" t="n">
        <v>120</v>
      </c>
      <c r="AK798" t="n">
        <v>26611.4457</v>
      </c>
      <c r="BA798" t="n">
        <v>8514</v>
      </c>
    </row>
    <row r="799">
      <c r="F799" t="inlineStr">
        <is>
          <t>USADO</t>
        </is>
      </c>
      <c r="H799" t="n">
        <v>22</v>
      </c>
      <c r="M799" t="inlineStr">
        <is>
          <t>SEPARADO - VENTA</t>
        </is>
      </c>
      <c r="N799" t="inlineStr"/>
      <c r="P799" t="inlineStr">
        <is>
          <t>2022</t>
        </is>
      </c>
      <c r="S799" t="n">
        <v>23294</v>
      </c>
      <c r="T799" t="n">
        <v>45844.45</v>
      </c>
      <c r="V799" t="n">
        <v>45844.45</v>
      </c>
      <c r="W799" t="n">
        <v>27457.6</v>
      </c>
      <c r="X799" t="n">
        <v>6703.682</v>
      </c>
      <c r="Z799" t="n">
        <v>511</v>
      </c>
      <c r="AA799" t="n">
        <v>66.8518</v>
      </c>
      <c r="AB799" t="n">
        <v>1552.7855</v>
      </c>
      <c r="AH799" t="n">
        <v>3500.7607</v>
      </c>
      <c r="AI799" t="n">
        <v>5042.8895</v>
      </c>
      <c r="AJ799" t="n">
        <v>120</v>
      </c>
      <c r="AK799" t="n">
        <v>25469.138</v>
      </c>
      <c r="BA799" t="n">
        <v>8514</v>
      </c>
    </row>
    <row r="800">
      <c r="F800" t="inlineStr">
        <is>
          <t>GARANTIZADOS</t>
        </is>
      </c>
      <c r="H800" t="n">
        <v>22</v>
      </c>
      <c r="M800" t="inlineStr">
        <is>
          <t>PARA LA VENTA</t>
        </is>
      </c>
      <c r="N800" t="inlineStr"/>
      <c r="P800" t="inlineStr">
        <is>
          <t>2022</t>
        </is>
      </c>
      <c r="S800" t="n">
        <v>46885</v>
      </c>
      <c r="T800" t="n">
        <v>45844.45</v>
      </c>
      <c r="V800" t="n">
        <v>45844.45</v>
      </c>
      <c r="W800" t="n">
        <v>27457.6</v>
      </c>
      <c r="X800" t="n">
        <v>6763.498</v>
      </c>
      <c r="Z800" t="n">
        <v>511</v>
      </c>
      <c r="AA800" t="n">
        <v>66.9688</v>
      </c>
      <c r="AB800" t="n">
        <v>1555.5044</v>
      </c>
      <c r="AH800" t="n">
        <v>9296.7516</v>
      </c>
      <c r="AI800" t="n">
        <v>5042.8895</v>
      </c>
      <c r="AJ800" t="n">
        <v>120</v>
      </c>
      <c r="AK800" t="n">
        <v>26742.5949</v>
      </c>
      <c r="BA800" t="n">
        <v>8514</v>
      </c>
    </row>
    <row r="801">
      <c r="H801" t="n">
        <v>22</v>
      </c>
      <c r="M801" t="inlineStr">
        <is>
          <t>CDO</t>
        </is>
      </c>
      <c r="N801" t="inlineStr"/>
      <c r="P801" t="inlineStr">
        <is>
          <t>2022</t>
        </is>
      </c>
      <c r="S801" t="n">
        <v>29643</v>
      </c>
      <c r="T801" t="n">
        <v>45844.45</v>
      </c>
      <c r="V801" t="n">
        <v>45844.45</v>
      </c>
      <c r="W801" t="n">
        <v>25253.9</v>
      </c>
      <c r="X801" t="n">
        <v>2861.18</v>
      </c>
      <c r="Z801" t="n">
        <v>470</v>
      </c>
      <c r="AA801" t="n">
        <v>59.8193</v>
      </c>
      <c r="AB801" t="n">
        <v>1277.9581</v>
      </c>
      <c r="AH801" t="n">
        <v>8501.6032</v>
      </c>
      <c r="AI801" t="n">
        <v>5042.8895</v>
      </c>
      <c r="AJ801" t="n">
        <v>120</v>
      </c>
      <c r="AK801" t="n">
        <v>26742.5949</v>
      </c>
      <c r="BA801" t="n">
        <v>8514</v>
      </c>
    </row>
    <row r="802">
      <c r="H802" t="n">
        <v>22</v>
      </c>
      <c r="M802" t="inlineStr">
        <is>
          <t>ALQUILADO</t>
        </is>
      </c>
      <c r="N802" t="inlineStr">
        <is>
          <t>MINERA PANAMA</t>
        </is>
      </c>
      <c r="P802" t="inlineStr">
        <is>
          <t>2022</t>
        </is>
      </c>
      <c r="S802" t="n">
        <v>46631</v>
      </c>
      <c r="T802" t="n">
        <v>45844.45</v>
      </c>
      <c r="V802" t="n">
        <v>45844.45</v>
      </c>
      <c r="W802" t="n">
        <v>28272.25</v>
      </c>
      <c r="X802" t="n">
        <v>3956.3645</v>
      </c>
      <c r="Z802" t="n">
        <v>541</v>
      </c>
      <c r="AA802" t="n">
        <v>59.5723</v>
      </c>
      <c r="AB802" t="n">
        <v>1464.937</v>
      </c>
      <c r="AH802" t="n">
        <v>4814.2002</v>
      </c>
      <c r="AI802" t="n">
        <v>5042.8895</v>
      </c>
      <c r="AJ802" t="n">
        <v>120</v>
      </c>
      <c r="AK802" t="n">
        <v>26742.5949</v>
      </c>
      <c r="BA802" t="n">
        <v>8514</v>
      </c>
    </row>
    <row r="803">
      <c r="H803" t="n">
        <v>22</v>
      </c>
      <c r="M803" t="inlineStr">
        <is>
          <t>O/S REPARACION</t>
        </is>
      </c>
      <c r="N803" t="inlineStr"/>
      <c r="P803" t="inlineStr">
        <is>
          <t>2022</t>
        </is>
      </c>
      <c r="S803" t="n">
        <v>40347</v>
      </c>
      <c r="T803" t="n">
        <v>45844.45</v>
      </c>
      <c r="V803" t="n">
        <v>45844.45</v>
      </c>
      <c r="W803" t="n">
        <v>25845.14</v>
      </c>
      <c r="X803" t="n">
        <v>5129.39</v>
      </c>
      <c r="Z803" t="n">
        <v>481</v>
      </c>
      <c r="AA803" t="n">
        <v>64.3961</v>
      </c>
      <c r="AB803" t="n">
        <v>1407.9331</v>
      </c>
      <c r="AH803" t="n">
        <v>10829.7036</v>
      </c>
      <c r="AI803" t="n">
        <v>5042.8895</v>
      </c>
      <c r="AJ803" t="n">
        <v>120</v>
      </c>
      <c r="AK803" t="n">
        <v>26742.5949</v>
      </c>
      <c r="BA803" t="n">
        <v>8514</v>
      </c>
    </row>
    <row r="804">
      <c r="H804" t="n">
        <v>22</v>
      </c>
      <c r="M804" t="inlineStr">
        <is>
          <t>ALQUILADO</t>
        </is>
      </c>
      <c r="N804" t="inlineStr">
        <is>
          <t>MINERA PANAMA</t>
        </is>
      </c>
      <c r="P804" t="inlineStr">
        <is>
          <t>2022</t>
        </is>
      </c>
      <c r="S804" t="n">
        <v>70351</v>
      </c>
      <c r="T804" t="n">
        <v>45844.45</v>
      </c>
      <c r="V804" t="n">
        <v>45844.45</v>
      </c>
      <c r="W804" t="n">
        <v>28486.84</v>
      </c>
      <c r="X804" t="n">
        <v>10859.254</v>
      </c>
      <c r="Z804" t="n">
        <v>544</v>
      </c>
      <c r="AA804" t="n">
        <v>72.32729999999999</v>
      </c>
      <c r="AB804" t="n">
        <v>1788.4588</v>
      </c>
      <c r="AH804" t="n">
        <v>16873.7579</v>
      </c>
      <c r="AI804" t="n">
        <v>5042.8895</v>
      </c>
      <c r="AJ804" t="n">
        <v>120</v>
      </c>
      <c r="AK804" t="n">
        <v>26742.5949</v>
      </c>
      <c r="BA804" t="n">
        <v>8514</v>
      </c>
    </row>
    <row r="805">
      <c r="H805" t="n">
        <v>21</v>
      </c>
      <c r="M805" t="inlineStr">
        <is>
          <t>ALQUILADO</t>
        </is>
      </c>
      <c r="N805" t="inlineStr">
        <is>
          <t>MINERA PANAMA</t>
        </is>
      </c>
      <c r="P805" t="inlineStr">
        <is>
          <t>2022</t>
        </is>
      </c>
      <c r="S805" t="n">
        <v>26796</v>
      </c>
      <c r="T805" t="n">
        <v>45666.193</v>
      </c>
      <c r="V805" t="n">
        <v>45666.193</v>
      </c>
      <c r="W805" t="n">
        <v>28333.58</v>
      </c>
      <c r="X805" t="n">
        <v>3101.66</v>
      </c>
      <c r="Z805" t="n">
        <v>542</v>
      </c>
      <c r="AA805" t="n">
        <v>57.9985</v>
      </c>
      <c r="AB805" t="n">
        <v>1496.9161</v>
      </c>
      <c r="AH805" t="n">
        <v>3156.0456</v>
      </c>
      <c r="AI805" t="n">
        <v>4794.9503</v>
      </c>
      <c r="AJ805" t="n">
        <v>120</v>
      </c>
      <c r="AK805" t="n">
        <v>25370.108</v>
      </c>
      <c r="BA805" t="n">
        <v>8127</v>
      </c>
    </row>
    <row r="806">
      <c r="H806" t="n">
        <v>21</v>
      </c>
      <c r="M806" t="inlineStr">
        <is>
          <t>ALQUILADO</t>
        </is>
      </c>
      <c r="N806" t="inlineStr">
        <is>
          <t>MINERA PANAMA</t>
        </is>
      </c>
      <c r="P806" t="inlineStr">
        <is>
          <t>2022</t>
        </is>
      </c>
      <c r="S806" t="n">
        <v>44437</v>
      </c>
      <c r="T806" t="n">
        <v>45666.193</v>
      </c>
      <c r="V806" t="n">
        <v>45666.193</v>
      </c>
      <c r="W806" t="n">
        <v>25960.61</v>
      </c>
      <c r="X806" t="n">
        <v>3494.95</v>
      </c>
      <c r="Z806" t="n">
        <v>483</v>
      </c>
      <c r="AA806" t="n">
        <v>60.9845</v>
      </c>
      <c r="AB806" t="n">
        <v>1402.6457</v>
      </c>
      <c r="AH806" t="n">
        <v>4233.7632</v>
      </c>
      <c r="AI806" t="n">
        <v>4794.9503</v>
      </c>
      <c r="AJ806" t="n">
        <v>120</v>
      </c>
      <c r="AK806" t="n">
        <v>25370.108</v>
      </c>
      <c r="BA806" t="n">
        <v>8127</v>
      </c>
    </row>
    <row r="807">
      <c r="F807" t="inlineStr">
        <is>
          <t>USADO</t>
        </is>
      </c>
      <c r="H807" t="n">
        <v>21</v>
      </c>
      <c r="M807" t="inlineStr">
        <is>
          <t>ALQUILADO</t>
        </is>
      </c>
      <c r="N807" t="inlineStr">
        <is>
          <t>MINERA PANAMA</t>
        </is>
      </c>
      <c r="P807" t="inlineStr">
        <is>
          <t>2022</t>
        </is>
      </c>
      <c r="S807" t="n">
        <v>21181</v>
      </c>
      <c r="T807" t="n">
        <v>45666.193</v>
      </c>
      <c r="V807" t="n">
        <v>45666.193</v>
      </c>
      <c r="W807" t="n">
        <v>26882.36</v>
      </c>
      <c r="X807" t="n">
        <v>2649.87</v>
      </c>
      <c r="Z807" t="n">
        <v>515</v>
      </c>
      <c r="AA807" t="n">
        <v>57.3441</v>
      </c>
      <c r="AB807" t="n">
        <v>1406.2966</v>
      </c>
      <c r="AH807" t="n">
        <v>2183.8342</v>
      </c>
      <c r="AI807" t="n">
        <v>4794.9503</v>
      </c>
      <c r="AJ807" t="n">
        <v>120</v>
      </c>
      <c r="AK807" t="n">
        <v>25370.1079</v>
      </c>
      <c r="BA807" t="n">
        <v>8127</v>
      </c>
    </row>
    <row r="808">
      <c r="F808" t="inlineStr">
        <is>
          <t>USADO</t>
        </is>
      </c>
      <c r="H808" t="n">
        <v>21</v>
      </c>
      <c r="M808" t="inlineStr">
        <is>
          <t>ALQUILADO</t>
        </is>
      </c>
      <c r="N808" t="inlineStr">
        <is>
          <t>MINERA PANAMA</t>
        </is>
      </c>
      <c r="P808" t="inlineStr">
        <is>
          <t>2022</t>
        </is>
      </c>
      <c r="S808" t="n">
        <v>40470</v>
      </c>
      <c r="T808" t="n">
        <v>45666.193</v>
      </c>
      <c r="V808" t="n">
        <v>45666.193</v>
      </c>
      <c r="W808" t="n">
        <v>26095.18</v>
      </c>
      <c r="X808" t="n">
        <v>3171.41</v>
      </c>
      <c r="Z808" t="n">
        <v>531</v>
      </c>
      <c r="AA808" t="n">
        <v>55.1159</v>
      </c>
      <c r="AB808" t="n">
        <v>1393.6471</v>
      </c>
      <c r="AH808" t="n">
        <v>4941.4046</v>
      </c>
      <c r="AI808" t="n">
        <v>4794.9503</v>
      </c>
      <c r="AJ808" t="n">
        <v>120</v>
      </c>
      <c r="AK808" t="n">
        <v>25370.108</v>
      </c>
      <c r="BA808" t="n">
        <v>8127</v>
      </c>
    </row>
    <row r="809">
      <c r="F809" t="inlineStr">
        <is>
          <t>USADO</t>
        </is>
      </c>
      <c r="H809" t="n">
        <v>46</v>
      </c>
      <c r="M809" t="inlineStr">
        <is>
          <t>O/S REPARACION</t>
        </is>
      </c>
      <c r="N809" t="inlineStr"/>
      <c r="P809" t="inlineStr">
        <is>
          <t>2020</t>
        </is>
      </c>
      <c r="S809" t="n">
        <v>87787</v>
      </c>
      <c r="T809" t="n">
        <v>38165</v>
      </c>
      <c r="V809" t="n">
        <v>38165</v>
      </c>
      <c r="W809" t="n">
        <v>37959.8</v>
      </c>
      <c r="X809" t="n">
        <v>30060.69</v>
      </c>
      <c r="Z809" t="n">
        <v>780</v>
      </c>
      <c r="AA809" t="n">
        <v>87.20569999999999</v>
      </c>
      <c r="AB809" t="n">
        <v>1478.7063</v>
      </c>
      <c r="AH809" t="n">
        <v>42377.3634</v>
      </c>
      <c r="AI809" t="n">
        <v>8777.950000000001</v>
      </c>
      <c r="AJ809" t="n">
        <v>200</v>
      </c>
      <c r="AK809" t="n">
        <v>38165.0002</v>
      </c>
      <c r="BA809" t="n">
        <v>17802</v>
      </c>
    </row>
    <row r="810">
      <c r="F810" t="inlineStr">
        <is>
          <t>USADO</t>
        </is>
      </c>
      <c r="H810" t="n">
        <v>46</v>
      </c>
      <c r="M810" t="inlineStr">
        <is>
          <t>ALQUILADO</t>
        </is>
      </c>
      <c r="N810" t="inlineStr">
        <is>
          <t>PARTIDO CAMBIO DEMOCRATICO</t>
        </is>
      </c>
      <c r="P810" t="inlineStr">
        <is>
          <t>2020</t>
        </is>
      </c>
      <c r="S810" t="n">
        <v>76502</v>
      </c>
      <c r="T810" t="n">
        <v>38165</v>
      </c>
      <c r="V810" t="n">
        <v>38165</v>
      </c>
      <c r="W810" t="n">
        <v>52316.5</v>
      </c>
      <c r="X810" t="n">
        <v>17218.08</v>
      </c>
      <c r="Z810" t="n">
        <v>1075</v>
      </c>
      <c r="AA810" t="n">
        <v>64.6833</v>
      </c>
      <c r="AB810" t="n">
        <v>1511.6213</v>
      </c>
      <c r="AH810" t="n">
        <v>27659.1514</v>
      </c>
      <c r="AI810" t="n">
        <v>8777.950000000001</v>
      </c>
      <c r="AJ810" t="n">
        <v>200</v>
      </c>
      <c r="AK810" t="n">
        <v>38165.0002</v>
      </c>
      <c r="BA810" t="n">
        <v>17802</v>
      </c>
    </row>
    <row r="811">
      <c r="F811" t="inlineStr">
        <is>
          <t>USADO</t>
        </is>
      </c>
      <c r="H811" t="n">
        <v>46</v>
      </c>
      <c r="M811" t="inlineStr">
        <is>
          <t>PARA LA VENTA</t>
        </is>
      </c>
      <c r="N811" t="inlineStr"/>
      <c r="P811" t="inlineStr">
        <is>
          <t>2020</t>
        </is>
      </c>
      <c r="S811" t="n">
        <v>46724</v>
      </c>
      <c r="T811" t="n">
        <v>38165</v>
      </c>
      <c r="V811" t="n">
        <v>38165</v>
      </c>
      <c r="W811" t="n">
        <v>59364.26</v>
      </c>
      <c r="X811" t="n">
        <v>9172.902</v>
      </c>
      <c r="Z811" t="n">
        <v>1227</v>
      </c>
      <c r="AA811" t="n">
        <v>55.8575</v>
      </c>
      <c r="AB811" t="n">
        <v>1489.9383</v>
      </c>
      <c r="AH811" t="n">
        <v>9380.5929</v>
      </c>
      <c r="AI811" t="n">
        <v>8777.950000000001</v>
      </c>
      <c r="AJ811" t="n">
        <v>200</v>
      </c>
      <c r="AK811" t="n">
        <v>38165.0002</v>
      </c>
      <c r="BA811" t="n">
        <v>17802</v>
      </c>
    </row>
    <row r="812">
      <c r="F812" t="inlineStr">
        <is>
          <t>USADO</t>
        </is>
      </c>
      <c r="H812" t="n">
        <v>46</v>
      </c>
      <c r="M812" t="inlineStr">
        <is>
          <t>DISPONIBLE</t>
        </is>
      </c>
      <c r="N812" t="inlineStr"/>
      <c r="P812" t="inlineStr">
        <is>
          <t>2020</t>
        </is>
      </c>
      <c r="S812" t="n">
        <v>64425</v>
      </c>
      <c r="T812" t="n">
        <v>38165</v>
      </c>
      <c r="V812" t="n">
        <v>38165</v>
      </c>
      <c r="W812" t="n">
        <v>56453.2</v>
      </c>
      <c r="X812" t="n">
        <v>14316.11</v>
      </c>
      <c r="Z812" t="n">
        <v>1160</v>
      </c>
      <c r="AA812" t="n">
        <v>61.008</v>
      </c>
      <c r="AB812" t="n">
        <v>1538.4632</v>
      </c>
      <c r="AH812" t="n">
        <v>22659.8486</v>
      </c>
      <c r="AI812" t="n">
        <v>8777.950000000001</v>
      </c>
      <c r="AJ812" t="n">
        <v>200</v>
      </c>
      <c r="AK812" t="n">
        <v>38165.0002</v>
      </c>
      <c r="BA812" t="n">
        <v>17802</v>
      </c>
    </row>
    <row r="813">
      <c r="F813" t="inlineStr">
        <is>
          <t>USADO</t>
        </is>
      </c>
      <c r="H813" t="n">
        <v>46</v>
      </c>
      <c r="M813" t="inlineStr">
        <is>
          <t>ALQUILADO</t>
        </is>
      </c>
      <c r="N813" t="inlineStr">
        <is>
          <t>PARTIDO CAMBIO DEMOCRATICO</t>
        </is>
      </c>
      <c r="P813" t="inlineStr">
        <is>
          <t>2020</t>
        </is>
      </c>
      <c r="S813" t="n">
        <v>145844</v>
      </c>
      <c r="T813" t="n">
        <v>38165</v>
      </c>
      <c r="V813" t="n">
        <v>38165</v>
      </c>
      <c r="W813" t="n">
        <v>46723.99</v>
      </c>
      <c r="X813" t="n">
        <v>22033.76</v>
      </c>
      <c r="Z813" t="n">
        <v>980</v>
      </c>
      <c r="AA813" t="n">
        <v>70.1609</v>
      </c>
      <c r="AB813" t="n">
        <v>1494.7336</v>
      </c>
      <c r="AH813" t="n">
        <v>42310.5749</v>
      </c>
      <c r="AI813" t="n">
        <v>8777.950000000001</v>
      </c>
      <c r="AJ813" t="n">
        <v>200</v>
      </c>
      <c r="AK813" t="n">
        <v>38165.0002</v>
      </c>
      <c r="BA813" t="n">
        <v>17802</v>
      </c>
    </row>
    <row r="814">
      <c r="F814" t="inlineStr">
        <is>
          <t>USADO</t>
        </is>
      </c>
      <c r="H814" t="n">
        <v>45</v>
      </c>
      <c r="M814" t="inlineStr">
        <is>
          <t>PARA LA VENTA</t>
        </is>
      </c>
      <c r="N814" t="inlineStr"/>
      <c r="P814" t="inlineStr">
        <is>
          <t>2020</t>
        </is>
      </c>
      <c r="S814" t="n">
        <v>101651</v>
      </c>
      <c r="T814" t="n">
        <v>38165</v>
      </c>
      <c r="V814" t="n">
        <v>38165</v>
      </c>
      <c r="W814" t="n">
        <v>49055.68</v>
      </c>
      <c r="X814" t="n">
        <v>21052.3834</v>
      </c>
      <c r="Z814" t="n">
        <v>1008</v>
      </c>
      <c r="AA814" t="n">
        <v>69.55159999999999</v>
      </c>
      <c r="AB814" t="n">
        <v>1557.9569</v>
      </c>
      <c r="AH814" t="n">
        <v>31330.8502</v>
      </c>
      <c r="AI814" t="n">
        <v>8587.125</v>
      </c>
      <c r="AJ814" t="n">
        <v>200</v>
      </c>
      <c r="AK814" t="n">
        <v>38164.9992</v>
      </c>
      <c r="BA814" t="n">
        <v>17415</v>
      </c>
    </row>
    <row r="815">
      <c r="F815" t="inlineStr">
        <is>
          <t>USADO</t>
        </is>
      </c>
      <c r="H815" t="n">
        <v>45</v>
      </c>
      <c r="M815" t="inlineStr">
        <is>
          <t>PARA LA VENTA</t>
        </is>
      </c>
      <c r="N815" t="inlineStr"/>
      <c r="P815" t="inlineStr">
        <is>
          <t>2020</t>
        </is>
      </c>
      <c r="S815" t="n">
        <v>101007</v>
      </c>
      <c r="T815" t="n">
        <v>38165</v>
      </c>
      <c r="V815" t="n">
        <v>38165</v>
      </c>
      <c r="W815" t="n">
        <v>57426.4</v>
      </c>
      <c r="X815" t="n">
        <v>8386.735000000001</v>
      </c>
      <c r="Z815" t="n">
        <v>1180</v>
      </c>
      <c r="AA815" t="n">
        <v>55.7738</v>
      </c>
      <c r="AB815" t="n">
        <v>1462.5141</v>
      </c>
      <c r="AH815" t="n">
        <v>11478.1085</v>
      </c>
      <c r="AI815" t="n">
        <v>8587.125</v>
      </c>
      <c r="AJ815" t="n">
        <v>200</v>
      </c>
      <c r="AK815" t="n">
        <v>38164.9992</v>
      </c>
      <c r="BA815" t="n">
        <v>17415</v>
      </c>
    </row>
    <row r="816">
      <c r="F816" t="inlineStr">
        <is>
          <t>USADO</t>
        </is>
      </c>
      <c r="H816" t="n">
        <v>45</v>
      </c>
      <c r="M816" t="inlineStr">
        <is>
          <t>RESERVADO</t>
        </is>
      </c>
      <c r="N816" t="inlineStr"/>
      <c r="P816" t="inlineStr">
        <is>
          <t>2020</t>
        </is>
      </c>
      <c r="S816" t="n">
        <v>94399</v>
      </c>
      <c r="T816" t="n">
        <v>38165</v>
      </c>
      <c r="V816" t="n">
        <v>38165</v>
      </c>
      <c r="W816" t="n">
        <v>58196.22</v>
      </c>
      <c r="X816" t="n">
        <v>10841.9895</v>
      </c>
      <c r="Z816" t="n">
        <v>1203</v>
      </c>
      <c r="AA816" t="n">
        <v>57.3883</v>
      </c>
      <c r="AB816" t="n">
        <v>1534.1824</v>
      </c>
      <c r="AH816" t="n">
        <v>10690.976</v>
      </c>
      <c r="AI816" t="n">
        <v>8587.125</v>
      </c>
      <c r="AJ816" t="n">
        <v>200</v>
      </c>
      <c r="AK816" t="n">
        <v>38164.9992</v>
      </c>
      <c r="BA816" t="n">
        <v>17415</v>
      </c>
    </row>
    <row r="817">
      <c r="F817" t="inlineStr">
        <is>
          <t>USADO</t>
        </is>
      </c>
      <c r="H817" t="n">
        <v>31</v>
      </c>
      <c r="M817" t="inlineStr">
        <is>
          <t>PARA LA VENTA</t>
        </is>
      </c>
      <c r="N817" t="inlineStr"/>
      <c r="P817" t="inlineStr">
        <is>
          <t>2022</t>
        </is>
      </c>
      <c r="S817" t="n">
        <v>43283</v>
      </c>
      <c r="T817" t="n">
        <v>37165</v>
      </c>
      <c r="V817" t="n">
        <v>37165</v>
      </c>
      <c r="W817" t="n">
        <v>37817.3</v>
      </c>
      <c r="X817" t="n">
        <v>4495.75</v>
      </c>
      <c r="Z817" t="n">
        <v>779</v>
      </c>
      <c r="AA817" t="n">
        <v>54.3171</v>
      </c>
      <c r="AB817" t="n">
        <v>1364.937</v>
      </c>
      <c r="AH817" t="n">
        <v>6719.9588</v>
      </c>
      <c r="AI817" t="n">
        <v>5760.575</v>
      </c>
      <c r="AJ817" t="n">
        <v>160</v>
      </c>
      <c r="AK817" t="n">
        <v>30970.833</v>
      </c>
      <c r="BA817" t="n">
        <v>11997</v>
      </c>
    </row>
    <row r="818">
      <c r="F818" t="inlineStr">
        <is>
          <t>USADO</t>
        </is>
      </c>
      <c r="H818" t="n">
        <v>28</v>
      </c>
      <c r="M818" t="inlineStr">
        <is>
          <t>PARA LA VENTA</t>
        </is>
      </c>
      <c r="N818" t="inlineStr"/>
      <c r="P818" t="inlineStr">
        <is>
          <t>2022</t>
        </is>
      </c>
      <c r="S818" t="n">
        <v>50636</v>
      </c>
      <c r="T818" t="n">
        <v>36350</v>
      </c>
      <c r="V818" t="n">
        <v>36350</v>
      </c>
      <c r="W818" t="n">
        <v>34712.74</v>
      </c>
      <c r="X818" t="n">
        <v>4323.596</v>
      </c>
      <c r="Z818" t="n">
        <v>709</v>
      </c>
      <c r="AA818" t="n">
        <v>55.0583</v>
      </c>
      <c r="AB818" t="n">
        <v>1394.1548</v>
      </c>
      <c r="AH818" t="n">
        <v>8053.3785</v>
      </c>
      <c r="AI818" t="n">
        <v>5089</v>
      </c>
      <c r="AJ818" t="n">
        <v>160</v>
      </c>
      <c r="AK818" t="n">
        <v>26252.7772</v>
      </c>
      <c r="BA818" t="n">
        <v>10836</v>
      </c>
    </row>
    <row r="819">
      <c r="F819" t="inlineStr">
        <is>
          <t>USADO</t>
        </is>
      </c>
      <c r="H819" t="n">
        <v>28</v>
      </c>
      <c r="M819" t="inlineStr">
        <is>
          <t>PARA LA VENTA</t>
        </is>
      </c>
      <c r="N819" t="inlineStr"/>
      <c r="P819" t="inlineStr">
        <is>
          <t>2022</t>
        </is>
      </c>
      <c r="S819" t="n">
        <v>53096</v>
      </c>
      <c r="T819" t="n">
        <v>36350</v>
      </c>
      <c r="V819" t="n">
        <v>36350</v>
      </c>
      <c r="W819" t="n">
        <v>34697.74</v>
      </c>
      <c r="X819" t="n">
        <v>7639.84</v>
      </c>
      <c r="Z819" t="n">
        <v>713</v>
      </c>
      <c r="AA819" t="n">
        <v>59.3794</v>
      </c>
      <c r="AB819" t="n">
        <v>1512.0564</v>
      </c>
      <c r="AH819" t="n">
        <v>7373.8799</v>
      </c>
      <c r="AI819" t="n">
        <v>5089</v>
      </c>
      <c r="AJ819" t="n">
        <v>160</v>
      </c>
      <c r="AK819" t="n">
        <v>27262.4994</v>
      </c>
      <c r="BA819" t="n">
        <v>10836</v>
      </c>
    </row>
    <row r="820">
      <c r="F820" t="inlineStr">
        <is>
          <t>USADO</t>
        </is>
      </c>
      <c r="H820" t="n">
        <v>28</v>
      </c>
      <c r="M820" t="inlineStr">
        <is>
          <t>SEPARADO - VENTA</t>
        </is>
      </c>
      <c r="N820" t="inlineStr"/>
      <c r="P820" t="inlineStr">
        <is>
          <t>2022</t>
        </is>
      </c>
      <c r="S820" t="n">
        <v>58740</v>
      </c>
      <c r="T820" t="n">
        <v>36350</v>
      </c>
      <c r="V820" t="n">
        <v>36350</v>
      </c>
      <c r="W820" t="n">
        <v>34697.74</v>
      </c>
      <c r="X820" t="n">
        <v>5088.005</v>
      </c>
      <c r="Z820" t="n">
        <v>713</v>
      </c>
      <c r="AA820" t="n">
        <v>55.8004</v>
      </c>
      <c r="AB820" t="n">
        <v>1420.9194</v>
      </c>
      <c r="AH820" t="n">
        <v>8486.8019</v>
      </c>
      <c r="AI820" t="n">
        <v>5089</v>
      </c>
      <c r="AJ820" t="n">
        <v>160</v>
      </c>
      <c r="AK820" t="n">
        <v>27262.4995</v>
      </c>
      <c r="BA820" t="n">
        <v>10836</v>
      </c>
    </row>
    <row r="821">
      <c r="F821" t="inlineStr">
        <is>
          <t>USADO</t>
        </is>
      </c>
      <c r="H821" t="n">
        <v>27</v>
      </c>
      <c r="M821" t="inlineStr">
        <is>
          <t>PARA LA VENTA</t>
        </is>
      </c>
      <c r="N821" t="inlineStr"/>
      <c r="P821" t="inlineStr">
        <is>
          <t>2022</t>
        </is>
      </c>
      <c r="S821" t="n">
        <v>117735</v>
      </c>
      <c r="T821" t="n">
        <v>36350</v>
      </c>
      <c r="V821" t="n">
        <v>36350</v>
      </c>
      <c r="W821" t="n">
        <v>31097.69</v>
      </c>
      <c r="X821" t="n">
        <v>17858.9488</v>
      </c>
      <c r="Z821" t="n">
        <v>635</v>
      </c>
      <c r="AA821" t="n">
        <v>77.09699999999999</v>
      </c>
      <c r="AB821" t="n">
        <v>1813.2088</v>
      </c>
      <c r="AH821" t="n">
        <v>19174.7492</v>
      </c>
      <c r="AI821" t="n">
        <v>4907.25</v>
      </c>
      <c r="AJ821" t="n">
        <v>120</v>
      </c>
      <c r="AK821" t="n">
        <v>25243.055</v>
      </c>
      <c r="BA821" t="n">
        <v>10449</v>
      </c>
    </row>
    <row r="822">
      <c r="F822" t="inlineStr">
        <is>
          <t>USADO</t>
        </is>
      </c>
      <c r="H822" t="n">
        <v>27</v>
      </c>
      <c r="M822" t="inlineStr">
        <is>
          <t>ALQUILADO</t>
        </is>
      </c>
      <c r="N822" t="inlineStr">
        <is>
          <t>PARTIDO CAMBIO DEMOCRATICO</t>
        </is>
      </c>
      <c r="P822" t="inlineStr">
        <is>
          <t>2022</t>
        </is>
      </c>
      <c r="S822" t="n">
        <v>86372</v>
      </c>
      <c r="T822" t="n">
        <v>36350</v>
      </c>
      <c r="V822" t="n">
        <v>36350</v>
      </c>
      <c r="W822" t="n">
        <v>30022.62</v>
      </c>
      <c r="X822" t="n">
        <v>11982.81</v>
      </c>
      <c r="Z822" t="n">
        <v>664</v>
      </c>
      <c r="AA822" t="n">
        <v>63.2611</v>
      </c>
      <c r="AB822" t="n">
        <v>1555.7566</v>
      </c>
      <c r="AH822" t="n">
        <v>20978.6443</v>
      </c>
      <c r="AI822" t="n">
        <v>4907.25</v>
      </c>
      <c r="AJ822" t="n">
        <v>120</v>
      </c>
      <c r="AK822" t="n">
        <v>26252.7772</v>
      </c>
      <c r="BA822" t="n">
        <v>10449</v>
      </c>
    </row>
    <row r="823">
      <c r="F823" t="inlineStr">
        <is>
          <t>USADO</t>
        </is>
      </c>
      <c r="H823" t="n">
        <v>27</v>
      </c>
      <c r="M823" t="inlineStr">
        <is>
          <t>PARA LA VENTA</t>
        </is>
      </c>
      <c r="N823" t="inlineStr"/>
      <c r="P823" t="inlineStr">
        <is>
          <t>2022</t>
        </is>
      </c>
      <c r="S823" t="n">
        <v>99804</v>
      </c>
      <c r="T823" t="n">
        <v>36350</v>
      </c>
      <c r="V823" t="n">
        <v>36350</v>
      </c>
      <c r="W823" t="n">
        <v>32962.96</v>
      </c>
      <c r="X823" t="n">
        <v>16727.0799</v>
      </c>
      <c r="Z823" t="n">
        <v>673</v>
      </c>
      <c r="AA823" t="n">
        <v>73.8336</v>
      </c>
      <c r="AB823" t="n">
        <v>1840.3718</v>
      </c>
      <c r="AH823" t="n">
        <v>17345.7497</v>
      </c>
      <c r="AI823" t="n">
        <v>4907.25</v>
      </c>
      <c r="AJ823" t="n">
        <v>120</v>
      </c>
      <c r="AK823" t="n">
        <v>26252.7772</v>
      </c>
      <c r="BA823" t="n">
        <v>10449</v>
      </c>
    </row>
    <row r="824">
      <c r="F824" t="inlineStr">
        <is>
          <t>USADO</t>
        </is>
      </c>
      <c r="H824" t="n">
        <v>24</v>
      </c>
      <c r="M824" t="inlineStr">
        <is>
          <t>PARA LA VENTA</t>
        </is>
      </c>
      <c r="N824" t="inlineStr"/>
      <c r="P824" t="inlineStr">
        <is>
          <t>2022</t>
        </is>
      </c>
      <c r="S824" t="n">
        <v>55199</v>
      </c>
      <c r="T824" t="n">
        <v>36350</v>
      </c>
      <c r="V824" t="n">
        <v>36350</v>
      </c>
      <c r="W824" t="n">
        <v>27903.05</v>
      </c>
      <c r="X824" t="n">
        <v>11325.424</v>
      </c>
      <c r="Z824" t="n">
        <v>602</v>
      </c>
      <c r="AA824" t="n">
        <v>65.1635</v>
      </c>
      <c r="AB824" t="n">
        <v>1634.5197</v>
      </c>
      <c r="AH824" t="n">
        <v>17443.9527</v>
      </c>
      <c r="AI824" t="n">
        <v>4362</v>
      </c>
      <c r="AJ824" t="n">
        <v>120</v>
      </c>
      <c r="AK824" t="n">
        <v>23223.6106</v>
      </c>
      <c r="BA824" t="n">
        <v>9288</v>
      </c>
    </row>
    <row r="825">
      <c r="F825" t="inlineStr">
        <is>
          <t>USADO</t>
        </is>
      </c>
      <c r="H825" t="n">
        <v>24</v>
      </c>
      <c r="M825" t="inlineStr">
        <is>
          <t>ALQUILADO</t>
        </is>
      </c>
      <c r="N825" t="inlineStr">
        <is>
          <t>REALIZANDO METAS</t>
        </is>
      </c>
      <c r="P825" t="inlineStr">
        <is>
          <t>2022</t>
        </is>
      </c>
      <c r="S825" t="n">
        <v>81145</v>
      </c>
      <c r="T825" t="n">
        <v>36350</v>
      </c>
      <c r="V825" t="n">
        <v>36350</v>
      </c>
      <c r="W825" t="n">
        <v>27903.05</v>
      </c>
      <c r="X825" t="n">
        <v>9416.803099999999</v>
      </c>
      <c r="Z825" t="n">
        <v>601</v>
      </c>
      <c r="AA825" t="n">
        <v>62.0962</v>
      </c>
      <c r="AB825" t="n">
        <v>1554.9938</v>
      </c>
      <c r="AH825" t="n">
        <v>12472.4904</v>
      </c>
      <c r="AI825" t="n">
        <v>4362</v>
      </c>
      <c r="AJ825" t="n">
        <v>120</v>
      </c>
      <c r="AK825" t="n">
        <v>23223.6106</v>
      </c>
      <c r="BA825" t="n">
        <v>9288</v>
      </c>
    </row>
    <row r="826">
      <c r="F826" t="inlineStr">
        <is>
          <t>USADO</t>
        </is>
      </c>
      <c r="H826" t="n">
        <v>23</v>
      </c>
      <c r="M826" t="inlineStr">
        <is>
          <t>GERENCIA</t>
        </is>
      </c>
      <c r="N826" t="inlineStr"/>
      <c r="P826" t="inlineStr">
        <is>
          <t>2022</t>
        </is>
      </c>
      <c r="S826" t="n">
        <v>42723</v>
      </c>
      <c r="T826" t="n">
        <v>36350</v>
      </c>
      <c r="V826" t="n">
        <v>36350</v>
      </c>
      <c r="W826" t="n">
        <v>27076.06</v>
      </c>
      <c r="X826" t="n">
        <v>2760</v>
      </c>
      <c r="Z826" t="n">
        <v>551</v>
      </c>
      <c r="AA826" t="n">
        <v>54.1489</v>
      </c>
      <c r="AB826" t="n">
        <v>1297.22</v>
      </c>
      <c r="AH826" t="n">
        <v>6519.3212</v>
      </c>
      <c r="AI826" t="n">
        <v>4180.25</v>
      </c>
      <c r="AJ826" t="n">
        <v>120</v>
      </c>
      <c r="AK826" t="n">
        <v>22213.8884</v>
      </c>
      <c r="BA826" t="n">
        <v>8901</v>
      </c>
    </row>
    <row r="827">
      <c r="F827" t="inlineStr">
        <is>
          <t>USADO</t>
        </is>
      </c>
      <c r="H827" t="n">
        <v>22</v>
      </c>
      <c r="M827" t="inlineStr">
        <is>
          <t>ALQUILADO</t>
        </is>
      </c>
      <c r="N827" t="inlineStr">
        <is>
          <t>REALIZANDO METAS</t>
        </is>
      </c>
      <c r="P827" t="inlineStr">
        <is>
          <t>2022</t>
        </is>
      </c>
      <c r="S827" t="n">
        <v>46359</v>
      </c>
      <c r="T827" t="n">
        <v>36536.6</v>
      </c>
      <c r="V827" t="n">
        <v>36536.6</v>
      </c>
      <c r="W827" t="n">
        <v>25616.72</v>
      </c>
      <c r="X827" t="n">
        <v>4123.74</v>
      </c>
      <c r="Z827" t="n">
        <v>522</v>
      </c>
      <c r="AA827" t="n">
        <v>56.974</v>
      </c>
      <c r="AB827" t="n">
        <v>1351.839</v>
      </c>
      <c r="AH827" t="n">
        <v>4439.2994</v>
      </c>
      <c r="AI827" t="n">
        <v>4019.026</v>
      </c>
      <c r="AJ827" t="n">
        <v>120</v>
      </c>
      <c r="AK827" t="n">
        <v>21313.0176</v>
      </c>
      <c r="BA827" t="n">
        <v>8514</v>
      </c>
    </row>
    <row r="828">
      <c r="H828" t="n">
        <v>22</v>
      </c>
      <c r="M828" t="inlineStr">
        <is>
          <t>ALQUILADO</t>
        </is>
      </c>
      <c r="N828" t="inlineStr">
        <is>
          <t>MINERA PANAMA</t>
        </is>
      </c>
      <c r="P828" t="inlineStr">
        <is>
          <t>2022</t>
        </is>
      </c>
      <c r="S828" t="n">
        <v>54932</v>
      </c>
      <c r="T828" t="n">
        <v>36536.6</v>
      </c>
      <c r="V828" t="n">
        <v>36536.6</v>
      </c>
      <c r="W828" t="n">
        <v>31343.21</v>
      </c>
      <c r="X828" t="n">
        <v>4494.52</v>
      </c>
      <c r="Z828" t="n">
        <v>628</v>
      </c>
      <c r="AA828" t="n">
        <v>57.0664</v>
      </c>
      <c r="AB828" t="n">
        <v>1628.9877</v>
      </c>
      <c r="AH828" t="n">
        <v>3782.959</v>
      </c>
      <c r="AI828" t="n">
        <v>4019.026</v>
      </c>
      <c r="AJ828" t="n">
        <v>120</v>
      </c>
      <c r="AK828" t="n">
        <v>21313.0176</v>
      </c>
      <c r="BA828" t="n">
        <v>8514</v>
      </c>
    </row>
    <row r="829">
      <c r="F829" t="inlineStr">
        <is>
          <t>USADO</t>
        </is>
      </c>
      <c r="H829" t="n">
        <v>19</v>
      </c>
      <c r="M829" t="inlineStr">
        <is>
          <t>ESPERA PIEZAS MECANICA</t>
        </is>
      </c>
      <c r="N829" t="inlineStr"/>
      <c r="P829" t="inlineStr">
        <is>
          <t>2023</t>
        </is>
      </c>
      <c r="S829" t="n">
        <v>56232</v>
      </c>
      <c r="T829" t="n">
        <v>47100</v>
      </c>
      <c r="V829" t="n">
        <v>47100</v>
      </c>
      <c r="W829" t="n">
        <v>21976.26</v>
      </c>
      <c r="X829" t="n">
        <v>6840.9571</v>
      </c>
      <c r="Z829" t="n">
        <v>469</v>
      </c>
      <c r="AA829" t="n">
        <v>61.4439</v>
      </c>
      <c r="AB829" t="n">
        <v>1516.6956</v>
      </c>
      <c r="AH829" t="n">
        <v>9057.0371</v>
      </c>
      <c r="AI829" t="n">
        <v>4474.5</v>
      </c>
      <c r="AJ829" t="n">
        <v>120</v>
      </c>
      <c r="AK829" t="n">
        <v>23549.9994</v>
      </c>
      <c r="BA829" t="n">
        <v>7353</v>
      </c>
    </row>
    <row r="830">
      <c r="H830" t="n">
        <v>11</v>
      </c>
      <c r="M830" t="inlineStr">
        <is>
          <t>ALQUILADO</t>
        </is>
      </c>
      <c r="N830" t="inlineStr">
        <is>
          <t>PARTIDO CAMBIO DEMOCRATICO</t>
        </is>
      </c>
      <c r="P830" t="inlineStr">
        <is>
          <t>2023</t>
        </is>
      </c>
      <c r="S830" t="n">
        <v>39997</v>
      </c>
      <c r="T830" t="n">
        <v>37350</v>
      </c>
      <c r="V830" t="n">
        <v>37350</v>
      </c>
      <c r="W830" t="n">
        <v>11575.02</v>
      </c>
      <c r="X830" t="n">
        <v>4201</v>
      </c>
      <c r="Z830" t="n">
        <v>251</v>
      </c>
      <c r="AA830" t="n">
        <v>62.8526</v>
      </c>
      <c r="AB830" t="n">
        <v>1434.1836</v>
      </c>
      <c r="AH830" t="n">
        <v>3377.1592</v>
      </c>
      <c r="AI830" t="n">
        <v>2054.25</v>
      </c>
      <c r="AJ830" t="n">
        <v>80</v>
      </c>
      <c r="AK830" t="n">
        <v>10375</v>
      </c>
      <c r="BA830" t="n">
        <v>4257</v>
      </c>
    </row>
    <row r="831">
      <c r="H831" t="n">
        <v>11</v>
      </c>
      <c r="M831" t="inlineStr">
        <is>
          <t>ALQUILADO</t>
        </is>
      </c>
      <c r="N831" t="inlineStr">
        <is>
          <t>PARTIDO CAMBIO DEMOCRATICO</t>
        </is>
      </c>
      <c r="P831" t="inlineStr">
        <is>
          <t>2023</t>
        </is>
      </c>
      <c r="S831" t="n">
        <v>27276</v>
      </c>
      <c r="T831" t="n">
        <v>37350</v>
      </c>
      <c r="V831" t="n">
        <v>37350</v>
      </c>
      <c r="W831" t="n">
        <v>11976.25</v>
      </c>
      <c r="X831" t="n">
        <v>4508.081</v>
      </c>
      <c r="Z831" t="n">
        <v>259</v>
      </c>
      <c r="AA831" t="n">
        <v>63.646</v>
      </c>
      <c r="AB831" t="n">
        <v>1498.5755</v>
      </c>
      <c r="AH831" t="n">
        <v>5775.9353</v>
      </c>
      <c r="AI831" t="n">
        <v>2054.25</v>
      </c>
      <c r="AJ831" t="n">
        <v>80</v>
      </c>
      <c r="AK831" t="n">
        <v>10375</v>
      </c>
      <c r="BA831" t="n">
        <v>4257</v>
      </c>
    </row>
    <row r="832">
      <c r="F832" t="inlineStr">
        <is>
          <t>USADO</t>
        </is>
      </c>
      <c r="H832" t="n">
        <v>10</v>
      </c>
      <c r="M832" t="inlineStr">
        <is>
          <t>DISPONIBLE</t>
        </is>
      </c>
      <c r="N832" t="inlineStr"/>
      <c r="P832" t="inlineStr">
        <is>
          <t>2023</t>
        </is>
      </c>
      <c r="S832" t="n">
        <v>37633</v>
      </c>
      <c r="T832" t="n">
        <v>40453.27</v>
      </c>
      <c r="V832" t="n">
        <v>43284.9989</v>
      </c>
      <c r="W832" t="n">
        <v>16019.84</v>
      </c>
      <c r="X832" t="n">
        <v>1247.74</v>
      </c>
      <c r="Z832" t="n">
        <v>243</v>
      </c>
      <c r="AA832" t="n">
        <v>71.06</v>
      </c>
      <c r="AB832" t="n">
        <v>1726.758</v>
      </c>
      <c r="AH832" t="n">
        <v>2842.2156</v>
      </c>
      <c r="AI832" t="n">
        <v>2164.2499</v>
      </c>
      <c r="AJ832" t="n">
        <v>80</v>
      </c>
      <c r="AK832" t="n">
        <v>10113.3171</v>
      </c>
      <c r="BA832" t="n">
        <v>3870</v>
      </c>
    </row>
    <row r="833">
      <c r="H833" t="n">
        <v>8</v>
      </c>
      <c r="M833" t="inlineStr">
        <is>
          <t>ALQUILADO</t>
        </is>
      </c>
      <c r="N833" t="inlineStr">
        <is>
          <t>PARTIDO CAMBIO DEMOCRATICO</t>
        </is>
      </c>
      <c r="P833" t="inlineStr">
        <is>
          <t>2023</t>
        </is>
      </c>
      <c r="S833" t="n">
        <v>7323</v>
      </c>
      <c r="T833" t="n">
        <v>37350</v>
      </c>
      <c r="V833" t="n">
        <v>37350</v>
      </c>
      <c r="W833" t="n">
        <v>6071.83</v>
      </c>
      <c r="X833" t="n">
        <v>3209.73</v>
      </c>
      <c r="Z833" t="n">
        <v>136</v>
      </c>
      <c r="AA833" t="n">
        <v>68.2467</v>
      </c>
      <c r="AB833" t="n">
        <v>1160.195</v>
      </c>
      <c r="AH833" t="n">
        <v>4115.6131</v>
      </c>
      <c r="AI833" t="n">
        <v>1494</v>
      </c>
      <c r="AJ833" t="n">
        <v>80</v>
      </c>
      <c r="AK833" t="n">
        <v>7262.5</v>
      </c>
      <c r="BA833" t="n">
        <v>3096</v>
      </c>
    </row>
    <row r="834">
      <c r="H834" t="n">
        <v>7</v>
      </c>
      <c r="M834" t="inlineStr">
        <is>
          <t>ALQUILADO</t>
        </is>
      </c>
      <c r="N834" t="inlineStr">
        <is>
          <t>PARTIDO CAMBIO DEMOCRATICO</t>
        </is>
      </c>
      <c r="P834" t="inlineStr">
        <is>
          <t>2023</t>
        </is>
      </c>
      <c r="S834" t="n">
        <v>8886</v>
      </c>
      <c r="T834" t="n">
        <v>39010</v>
      </c>
      <c r="V834" t="n">
        <v>39010</v>
      </c>
      <c r="W834" t="n">
        <v>5456.09</v>
      </c>
      <c r="X834" t="n">
        <v>1438.79</v>
      </c>
      <c r="Z834" t="n">
        <v>129</v>
      </c>
      <c r="AA834" t="n">
        <v>53.4486</v>
      </c>
      <c r="AB834" t="n">
        <v>984.9828</v>
      </c>
      <c r="AH834" t="n">
        <v>1787.9213</v>
      </c>
      <c r="AI834" t="n">
        <v>1365.35</v>
      </c>
      <c r="AJ834" t="n">
        <v>80</v>
      </c>
      <c r="AK834" t="n">
        <v>6501.6666</v>
      </c>
      <c r="BA834" t="n">
        <v>2709</v>
      </c>
    </row>
    <row r="835">
      <c r="H835" t="n">
        <v>5</v>
      </c>
      <c r="M835" t="inlineStr">
        <is>
          <t>ALQUILADO</t>
        </is>
      </c>
      <c r="N835" t="inlineStr">
        <is>
          <t>PARTIDO CAMBIO DEMOCRATICO</t>
        </is>
      </c>
      <c r="P835" t="inlineStr">
        <is>
          <t>2023</t>
        </is>
      </c>
      <c r="S835" t="n">
        <v>9033</v>
      </c>
      <c r="T835" t="n">
        <v>39010</v>
      </c>
      <c r="V835" t="n">
        <v>39010</v>
      </c>
      <c r="W835" t="n">
        <v>3199.13</v>
      </c>
      <c r="X835" t="n">
        <v>1125</v>
      </c>
      <c r="Z835" t="n">
        <v>84</v>
      </c>
      <c r="AA835" t="n">
        <v>51.4777</v>
      </c>
      <c r="AB835" t="n">
        <v>864.826</v>
      </c>
      <c r="AH835" t="n">
        <v>2237.5645</v>
      </c>
      <c r="AI835" t="n">
        <v>975.25</v>
      </c>
      <c r="AJ835" t="n">
        <v>80</v>
      </c>
      <c r="AK835" t="n">
        <v>4334.4444</v>
      </c>
      <c r="BA835" t="n">
        <v>1935</v>
      </c>
    </row>
    <row r="836">
      <c r="H836" t="n">
        <v>37</v>
      </c>
      <c r="M836" t="inlineStr">
        <is>
          <t>ALQUILADO</t>
        </is>
      </c>
      <c r="N836" t="inlineStr">
        <is>
          <t>GENERADORA DE GATUN S.A.</t>
        </is>
      </c>
      <c r="P836" t="inlineStr">
        <is>
          <t>2022</t>
        </is>
      </c>
      <c r="S836" t="n">
        <v>71000</v>
      </c>
      <c r="T836" t="n">
        <v>27710.28</v>
      </c>
      <c r="V836" t="n">
        <v>29649.9996</v>
      </c>
      <c r="W836" t="n">
        <v>32832.92</v>
      </c>
      <c r="X836" t="n">
        <v>14315.93</v>
      </c>
      <c r="Z836" t="n">
        <v>1449</v>
      </c>
      <c r="AA836" t="n">
        <v>32.5388</v>
      </c>
      <c r="AB836" t="n">
        <v>1274.2932</v>
      </c>
      <c r="AH836" t="n">
        <v>3601.3562</v>
      </c>
      <c r="AI836" t="n">
        <v>5485.2499</v>
      </c>
      <c r="AJ836" t="n">
        <v>160</v>
      </c>
      <c r="AK836" t="n">
        <v>27710.28</v>
      </c>
      <c r="BA836" t="n">
        <v>14319</v>
      </c>
    </row>
    <row r="837">
      <c r="H837" t="n">
        <v>31</v>
      </c>
      <c r="M837" t="inlineStr">
        <is>
          <t>ALQUILADO</t>
        </is>
      </c>
      <c r="N837" t="inlineStr">
        <is>
          <t>COSTA NORTE LNG TERMINAL SDRL</t>
        </is>
      </c>
      <c r="P837" t="inlineStr">
        <is>
          <t>2022</t>
        </is>
      </c>
      <c r="S837" t="n">
        <v>103668</v>
      </c>
      <c r="T837" t="n">
        <v>29813.0841</v>
      </c>
      <c r="V837" t="n">
        <v>31900</v>
      </c>
      <c r="W837" t="n">
        <v>25776.5</v>
      </c>
      <c r="X837" t="n">
        <v>10534.2725</v>
      </c>
      <c r="Z837" t="n">
        <v>959</v>
      </c>
      <c r="AA837" t="n">
        <v>37.8631</v>
      </c>
      <c r="AB837" t="n">
        <v>1171.3152</v>
      </c>
      <c r="AH837" t="n">
        <v>8325.545899999999</v>
      </c>
      <c r="AI837" t="n">
        <v>4944.5</v>
      </c>
      <c r="AJ837" t="n">
        <v>160</v>
      </c>
      <c r="AK837" t="n">
        <v>24844.2361</v>
      </c>
      <c r="BA837" t="n">
        <v>11997</v>
      </c>
    </row>
    <row r="838">
      <c r="H838" t="n">
        <v>31</v>
      </c>
      <c r="M838" t="inlineStr">
        <is>
          <t>ALQUILADO</t>
        </is>
      </c>
      <c r="N838" t="inlineStr">
        <is>
          <t>AES LATIN AMERICA S. DE R.L.</t>
        </is>
      </c>
      <c r="P838" t="inlineStr">
        <is>
          <t>2022</t>
        </is>
      </c>
      <c r="S838" t="n">
        <v>65172</v>
      </c>
      <c r="T838" t="n">
        <v>29813.0841</v>
      </c>
      <c r="V838" t="n">
        <v>31900</v>
      </c>
      <c r="W838" t="n">
        <v>20917.39</v>
      </c>
      <c r="X838" t="n">
        <v>11016.82</v>
      </c>
      <c r="Z838" t="n">
        <v>1136</v>
      </c>
      <c r="AA838" t="n">
        <v>28.1111</v>
      </c>
      <c r="AB838" t="n">
        <v>1030.1358</v>
      </c>
      <c r="AH838" t="n">
        <v>3112.3889</v>
      </c>
      <c r="AI838" t="n">
        <v>4944.5</v>
      </c>
      <c r="AJ838" t="n">
        <v>160</v>
      </c>
      <c r="AK838" t="n">
        <v>24844.2361</v>
      </c>
      <c r="BA838" t="n">
        <v>11997</v>
      </c>
    </row>
    <row r="839">
      <c r="H839" t="n">
        <v>31</v>
      </c>
      <c r="M839" t="inlineStr">
        <is>
          <t>ALQUILADO</t>
        </is>
      </c>
      <c r="N839" t="inlineStr">
        <is>
          <t>COSTA NORTE LNG TERMINAL SDRL</t>
        </is>
      </c>
      <c r="P839" t="inlineStr">
        <is>
          <t>2022</t>
        </is>
      </c>
      <c r="S839" t="n">
        <v>96734</v>
      </c>
      <c r="T839" t="n">
        <v>29813.0841</v>
      </c>
      <c r="V839" t="n">
        <v>31900</v>
      </c>
      <c r="W839" t="n">
        <v>27420.71</v>
      </c>
      <c r="X839" t="n">
        <v>8186.75</v>
      </c>
      <c r="Z839" t="n">
        <v>1019</v>
      </c>
      <c r="AA839" t="n">
        <v>34.9435</v>
      </c>
      <c r="AB839" t="n">
        <v>1148.6277</v>
      </c>
      <c r="AH839" t="n">
        <v>5919.838</v>
      </c>
      <c r="AI839" t="n">
        <v>4944.5</v>
      </c>
      <c r="AJ839" t="n">
        <v>160</v>
      </c>
      <c r="AK839" t="n">
        <v>24844.2361</v>
      </c>
      <c r="BA839" t="n">
        <v>11997</v>
      </c>
    </row>
    <row r="840">
      <c r="H840" t="n">
        <v>24</v>
      </c>
      <c r="M840" t="inlineStr">
        <is>
          <t>O/S REPARACION</t>
        </is>
      </c>
      <c r="N840" t="inlineStr"/>
      <c r="P840" t="inlineStr">
        <is>
          <t>2022</t>
        </is>
      </c>
      <c r="S840" t="n">
        <v>86333</v>
      </c>
      <c r="T840" t="n">
        <v>33643.925</v>
      </c>
      <c r="V840" t="n">
        <v>35998.9998</v>
      </c>
      <c r="W840" t="n">
        <v>17250</v>
      </c>
      <c r="X840" t="n">
        <v>9585.51</v>
      </c>
      <c r="Z840" t="n">
        <v>976</v>
      </c>
      <c r="AA840" t="n">
        <v>27.4953</v>
      </c>
      <c r="AB840" t="n">
        <v>1118.1462</v>
      </c>
      <c r="AH840" t="n">
        <v>7688.9486</v>
      </c>
      <c r="AI840" t="n">
        <v>4319.88</v>
      </c>
      <c r="AJ840" t="n">
        <v>120</v>
      </c>
      <c r="AK840" t="n">
        <v>21494.7305</v>
      </c>
      <c r="BA840" t="n">
        <v>9288</v>
      </c>
    </row>
    <row r="841">
      <c r="H841" t="n">
        <v>24</v>
      </c>
      <c r="M841" t="inlineStr">
        <is>
          <t>ALQUILADO</t>
        </is>
      </c>
      <c r="N841" t="inlineStr">
        <is>
          <t>AES LATIN AMERICA S. DE R.L.</t>
        </is>
      </c>
      <c r="P841" t="inlineStr">
        <is>
          <t>2022</t>
        </is>
      </c>
      <c r="S841" t="n">
        <v>71650</v>
      </c>
      <c r="T841" t="n">
        <v>33643.925</v>
      </c>
      <c r="V841" t="n">
        <v>35998.9998</v>
      </c>
      <c r="W841" t="n">
        <v>15750</v>
      </c>
      <c r="X841" t="n">
        <v>8394.92</v>
      </c>
      <c r="Z841" t="n">
        <v>914</v>
      </c>
      <c r="AA841" t="n">
        <v>26.4167</v>
      </c>
      <c r="AB841" t="n">
        <v>1006.0383</v>
      </c>
      <c r="AH841" t="n">
        <v>7092.6172</v>
      </c>
      <c r="AI841" t="n">
        <v>4319.88</v>
      </c>
      <c r="AJ841" t="n">
        <v>120</v>
      </c>
      <c r="AK841" t="n">
        <v>21494.7305</v>
      </c>
      <c r="BA841" t="n">
        <v>9288</v>
      </c>
    </row>
    <row r="842">
      <c r="H842" t="n">
        <v>8</v>
      </c>
      <c r="M842" t="inlineStr">
        <is>
          <t>DISPONIBLE</t>
        </is>
      </c>
      <c r="N842" t="inlineStr"/>
      <c r="P842" t="inlineStr">
        <is>
          <t>2024</t>
        </is>
      </c>
      <c r="S842" t="n">
        <v>11568</v>
      </c>
      <c r="T842" t="n">
        <v>39242.99</v>
      </c>
      <c r="V842" t="n">
        <v>41989.9993</v>
      </c>
      <c r="W842" t="n">
        <v>9869.610000000001</v>
      </c>
      <c r="X842" t="n">
        <v>409.17</v>
      </c>
      <c r="Z842" t="n">
        <v>218</v>
      </c>
      <c r="AA842" t="n">
        <v>47.1503</v>
      </c>
      <c r="AB842" t="n">
        <v>1284.8475</v>
      </c>
      <c r="AH842" t="n">
        <v>1725.108</v>
      </c>
      <c r="AI842" t="n">
        <v>1679.6</v>
      </c>
      <c r="AJ842" t="n">
        <v>80</v>
      </c>
      <c r="AK842" t="n">
        <v>7630.5817</v>
      </c>
      <c r="BA842" t="n">
        <v>3096</v>
      </c>
    </row>
    <row r="843">
      <c r="H843" t="n">
        <v>8</v>
      </c>
      <c r="M843" t="inlineStr">
        <is>
          <t>ALQUILADO</t>
        </is>
      </c>
      <c r="N843" t="inlineStr">
        <is>
          <t>MULTISERVICIOS JAG</t>
        </is>
      </c>
      <c r="P843" t="inlineStr">
        <is>
          <t>2024</t>
        </is>
      </c>
      <c r="S843" t="n">
        <v>6035</v>
      </c>
      <c r="T843" t="n">
        <v>39242.99</v>
      </c>
      <c r="V843" t="n">
        <v>41989.9993</v>
      </c>
      <c r="W843" t="n">
        <v>9734.639999999999</v>
      </c>
      <c r="X843" t="n">
        <v>576.11</v>
      </c>
      <c r="Z843" t="n">
        <v>226</v>
      </c>
      <c r="AA843" t="n">
        <v>45.6227</v>
      </c>
      <c r="AB843" t="n">
        <v>1288.8437</v>
      </c>
      <c r="AH843" t="n">
        <v>2507.4664</v>
      </c>
      <c r="AI843" t="n">
        <v>1679.6</v>
      </c>
      <c r="AJ843" t="n">
        <v>80</v>
      </c>
      <c r="AK843" t="n">
        <v>7630.5817</v>
      </c>
      <c r="BA843" t="n">
        <v>3096</v>
      </c>
    </row>
    <row r="844">
      <c r="H844" t="n">
        <v>14</v>
      </c>
      <c r="M844" t="inlineStr">
        <is>
          <t>ALQUILADO</t>
        </is>
      </c>
      <c r="N844" t="inlineStr">
        <is>
          <t>COMPAÑÍA DE SEGUROS OPTIMA</t>
        </is>
      </c>
      <c r="P844" t="inlineStr">
        <is>
          <t>2023</t>
        </is>
      </c>
      <c r="S844" t="n">
        <v>40516</v>
      </c>
      <c r="T844" t="n">
        <v>28953.271</v>
      </c>
      <c r="V844" t="n">
        <v>30980</v>
      </c>
      <c r="W844" t="n">
        <v>10817.04</v>
      </c>
      <c r="X844" t="n">
        <v>7178.45</v>
      </c>
      <c r="Z844" t="n">
        <v>661</v>
      </c>
      <c r="AA844" t="n">
        <v>27.2246</v>
      </c>
      <c r="AB844" t="n">
        <v>1285.3921</v>
      </c>
      <c r="AH844" t="n">
        <v>1704.8164</v>
      </c>
      <c r="AI844" t="n">
        <v>2168.6</v>
      </c>
      <c r="AJ844" t="n">
        <v>80</v>
      </c>
      <c r="AK844" t="n">
        <v>10455.3475</v>
      </c>
      <c r="BA844" t="n">
        <v>5418</v>
      </c>
    </row>
    <row r="845">
      <c r="H845" t="n">
        <v>14</v>
      </c>
      <c r="M845" t="inlineStr">
        <is>
          <t>ALQUILADO</t>
        </is>
      </c>
      <c r="N845" t="inlineStr">
        <is>
          <t>AES CHANGUINOLA S D RL</t>
        </is>
      </c>
      <c r="P845" t="inlineStr">
        <is>
          <t>2023</t>
        </is>
      </c>
      <c r="S845" t="n">
        <v>46301</v>
      </c>
      <c r="T845" t="n">
        <v>28953.271</v>
      </c>
      <c r="V845" t="n">
        <v>30980</v>
      </c>
      <c r="W845" t="n">
        <v>15418.37</v>
      </c>
      <c r="X845" t="n">
        <v>4284.04</v>
      </c>
      <c r="Z845" t="n">
        <v>664</v>
      </c>
      <c r="AA845" t="n">
        <v>29.6723</v>
      </c>
      <c r="AB845" t="n">
        <v>1407.315</v>
      </c>
      <c r="AH845" t="n">
        <v>922.3371</v>
      </c>
      <c r="AI845" t="n">
        <v>2168.6</v>
      </c>
      <c r="AJ845" t="n">
        <v>80</v>
      </c>
      <c r="AK845" t="n">
        <v>10455.3475</v>
      </c>
      <c r="BA845" t="n">
        <v>5418</v>
      </c>
    </row>
    <row r="846">
      <c r="H846" t="n">
        <v>14</v>
      </c>
      <c r="M846" t="inlineStr">
        <is>
          <t>DISPONIBLE</t>
        </is>
      </c>
      <c r="N846" t="inlineStr"/>
      <c r="P846" t="inlineStr">
        <is>
          <t>2023</t>
        </is>
      </c>
      <c r="S846" t="n">
        <v>48060</v>
      </c>
      <c r="T846" t="n">
        <v>28953.271</v>
      </c>
      <c r="V846" t="n">
        <v>30980</v>
      </c>
      <c r="W846" t="n">
        <v>11681.4</v>
      </c>
      <c r="X846" t="n">
        <v>9190.062599999999</v>
      </c>
      <c r="Z846" t="n">
        <v>502</v>
      </c>
      <c r="AA846" t="n">
        <v>41.5766</v>
      </c>
      <c r="AB846" t="n">
        <v>1490.8187</v>
      </c>
      <c r="AH846" t="n">
        <v>2376.4065</v>
      </c>
      <c r="AI846" t="n">
        <v>2168.6</v>
      </c>
      <c r="AJ846" t="n">
        <v>80</v>
      </c>
      <c r="AK846" t="n">
        <v>10455.3475</v>
      </c>
      <c r="BA846" t="n">
        <v>5418</v>
      </c>
    </row>
    <row r="847">
      <c r="H847" t="n">
        <v>14</v>
      </c>
      <c r="M847" t="inlineStr">
        <is>
          <t>ALQUILADO</t>
        </is>
      </c>
      <c r="N847" t="inlineStr"/>
      <c r="P847" t="inlineStr">
        <is>
          <t>2023</t>
        </is>
      </c>
      <c r="S847" t="n">
        <v>34713</v>
      </c>
      <c r="T847" t="n">
        <v>28953.271</v>
      </c>
      <c r="V847" t="n">
        <v>30980</v>
      </c>
      <c r="W847" t="n">
        <v>5798.794</v>
      </c>
      <c r="X847" t="n">
        <v>8628.83</v>
      </c>
      <c r="Z847" t="n">
        <v>202</v>
      </c>
      <c r="AA847" t="n">
        <v>71.4238</v>
      </c>
      <c r="AB847" t="n">
        <v>1030.5445</v>
      </c>
      <c r="AH847" t="n">
        <v>1379.1704</v>
      </c>
      <c r="AI847" t="n">
        <v>2168.6</v>
      </c>
      <c r="AJ847" t="n">
        <v>80</v>
      </c>
      <c r="AK847" t="n">
        <v>10455.3475</v>
      </c>
      <c r="BA847" t="n">
        <v>5418</v>
      </c>
    </row>
    <row r="848">
      <c r="H848" t="n">
        <v>14</v>
      </c>
      <c r="M848" t="inlineStr">
        <is>
          <t>DISPONIBLE</t>
        </is>
      </c>
      <c r="N848" t="inlineStr"/>
      <c r="P848" t="inlineStr">
        <is>
          <t>2023</t>
        </is>
      </c>
      <c r="S848" t="n">
        <v>29654</v>
      </c>
      <c r="T848" t="n">
        <v>28953.271</v>
      </c>
      <c r="V848" t="n">
        <v>30980</v>
      </c>
      <c r="W848" t="n">
        <v>11729.13</v>
      </c>
      <c r="X848" t="n">
        <v>4203.23</v>
      </c>
      <c r="Z848" t="n">
        <v>495</v>
      </c>
      <c r="AA848" t="n">
        <v>32.1865</v>
      </c>
      <c r="AB848" t="n">
        <v>1138.0257</v>
      </c>
      <c r="AH848" t="n">
        <v>963.1962</v>
      </c>
      <c r="AI848" t="n">
        <v>2168.6</v>
      </c>
      <c r="AJ848" t="n">
        <v>80</v>
      </c>
      <c r="AK848" t="n">
        <v>10455.3475</v>
      </c>
      <c r="BA848" t="n">
        <v>5418</v>
      </c>
    </row>
    <row r="849">
      <c r="H849" t="n">
        <v>14</v>
      </c>
      <c r="M849" t="inlineStr">
        <is>
          <t>ALQUILADO</t>
        </is>
      </c>
      <c r="N849" t="inlineStr">
        <is>
          <t>UTRAMIPA</t>
        </is>
      </c>
      <c r="P849" t="inlineStr">
        <is>
          <t>2023</t>
        </is>
      </c>
      <c r="S849" t="n">
        <v>36707</v>
      </c>
      <c r="T849" t="n">
        <v>28953.273</v>
      </c>
      <c r="V849" t="n">
        <v>30980.0021</v>
      </c>
      <c r="W849" t="n">
        <v>16015</v>
      </c>
      <c r="X849" t="n">
        <v>1989.43</v>
      </c>
      <c r="Z849" t="n">
        <v>393</v>
      </c>
      <c r="AA849" t="n">
        <v>45.8127</v>
      </c>
      <c r="AB849" t="n">
        <v>1286.0307</v>
      </c>
      <c r="AH849" t="n">
        <v>2368.5836</v>
      </c>
      <c r="AI849" t="n">
        <v>2168.6001</v>
      </c>
      <c r="AJ849" t="n">
        <v>80</v>
      </c>
      <c r="AK849" t="n">
        <v>10455.3488</v>
      </c>
      <c r="BA849" t="n">
        <v>5418</v>
      </c>
    </row>
    <row r="850">
      <c r="H850" t="n">
        <v>14</v>
      </c>
      <c r="M850" t="inlineStr">
        <is>
          <t>ALQUILADO</t>
        </is>
      </c>
      <c r="N850" t="inlineStr">
        <is>
          <t>INSTITUTO DE MERCADEO AGROPECUARIO</t>
        </is>
      </c>
      <c r="P850" t="inlineStr">
        <is>
          <t>2023</t>
        </is>
      </c>
      <c r="S850" t="n">
        <v>33463</v>
      </c>
      <c r="T850" t="n">
        <v>28953.273</v>
      </c>
      <c r="V850" t="n">
        <v>30980.0021</v>
      </c>
      <c r="W850" t="n">
        <v>10835.05</v>
      </c>
      <c r="X850" t="n">
        <v>4138.9025</v>
      </c>
      <c r="Z850" t="n">
        <v>310</v>
      </c>
      <c r="AA850" t="n">
        <v>48.303</v>
      </c>
      <c r="AB850" t="n">
        <v>1069.568</v>
      </c>
      <c r="AH850" t="n">
        <v>563.1608</v>
      </c>
      <c r="AI850" t="n">
        <v>2168.6001</v>
      </c>
      <c r="AJ850" t="n">
        <v>80</v>
      </c>
      <c r="AK850" t="n">
        <v>10455.3488</v>
      </c>
      <c r="BA850" t="n">
        <v>5418</v>
      </c>
    </row>
    <row r="851">
      <c r="H851" t="n">
        <v>14</v>
      </c>
      <c r="M851" t="inlineStr">
        <is>
          <t>ALQUILADO</t>
        </is>
      </c>
      <c r="N851" t="inlineStr">
        <is>
          <t>MINERA PANAMA</t>
        </is>
      </c>
      <c r="P851" t="inlineStr">
        <is>
          <t>2023</t>
        </is>
      </c>
      <c r="S851" t="n">
        <v>25145</v>
      </c>
      <c r="T851" t="n">
        <v>28953.273</v>
      </c>
      <c r="V851" t="n">
        <v>30980.0021</v>
      </c>
      <c r="W851" t="n">
        <v>16640</v>
      </c>
      <c r="X851" t="n">
        <v>2036.45</v>
      </c>
      <c r="Z851" t="n">
        <v>489</v>
      </c>
      <c r="AA851" t="n">
        <v>38.1931</v>
      </c>
      <c r="AB851" t="n">
        <v>1334.0321</v>
      </c>
      <c r="AH851" t="n">
        <v>1586.058</v>
      </c>
      <c r="AI851" t="n">
        <v>2168.6001</v>
      </c>
      <c r="AJ851" t="n">
        <v>80</v>
      </c>
      <c r="AK851" t="n">
        <v>10455.3488</v>
      </c>
      <c r="BA851" t="n">
        <v>5418</v>
      </c>
    </row>
    <row r="852">
      <c r="H852" t="n">
        <v>14</v>
      </c>
      <c r="M852" t="inlineStr">
        <is>
          <t>ALQUILADO</t>
        </is>
      </c>
      <c r="N852" t="inlineStr"/>
      <c r="P852" t="inlineStr">
        <is>
          <t>2023</t>
        </is>
      </c>
      <c r="S852" t="n">
        <v>5230</v>
      </c>
      <c r="T852" t="n">
        <v>28953.273</v>
      </c>
      <c r="V852" t="n">
        <v>30980.0021</v>
      </c>
      <c r="W852" t="n">
        <v>9824.93</v>
      </c>
      <c r="X852" t="n">
        <v>4094.27</v>
      </c>
      <c r="Z852" t="n">
        <v>324</v>
      </c>
      <c r="AA852" t="n">
        <v>42.9604</v>
      </c>
      <c r="AB852" t="n">
        <v>994.2285000000001</v>
      </c>
      <c r="AH852" t="n">
        <v>1948.4237</v>
      </c>
      <c r="AI852" t="n">
        <v>2168.6001</v>
      </c>
      <c r="AJ852" t="n">
        <v>80</v>
      </c>
      <c r="AK852" t="n">
        <v>10455.3488</v>
      </c>
      <c r="BA852" t="n">
        <v>5418</v>
      </c>
    </row>
    <row r="853">
      <c r="H853" t="n">
        <v>14</v>
      </c>
      <c r="M853" t="inlineStr">
        <is>
          <t>DISPONIBLE</t>
        </is>
      </c>
      <c r="N853" t="inlineStr"/>
      <c r="P853" t="inlineStr">
        <is>
          <t>2023</t>
        </is>
      </c>
      <c r="S853" t="n">
        <v>41906</v>
      </c>
      <c r="T853" t="n">
        <v>28953.273</v>
      </c>
      <c r="V853" t="n">
        <v>30980.0021</v>
      </c>
      <c r="W853" t="n">
        <v>13962.14</v>
      </c>
      <c r="X853" t="n">
        <v>3148.47</v>
      </c>
      <c r="Z853" t="n">
        <v>362</v>
      </c>
      <c r="AA853" t="n">
        <v>47.2668</v>
      </c>
      <c r="AB853" t="n">
        <v>1222.1864</v>
      </c>
      <c r="AH853" t="n">
        <v>1945.8335</v>
      </c>
      <c r="AI853" t="n">
        <v>2168.6001</v>
      </c>
      <c r="AJ853" t="n">
        <v>80</v>
      </c>
      <c r="AK853" t="n">
        <v>10455.3488</v>
      </c>
      <c r="BA853" t="n">
        <v>5418</v>
      </c>
    </row>
    <row r="854">
      <c r="H854" t="n">
        <v>14</v>
      </c>
      <c r="M854" t="inlineStr">
        <is>
          <t>ALQUILADO</t>
        </is>
      </c>
      <c r="N854" t="inlineStr">
        <is>
          <t>CABLE &amp; WIRELESS</t>
        </is>
      </c>
      <c r="P854" t="inlineStr">
        <is>
          <t>2023</t>
        </is>
      </c>
      <c r="S854" t="n">
        <v>35141</v>
      </c>
      <c r="T854" t="n">
        <v>28953.273</v>
      </c>
      <c r="V854" t="n">
        <v>30980.0021</v>
      </c>
      <c r="W854" t="n">
        <v>11059.36</v>
      </c>
      <c r="X854" t="n">
        <v>4889.0878</v>
      </c>
      <c r="Z854" t="n">
        <v>305</v>
      </c>
      <c r="AA854" t="n">
        <v>52.2899</v>
      </c>
      <c r="AB854" t="n">
        <v>1139.1748</v>
      </c>
      <c r="AH854" t="n">
        <v>1140.8125</v>
      </c>
      <c r="AI854" t="n">
        <v>2168.6001</v>
      </c>
      <c r="AJ854" t="n">
        <v>80</v>
      </c>
      <c r="AK854" t="n">
        <v>10455.3488</v>
      </c>
      <c r="BA854" t="n">
        <v>5418</v>
      </c>
    </row>
    <row r="855">
      <c r="H855" t="n">
        <v>14</v>
      </c>
      <c r="M855" t="inlineStr">
        <is>
          <t>ALQUILADO</t>
        </is>
      </c>
      <c r="N855" t="inlineStr">
        <is>
          <t>PARTIDO CAMBIO DEMOCRATICO</t>
        </is>
      </c>
      <c r="P855" t="inlineStr">
        <is>
          <t>2023</t>
        </is>
      </c>
      <c r="S855" t="n">
        <v>14536</v>
      </c>
      <c r="T855" t="n">
        <v>28953.273</v>
      </c>
      <c r="V855" t="n">
        <v>30980.0021</v>
      </c>
      <c r="W855" t="n">
        <v>10644.72</v>
      </c>
      <c r="X855" t="n">
        <v>6458.11</v>
      </c>
      <c r="Z855" t="n">
        <v>518</v>
      </c>
      <c r="AA855" t="n">
        <v>33.017</v>
      </c>
      <c r="AB855" t="n">
        <v>1221.6307</v>
      </c>
      <c r="AH855" t="n">
        <v>3111.5649</v>
      </c>
      <c r="AI855" t="n">
        <v>2168.6001</v>
      </c>
      <c r="AJ855" t="n">
        <v>80</v>
      </c>
      <c r="AK855" t="n">
        <v>10455.3488</v>
      </c>
      <c r="BA855" t="n">
        <v>5418</v>
      </c>
    </row>
    <row r="856">
      <c r="H856" t="n">
        <v>14</v>
      </c>
      <c r="M856" t="inlineStr">
        <is>
          <t>ALQUILADO</t>
        </is>
      </c>
      <c r="N856" t="inlineStr"/>
      <c r="P856" t="inlineStr">
        <is>
          <t>2023</t>
        </is>
      </c>
      <c r="S856" t="n">
        <v>30521</v>
      </c>
      <c r="T856" t="n">
        <v>28953.273</v>
      </c>
      <c r="V856" t="n">
        <v>30980.0021</v>
      </c>
      <c r="W856" t="n">
        <v>7207.22</v>
      </c>
      <c r="X856" t="n">
        <v>13376.96</v>
      </c>
      <c r="Z856" t="n">
        <v>257</v>
      </c>
      <c r="AA856" t="n">
        <v>80.09399999999999</v>
      </c>
      <c r="AB856" t="n">
        <v>1470.2985</v>
      </c>
      <c r="AH856" t="n">
        <v>949.9638</v>
      </c>
      <c r="AI856" t="n">
        <v>2168.6001</v>
      </c>
      <c r="AJ856" t="n">
        <v>80</v>
      </c>
      <c r="AK856" t="n">
        <v>10455.3488</v>
      </c>
      <c r="BA856" t="n">
        <v>5418</v>
      </c>
    </row>
    <row r="857">
      <c r="H857" t="n">
        <v>14</v>
      </c>
      <c r="M857" t="inlineStr">
        <is>
          <t>DISPONIBLE</t>
        </is>
      </c>
      <c r="N857" t="inlineStr"/>
      <c r="P857" t="inlineStr">
        <is>
          <t>2023</t>
        </is>
      </c>
      <c r="S857" t="n">
        <v>26652</v>
      </c>
      <c r="T857" t="n">
        <v>28953.273</v>
      </c>
      <c r="V857" t="n">
        <v>30980.0021</v>
      </c>
      <c r="W857" t="n">
        <v>9316.23</v>
      </c>
      <c r="X857" t="n">
        <v>5793.51</v>
      </c>
      <c r="Z857" t="n">
        <v>412</v>
      </c>
      <c r="AA857" t="n">
        <v>36.6741</v>
      </c>
      <c r="AB857" t="n">
        <v>1079.2671</v>
      </c>
      <c r="AH857" t="n">
        <v>437.7425</v>
      </c>
      <c r="AI857" t="n">
        <v>2168.6001</v>
      </c>
      <c r="AJ857" t="n">
        <v>80</v>
      </c>
      <c r="AK857" t="n">
        <v>10455.3488</v>
      </c>
      <c r="BA857" t="n">
        <v>5418</v>
      </c>
    </row>
    <row r="858">
      <c r="H858" t="n">
        <v>14</v>
      </c>
      <c r="M858" t="inlineStr">
        <is>
          <t>ALQUILADO</t>
        </is>
      </c>
      <c r="N858" t="inlineStr"/>
      <c r="P858" t="inlineStr">
        <is>
          <t>2023</t>
        </is>
      </c>
      <c r="S858" t="n">
        <v>69095</v>
      </c>
      <c r="T858" t="n">
        <v>28953.273</v>
      </c>
      <c r="V858" t="n">
        <v>30980.0021</v>
      </c>
      <c r="W858" t="n">
        <v>14015.09</v>
      </c>
      <c r="X858" t="n">
        <v>2333.45</v>
      </c>
      <c r="Z858" t="n">
        <v>345</v>
      </c>
      <c r="AA858" t="n">
        <v>47.387</v>
      </c>
      <c r="AB858" t="n">
        <v>1167.7528</v>
      </c>
      <c r="AH858" t="n">
        <v>1354.585</v>
      </c>
      <c r="AI858" t="n">
        <v>2168.6001</v>
      </c>
      <c r="AJ858" t="n">
        <v>80</v>
      </c>
      <c r="AK858" t="n">
        <v>10455.3488</v>
      </c>
      <c r="BA858" t="n">
        <v>5418</v>
      </c>
    </row>
    <row r="859">
      <c r="H859" t="n">
        <v>13</v>
      </c>
      <c r="M859" t="inlineStr">
        <is>
          <t>ALQUILADO</t>
        </is>
      </c>
      <c r="N859" t="inlineStr">
        <is>
          <t>BAUER FUNDACIONES</t>
        </is>
      </c>
      <c r="P859" t="inlineStr">
        <is>
          <t>2023</t>
        </is>
      </c>
      <c r="S859" t="n">
        <v>33719</v>
      </c>
      <c r="T859" t="n">
        <v>28953.27</v>
      </c>
      <c r="V859" t="n">
        <v>30979.9989</v>
      </c>
      <c r="W859" t="n">
        <v>9879.280000000001</v>
      </c>
      <c r="X859" t="n">
        <v>4006.21</v>
      </c>
      <c r="Z859" t="n">
        <v>557</v>
      </c>
      <c r="AA859" t="n">
        <v>24.929</v>
      </c>
      <c r="AB859" t="n">
        <v>1068.1146</v>
      </c>
      <c r="AH859" t="n">
        <v>2832.7073</v>
      </c>
      <c r="AI859" t="n">
        <v>2013.6999</v>
      </c>
      <c r="AJ859" t="n">
        <v>80</v>
      </c>
      <c r="AK859" t="n">
        <v>9651.09</v>
      </c>
      <c r="BA859" t="n">
        <v>5031</v>
      </c>
    </row>
    <row r="860">
      <c r="H860" t="n">
        <v>13</v>
      </c>
      <c r="M860" t="inlineStr">
        <is>
          <t>ALQUILADO</t>
        </is>
      </c>
      <c r="N860" t="inlineStr">
        <is>
          <t>PARTIDO CAMBIO DEMOCRATICO</t>
        </is>
      </c>
      <c r="P860" t="inlineStr">
        <is>
          <t>2023</t>
        </is>
      </c>
      <c r="S860" t="n">
        <v>29079</v>
      </c>
      <c r="T860" t="n">
        <v>28953.27</v>
      </c>
      <c r="V860" t="n">
        <v>30979.9989</v>
      </c>
      <c r="W860" t="n">
        <v>10923.6</v>
      </c>
      <c r="X860" t="n">
        <v>5788.99</v>
      </c>
      <c r="Z860" t="n">
        <v>343</v>
      </c>
      <c r="AA860" t="n">
        <v>48.7247</v>
      </c>
      <c r="AB860" t="n">
        <v>1285.5838</v>
      </c>
      <c r="AH860" t="n">
        <v>906.1177</v>
      </c>
      <c r="AI860" t="n">
        <v>2013.6999</v>
      </c>
      <c r="AJ860" t="n">
        <v>80</v>
      </c>
      <c r="AK860" t="n">
        <v>9651.09</v>
      </c>
      <c r="BA860" t="n">
        <v>5031</v>
      </c>
    </row>
    <row r="861">
      <c r="H861" t="n">
        <v>13</v>
      </c>
      <c r="M861" t="inlineStr">
        <is>
          <t>ALQUILADO</t>
        </is>
      </c>
      <c r="N861" t="inlineStr">
        <is>
          <t>CONSORCIO EPTISA PROATEC</t>
        </is>
      </c>
      <c r="P861" t="inlineStr">
        <is>
          <t>2023</t>
        </is>
      </c>
      <c r="S861" t="n">
        <v>36010</v>
      </c>
      <c r="T861" t="n">
        <v>28953.27</v>
      </c>
      <c r="V861" t="n">
        <v>30979.9989</v>
      </c>
      <c r="W861" t="n">
        <v>9612.709999999999</v>
      </c>
      <c r="X861" t="n">
        <v>4397.93</v>
      </c>
      <c r="Z861" t="n">
        <v>407</v>
      </c>
      <c r="AA861" t="n">
        <v>34.4241</v>
      </c>
      <c r="AB861" t="n">
        <v>1077.7415</v>
      </c>
      <c r="AH861" t="n">
        <v>3014.1938</v>
      </c>
      <c r="AI861" t="n">
        <v>2013.6999</v>
      </c>
      <c r="AJ861" t="n">
        <v>80</v>
      </c>
      <c r="AK861" t="n">
        <v>9651.09</v>
      </c>
      <c r="BA861" t="n">
        <v>5031</v>
      </c>
    </row>
    <row r="862">
      <c r="H862" t="n">
        <v>13</v>
      </c>
      <c r="M862" t="inlineStr">
        <is>
          <t>ALQUILADO</t>
        </is>
      </c>
      <c r="N862" t="inlineStr">
        <is>
          <t>SEGUROS SURAMERICANA</t>
        </is>
      </c>
      <c r="P862" t="inlineStr">
        <is>
          <t>2023</t>
        </is>
      </c>
      <c r="S862" t="n">
        <v>15762</v>
      </c>
      <c r="T862" t="n">
        <v>28953.27</v>
      </c>
      <c r="V862" t="n">
        <v>30979.9989</v>
      </c>
      <c r="W862" t="n">
        <v>8389.59</v>
      </c>
      <c r="X862" t="n">
        <v>7907.5648</v>
      </c>
      <c r="Z862" t="n">
        <v>260</v>
      </c>
      <c r="AA862" t="n">
        <v>62.6813</v>
      </c>
      <c r="AB862" t="n">
        <v>1253.6272</v>
      </c>
      <c r="AH862" t="n">
        <v>1090.213</v>
      </c>
      <c r="AI862" t="n">
        <v>2013.6999</v>
      </c>
      <c r="AJ862" t="n">
        <v>80</v>
      </c>
      <c r="AK862" t="n">
        <v>9651.09</v>
      </c>
      <c r="BA862" t="n">
        <v>5031</v>
      </c>
    </row>
    <row r="863">
      <c r="H863" t="n">
        <v>13</v>
      </c>
      <c r="M863" t="inlineStr">
        <is>
          <t>ALQUILADO</t>
        </is>
      </c>
      <c r="N863" t="inlineStr"/>
      <c r="P863" t="inlineStr">
        <is>
          <t>2023</t>
        </is>
      </c>
      <c r="S863" t="n">
        <v>56652</v>
      </c>
      <c r="T863" t="n">
        <v>28953.27</v>
      </c>
      <c r="V863" t="n">
        <v>30979.9989</v>
      </c>
      <c r="W863" t="n">
        <v>8836.93</v>
      </c>
      <c r="X863" t="n">
        <v>8535.75</v>
      </c>
      <c r="Z863" t="n">
        <v>231</v>
      </c>
      <c r="AA863" t="n">
        <v>75.2064</v>
      </c>
      <c r="AB863" t="n">
        <v>1336.36</v>
      </c>
      <c r="AH863" t="n">
        <v>1768.5189</v>
      </c>
      <c r="AI863" t="n">
        <v>2013.6999</v>
      </c>
      <c r="AJ863" t="n">
        <v>80</v>
      </c>
      <c r="AK863" t="n">
        <v>9651.09</v>
      </c>
      <c r="BA863" t="n">
        <v>5031</v>
      </c>
    </row>
    <row r="864">
      <c r="H864" t="n">
        <v>13</v>
      </c>
      <c r="M864" t="inlineStr">
        <is>
          <t>ALQUILADO</t>
        </is>
      </c>
      <c r="N864" t="inlineStr"/>
      <c r="P864" t="inlineStr">
        <is>
          <t>2023</t>
        </is>
      </c>
      <c r="S864" t="n">
        <v>12000</v>
      </c>
      <c r="T864" t="n">
        <v>28953.27</v>
      </c>
      <c r="V864" t="n">
        <v>30979.9989</v>
      </c>
      <c r="W864" t="n">
        <v>8252.83</v>
      </c>
      <c r="X864" t="n">
        <v>6328.3816</v>
      </c>
      <c r="Z864" t="n">
        <v>300</v>
      </c>
      <c r="AA864" t="n">
        <v>48.604</v>
      </c>
      <c r="AB864" t="n">
        <v>1121.6316</v>
      </c>
      <c r="AH864" t="n">
        <v>1212.6679</v>
      </c>
      <c r="AI864" t="n">
        <v>2013.6999</v>
      </c>
      <c r="AJ864" t="n">
        <v>80</v>
      </c>
      <c r="AK864" t="n">
        <v>9651.09</v>
      </c>
      <c r="BA864" t="n">
        <v>5031</v>
      </c>
    </row>
    <row r="865">
      <c r="H865" t="n">
        <v>13</v>
      </c>
      <c r="M865" t="inlineStr">
        <is>
          <t>ALQUILADO</t>
        </is>
      </c>
      <c r="N865" t="inlineStr">
        <is>
          <t>PARTIDO CAMBIO DEMOCRATICO</t>
        </is>
      </c>
      <c r="P865" t="inlineStr">
        <is>
          <t>2023</t>
        </is>
      </c>
      <c r="S865" t="n">
        <v>15828</v>
      </c>
      <c r="T865" t="n">
        <v>28953.27</v>
      </c>
      <c r="V865" t="n">
        <v>30979.9989</v>
      </c>
      <c r="W865" t="n">
        <v>6933.35</v>
      </c>
      <c r="X865" t="n">
        <v>8593.404200000001</v>
      </c>
      <c r="Z865" t="n">
        <v>163</v>
      </c>
      <c r="AA865" t="n">
        <v>95.2561</v>
      </c>
      <c r="AB865" t="n">
        <v>1194.3657</v>
      </c>
      <c r="AH865" t="n">
        <v>2429.8913</v>
      </c>
      <c r="AI865" t="n">
        <v>2013.6999</v>
      </c>
      <c r="AJ865" t="n">
        <v>80</v>
      </c>
      <c r="AK865" t="n">
        <v>9651.09</v>
      </c>
      <c r="BA865" t="n">
        <v>5031</v>
      </c>
    </row>
    <row r="866">
      <c r="H866" t="n">
        <v>13</v>
      </c>
      <c r="M866" t="inlineStr">
        <is>
          <t>DISPONIBLE</t>
        </is>
      </c>
      <c r="N866" t="inlineStr"/>
      <c r="P866" t="inlineStr">
        <is>
          <t>2023</t>
        </is>
      </c>
      <c r="S866" t="n">
        <v>36905</v>
      </c>
      <c r="T866" t="n">
        <v>28953.27</v>
      </c>
      <c r="V866" t="n">
        <v>30979.9989</v>
      </c>
      <c r="W866" t="n">
        <v>13605.48</v>
      </c>
      <c r="X866" t="n">
        <v>4759.05</v>
      </c>
      <c r="Z866" t="n">
        <v>340</v>
      </c>
      <c r="AA866" t="n">
        <v>54.0133</v>
      </c>
      <c r="AB866" t="n">
        <v>1412.6561</v>
      </c>
      <c r="AH866" t="n">
        <v>762.1307</v>
      </c>
      <c r="AI866" t="n">
        <v>2013.6999</v>
      </c>
      <c r="AJ866" t="n">
        <v>80</v>
      </c>
      <c r="AK866" t="n">
        <v>9651.09</v>
      </c>
      <c r="BA866" t="n">
        <v>5031</v>
      </c>
    </row>
    <row r="867">
      <c r="H867" t="n">
        <v>13</v>
      </c>
      <c r="M867" t="inlineStr">
        <is>
          <t>ALQUILADO</t>
        </is>
      </c>
      <c r="N867" t="inlineStr">
        <is>
          <t>PARTIDO CAMBIO DEMOCRATICO</t>
        </is>
      </c>
      <c r="P867" t="inlineStr">
        <is>
          <t>2023</t>
        </is>
      </c>
      <c r="S867" t="n">
        <v>35917</v>
      </c>
      <c r="T867" t="n">
        <v>28953.27</v>
      </c>
      <c r="V867" t="n">
        <v>30979.9989</v>
      </c>
      <c r="W867" t="n">
        <v>7952.63</v>
      </c>
      <c r="X867" t="n">
        <v>8742.955</v>
      </c>
      <c r="Z867" t="n">
        <v>240</v>
      </c>
      <c r="AA867" t="n">
        <v>69.56489999999999</v>
      </c>
      <c r="AB867" t="n">
        <v>1284.2757</v>
      </c>
      <c r="AH867" t="n">
        <v>1114.736</v>
      </c>
      <c r="AI867" t="n">
        <v>2013.6999</v>
      </c>
      <c r="AJ867" t="n">
        <v>80</v>
      </c>
      <c r="AK867" t="n">
        <v>9651.09</v>
      </c>
      <c r="BA867" t="n">
        <v>5031</v>
      </c>
    </row>
    <row r="868">
      <c r="H868" t="n">
        <v>13</v>
      </c>
      <c r="M868" t="inlineStr">
        <is>
          <t>ALQUILADO</t>
        </is>
      </c>
      <c r="N868" t="inlineStr">
        <is>
          <t>H TZANETATOS</t>
        </is>
      </c>
      <c r="P868" t="inlineStr">
        <is>
          <t>2023</t>
        </is>
      </c>
      <c r="S868" t="n">
        <v>61574</v>
      </c>
      <c r="T868" t="n">
        <v>28953.27</v>
      </c>
      <c r="V868" t="n">
        <v>30979.9989</v>
      </c>
      <c r="W868" t="n">
        <v>13193.35</v>
      </c>
      <c r="X868" t="n">
        <v>4169.44</v>
      </c>
      <c r="Z868" t="n">
        <v>337</v>
      </c>
      <c r="AA868" t="n">
        <v>51.5216</v>
      </c>
      <c r="AB868" t="n">
        <v>1335.5992</v>
      </c>
      <c r="AH868" t="n">
        <v>2038.0325</v>
      </c>
      <c r="AI868" t="n">
        <v>2013.6999</v>
      </c>
      <c r="AJ868" t="n">
        <v>80</v>
      </c>
      <c r="AK868" t="n">
        <v>9651.09</v>
      </c>
      <c r="BA868" t="n">
        <v>5031</v>
      </c>
    </row>
    <row r="869">
      <c r="H869" t="n">
        <v>13</v>
      </c>
      <c r="M869" t="inlineStr">
        <is>
          <t>ALQUILADO</t>
        </is>
      </c>
      <c r="N869" t="inlineStr"/>
      <c r="P869" t="inlineStr">
        <is>
          <t>2023</t>
        </is>
      </c>
      <c r="S869" t="n">
        <v>20343</v>
      </c>
      <c r="T869" t="n">
        <v>28953.27</v>
      </c>
      <c r="V869" t="n">
        <v>30979.9989</v>
      </c>
      <c r="W869" t="n">
        <v>8400.27</v>
      </c>
      <c r="X869" t="n">
        <v>4772.18</v>
      </c>
      <c r="Z869" t="n">
        <v>313</v>
      </c>
      <c r="AA869" t="n">
        <v>42.0845</v>
      </c>
      <c r="AB869" t="n">
        <v>1013.2653</v>
      </c>
      <c r="AH869" t="n">
        <v>3584.1546</v>
      </c>
      <c r="AI869" t="n">
        <v>2013.6999</v>
      </c>
      <c r="AJ869" t="n">
        <v>80</v>
      </c>
      <c r="AK869" t="n">
        <v>9651.09</v>
      </c>
      <c r="BA869" t="n">
        <v>5031</v>
      </c>
    </row>
    <row r="870">
      <c r="H870" t="n">
        <v>13</v>
      </c>
      <c r="M870" t="inlineStr">
        <is>
          <t>ALQUILADO</t>
        </is>
      </c>
      <c r="N870" t="inlineStr">
        <is>
          <t>PARTIDO CAMBIO DEMOCRATICO</t>
        </is>
      </c>
      <c r="P870" t="inlineStr">
        <is>
          <t>2023</t>
        </is>
      </c>
      <c r="S870" t="n">
        <v>19879</v>
      </c>
      <c r="T870" t="n">
        <v>28953.27</v>
      </c>
      <c r="V870" t="n">
        <v>30979.9989</v>
      </c>
      <c r="W870" t="n">
        <v>8500.690000000001</v>
      </c>
      <c r="X870" t="n">
        <v>7059.25</v>
      </c>
      <c r="Z870" t="n">
        <v>239</v>
      </c>
      <c r="AA870" t="n">
        <v>65.10429999999999</v>
      </c>
      <c r="AB870" t="n">
        <v>1196.9184</v>
      </c>
      <c r="AH870" t="n">
        <v>921.8724999999999</v>
      </c>
      <c r="AI870" t="n">
        <v>2013.6999</v>
      </c>
      <c r="AJ870" t="n">
        <v>80</v>
      </c>
      <c r="AK870" t="n">
        <v>9651.09</v>
      </c>
      <c r="BA870" t="n">
        <v>5031</v>
      </c>
    </row>
    <row r="871">
      <c r="H871" t="n">
        <v>13</v>
      </c>
      <c r="M871" t="inlineStr">
        <is>
          <t>ALQUILADO</t>
        </is>
      </c>
      <c r="N871" t="inlineStr">
        <is>
          <t>AES LATIN AMERICA S. DE R.L.</t>
        </is>
      </c>
      <c r="P871" t="inlineStr">
        <is>
          <t>2023</t>
        </is>
      </c>
      <c r="S871" t="n">
        <v>8155</v>
      </c>
      <c r="T871" t="n">
        <v>28953.27</v>
      </c>
      <c r="V871" t="n">
        <v>30979.9989</v>
      </c>
      <c r="W871" t="n">
        <v>8240.01</v>
      </c>
      <c r="X871" t="n">
        <v>3565.93</v>
      </c>
      <c r="Z871" t="n">
        <v>467</v>
      </c>
      <c r="AA871" t="n">
        <v>25.2803</v>
      </c>
      <c r="AB871" t="n">
        <v>908.1492</v>
      </c>
      <c r="AH871" t="n">
        <v>1130.4139</v>
      </c>
      <c r="AI871" t="n">
        <v>2013.6999</v>
      </c>
      <c r="AJ871" t="n">
        <v>80</v>
      </c>
      <c r="AK871" t="n">
        <v>9651.09</v>
      </c>
      <c r="BA871" t="n">
        <v>5031</v>
      </c>
    </row>
    <row r="872">
      <c r="H872" t="n">
        <v>13</v>
      </c>
      <c r="M872" t="inlineStr">
        <is>
          <t>ALQUILADO</t>
        </is>
      </c>
      <c r="N872" t="inlineStr">
        <is>
          <t>DREAM TECH LOGISTICS</t>
        </is>
      </c>
      <c r="P872" t="inlineStr">
        <is>
          <t>2023</t>
        </is>
      </c>
      <c r="S872" t="n">
        <v>18868</v>
      </c>
      <c r="T872" t="n">
        <v>28953.27</v>
      </c>
      <c r="V872" t="n">
        <v>30979.9989</v>
      </c>
      <c r="W872" t="n">
        <v>12780</v>
      </c>
      <c r="X872" t="n">
        <v>4718.24</v>
      </c>
      <c r="Z872" t="n">
        <v>693</v>
      </c>
      <c r="AA872" t="n">
        <v>25.2499</v>
      </c>
      <c r="AB872" t="n">
        <v>1346.0184</v>
      </c>
      <c r="AH872" t="n">
        <v>1306.0926</v>
      </c>
      <c r="AI872" t="n">
        <v>2013.6999</v>
      </c>
      <c r="AJ872" t="n">
        <v>80</v>
      </c>
      <c r="AK872" t="n">
        <v>9651.09</v>
      </c>
      <c r="BA872" t="n">
        <v>5031</v>
      </c>
    </row>
    <row r="873">
      <c r="H873" t="n">
        <v>13</v>
      </c>
      <c r="M873" t="inlineStr">
        <is>
          <t>ALQUILADO</t>
        </is>
      </c>
      <c r="N873" t="inlineStr">
        <is>
          <t>GENERADORA SOLAR EL PUERTO S.A.</t>
        </is>
      </c>
      <c r="P873" t="inlineStr">
        <is>
          <t>2023</t>
        </is>
      </c>
      <c r="S873" t="n">
        <v>34556</v>
      </c>
      <c r="T873" t="n">
        <v>28953.27</v>
      </c>
      <c r="V873" t="n">
        <v>30979.9989</v>
      </c>
      <c r="W873" t="n">
        <v>9319.67</v>
      </c>
      <c r="X873" t="n">
        <v>3998.7325</v>
      </c>
      <c r="Z873" t="n">
        <v>369</v>
      </c>
      <c r="AA873" t="n">
        <v>36.0932</v>
      </c>
      <c r="AB873" t="n">
        <v>1024.4925</v>
      </c>
      <c r="AH873" t="n">
        <v>336.1439</v>
      </c>
      <c r="AI873" t="n">
        <v>2013.6999</v>
      </c>
      <c r="AJ873" t="n">
        <v>80</v>
      </c>
      <c r="AK873" t="n">
        <v>9651.09</v>
      </c>
      <c r="BA873" t="n">
        <v>5031</v>
      </c>
    </row>
    <row r="874">
      <c r="H874" t="n">
        <v>13</v>
      </c>
      <c r="M874" t="inlineStr">
        <is>
          <t>ALQUILADO</t>
        </is>
      </c>
      <c r="N874" t="inlineStr">
        <is>
          <t>AMSPEC PANAMA S.A.</t>
        </is>
      </c>
      <c r="P874" t="inlineStr">
        <is>
          <t>2023</t>
        </is>
      </c>
      <c r="S874" t="n">
        <v>33912</v>
      </c>
      <c r="T874" t="n">
        <v>28953.27</v>
      </c>
      <c r="V874" t="n">
        <v>30979.9989</v>
      </c>
      <c r="W874" t="n">
        <v>10335.74</v>
      </c>
      <c r="X874" t="n">
        <v>7275.295</v>
      </c>
      <c r="Z874" t="n">
        <v>587</v>
      </c>
      <c r="AA874" t="n">
        <v>30.0017</v>
      </c>
      <c r="AB874" t="n">
        <v>1354.695</v>
      </c>
      <c r="AH874" t="n">
        <v>865.596</v>
      </c>
      <c r="AI874" t="n">
        <v>2013.6999</v>
      </c>
      <c r="AJ874" t="n">
        <v>80</v>
      </c>
      <c r="AK874" t="n">
        <v>9651.09</v>
      </c>
      <c r="BA874" t="n">
        <v>5031</v>
      </c>
    </row>
    <row r="875">
      <c r="H875" t="n">
        <v>13</v>
      </c>
      <c r="M875" t="inlineStr">
        <is>
          <t>ALQUILADO</t>
        </is>
      </c>
      <c r="N875" t="inlineStr">
        <is>
          <t>CABLE &amp; WIRELESS</t>
        </is>
      </c>
      <c r="P875" t="inlineStr">
        <is>
          <t>2023</t>
        </is>
      </c>
      <c r="S875" t="n">
        <v>20346</v>
      </c>
      <c r="T875" t="n">
        <v>28953.27</v>
      </c>
      <c r="V875" t="n">
        <v>30979.9989</v>
      </c>
      <c r="W875" t="n">
        <v>13518</v>
      </c>
      <c r="X875" t="n">
        <v>7185.35</v>
      </c>
      <c r="Z875" t="n">
        <v>782</v>
      </c>
      <c r="AA875" t="n">
        <v>26.4748</v>
      </c>
      <c r="AB875" t="n">
        <v>1592.5653</v>
      </c>
      <c r="AH875" t="n">
        <v>3009.5865</v>
      </c>
      <c r="AI875" t="n">
        <v>2013.6999</v>
      </c>
      <c r="AJ875" t="n">
        <v>80</v>
      </c>
      <c r="AK875" t="n">
        <v>9651.09</v>
      </c>
      <c r="BA875" t="n">
        <v>5031</v>
      </c>
    </row>
    <row r="876">
      <c r="H876" t="n">
        <v>13</v>
      </c>
      <c r="M876" t="inlineStr">
        <is>
          <t>ALQUILADO</t>
        </is>
      </c>
      <c r="N876" t="inlineStr"/>
      <c r="P876" t="inlineStr">
        <is>
          <t>2023</t>
        </is>
      </c>
      <c r="S876" t="n">
        <v>16702</v>
      </c>
      <c r="T876" t="n">
        <v>28953.27</v>
      </c>
      <c r="V876" t="n">
        <v>30979.9989</v>
      </c>
      <c r="W876" t="n">
        <v>6616.27</v>
      </c>
      <c r="X876" t="n">
        <v>18939.345</v>
      </c>
      <c r="Z876" t="n">
        <v>239</v>
      </c>
      <c r="AA876" t="n">
        <v>106.9272</v>
      </c>
      <c r="AB876" t="n">
        <v>1965.8165</v>
      </c>
      <c r="AH876" t="n">
        <v>4261.7853</v>
      </c>
      <c r="AI876" t="n">
        <v>2013.6999</v>
      </c>
      <c r="AJ876" t="n">
        <v>80</v>
      </c>
      <c r="AK876" t="n">
        <v>9651.09</v>
      </c>
      <c r="BA876" t="n">
        <v>5031</v>
      </c>
    </row>
    <row r="877">
      <c r="H877" t="n">
        <v>13</v>
      </c>
      <c r="M877" t="inlineStr">
        <is>
          <t>ALQUILADO</t>
        </is>
      </c>
      <c r="N877" t="inlineStr">
        <is>
          <t>GENA SOLAR S.A.</t>
        </is>
      </c>
      <c r="P877" t="inlineStr">
        <is>
          <t>2023</t>
        </is>
      </c>
      <c r="S877" t="n">
        <v>18958</v>
      </c>
      <c r="T877" t="n">
        <v>28953.27</v>
      </c>
      <c r="V877" t="n">
        <v>30979.9989</v>
      </c>
      <c r="W877" t="n">
        <v>5893.6</v>
      </c>
      <c r="X877" t="n">
        <v>2610.48</v>
      </c>
      <c r="Z877" t="n">
        <v>170</v>
      </c>
      <c r="AA877" t="n">
        <v>50.024</v>
      </c>
      <c r="AB877" t="n">
        <v>654.16</v>
      </c>
      <c r="AH877" t="n">
        <v>1526.7036</v>
      </c>
      <c r="AI877" t="n">
        <v>2013.6999</v>
      </c>
      <c r="AJ877" t="n">
        <v>80</v>
      </c>
      <c r="AK877" t="n">
        <v>9651.09</v>
      </c>
      <c r="BA877" t="n">
        <v>5031</v>
      </c>
    </row>
    <row r="878">
      <c r="H878" t="n">
        <v>13</v>
      </c>
      <c r="M878" t="inlineStr">
        <is>
          <t>DISPONIBLE</t>
        </is>
      </c>
      <c r="N878" t="inlineStr"/>
      <c r="P878" t="inlineStr">
        <is>
          <t>2023</t>
        </is>
      </c>
      <c r="S878" t="n">
        <v>20652</v>
      </c>
      <c r="T878" t="n">
        <v>28953.27</v>
      </c>
      <c r="V878" t="n">
        <v>30979.9989</v>
      </c>
      <c r="W878" t="n">
        <v>12652.23</v>
      </c>
      <c r="X878" t="n">
        <v>2612.42</v>
      </c>
      <c r="Z878" t="n">
        <v>309</v>
      </c>
      <c r="AA878" t="n">
        <v>49.4001</v>
      </c>
      <c r="AB878" t="n">
        <v>1174.2038</v>
      </c>
      <c r="AH878" t="n">
        <v>2217.9277</v>
      </c>
      <c r="AI878" t="n">
        <v>2013.6999</v>
      </c>
      <c r="AJ878" t="n">
        <v>80</v>
      </c>
      <c r="AK878" t="n">
        <v>9651.09</v>
      </c>
      <c r="BA878" t="n">
        <v>5031</v>
      </c>
    </row>
    <row r="879">
      <c r="H879" t="n">
        <v>10</v>
      </c>
      <c r="M879" t="inlineStr">
        <is>
          <t>ALQUILADO</t>
        </is>
      </c>
      <c r="N879" t="inlineStr">
        <is>
          <t>GOLDWIND SERVICE COMPANY</t>
        </is>
      </c>
      <c r="P879" t="inlineStr">
        <is>
          <t>2023</t>
        </is>
      </c>
      <c r="S879" t="n">
        <v>5565</v>
      </c>
      <c r="T879" t="n">
        <v>28953.271</v>
      </c>
      <c r="V879" t="n">
        <v>30980</v>
      </c>
      <c r="W879" t="n">
        <v>7950</v>
      </c>
      <c r="X879" t="n">
        <v>2770</v>
      </c>
      <c r="Z879" t="n">
        <v>265</v>
      </c>
      <c r="AA879" t="n">
        <v>40.4528</v>
      </c>
      <c r="AB879" t="n">
        <v>1072</v>
      </c>
      <c r="AH879" t="n">
        <v>1739.4368</v>
      </c>
      <c r="AI879" t="n">
        <v>1549</v>
      </c>
      <c r="AJ879" t="n">
        <v>80</v>
      </c>
      <c r="AK879" t="n">
        <v>7238.3175</v>
      </c>
      <c r="BA879" t="n">
        <v>3870</v>
      </c>
    </row>
    <row r="880">
      <c r="H880" t="n">
        <v>10</v>
      </c>
      <c r="M880" t="inlineStr">
        <is>
          <t>ALQUILADO</t>
        </is>
      </c>
      <c r="N880" t="inlineStr">
        <is>
          <t>GOLDWIND SERVICE COMPANY</t>
        </is>
      </c>
      <c r="P880" t="inlineStr">
        <is>
          <t>2023</t>
        </is>
      </c>
      <c r="S880" t="n">
        <v>6151</v>
      </c>
      <c r="T880" t="n">
        <v>28953.271</v>
      </c>
      <c r="V880" t="n">
        <v>30980</v>
      </c>
      <c r="W880" t="n">
        <v>7950</v>
      </c>
      <c r="X880" t="n">
        <v>2770</v>
      </c>
      <c r="Z880" t="n">
        <v>265</v>
      </c>
      <c r="AA880" t="n">
        <v>40.4528</v>
      </c>
      <c r="AB880" t="n">
        <v>1072</v>
      </c>
      <c r="AH880" t="n">
        <v>1024.0125</v>
      </c>
      <c r="AI880" t="n">
        <v>1549</v>
      </c>
      <c r="AJ880" t="n">
        <v>80</v>
      </c>
      <c r="AK880" t="n">
        <v>7238.3175</v>
      </c>
      <c r="BA880" t="n">
        <v>3870</v>
      </c>
    </row>
    <row r="881">
      <c r="H881" t="n">
        <v>10</v>
      </c>
      <c r="M881" t="inlineStr">
        <is>
          <t>ALQUILADO</t>
        </is>
      </c>
      <c r="N881" t="inlineStr">
        <is>
          <t>GOLDWIND SERVICE COMPANY</t>
        </is>
      </c>
      <c r="P881" t="inlineStr">
        <is>
          <t>2023</t>
        </is>
      </c>
      <c r="S881" t="n">
        <v>8193</v>
      </c>
      <c r="T881" t="n">
        <v>28953.271</v>
      </c>
      <c r="V881" t="n">
        <v>30980</v>
      </c>
      <c r="W881" t="n">
        <v>7950</v>
      </c>
      <c r="X881" t="n">
        <v>2770</v>
      </c>
      <c r="Z881" t="n">
        <v>265</v>
      </c>
      <c r="AA881" t="n">
        <v>40.4528</v>
      </c>
      <c r="AB881" t="n">
        <v>1072</v>
      </c>
      <c r="AH881" t="n">
        <v>998.769</v>
      </c>
      <c r="AI881" t="n">
        <v>1549</v>
      </c>
      <c r="AJ881" t="n">
        <v>80</v>
      </c>
      <c r="AK881" t="n">
        <v>7238.3175</v>
      </c>
      <c r="BA881" t="n">
        <v>3870</v>
      </c>
    </row>
    <row r="882">
      <c r="H882" t="n">
        <v>10</v>
      </c>
      <c r="M882" t="inlineStr">
        <is>
          <t>ALQUILADO</t>
        </is>
      </c>
      <c r="N882" t="inlineStr">
        <is>
          <t>GOLDWIND SERVICE COMPANY</t>
        </is>
      </c>
      <c r="P882" t="inlineStr">
        <is>
          <t>2023</t>
        </is>
      </c>
      <c r="S882" t="n">
        <v>7967</v>
      </c>
      <c r="T882" t="n">
        <v>28953.271</v>
      </c>
      <c r="V882" t="n">
        <v>30980</v>
      </c>
      <c r="W882" t="n">
        <v>7950</v>
      </c>
      <c r="X882" t="n">
        <v>2770</v>
      </c>
      <c r="Z882" t="n">
        <v>265</v>
      </c>
      <c r="AA882" t="n">
        <v>40.4528</v>
      </c>
      <c r="AB882" t="n">
        <v>1072</v>
      </c>
      <c r="AH882" t="n">
        <v>522.4786</v>
      </c>
      <c r="AI882" t="n">
        <v>1549</v>
      </c>
      <c r="AJ882" t="n">
        <v>80</v>
      </c>
      <c r="AK882" t="n">
        <v>7238.3175</v>
      </c>
      <c r="BA882" t="n">
        <v>3870</v>
      </c>
    </row>
    <row r="883">
      <c r="H883" t="n">
        <v>10</v>
      </c>
      <c r="M883" t="inlineStr">
        <is>
          <t>ALQUILADO</t>
        </is>
      </c>
      <c r="N883" t="inlineStr">
        <is>
          <t>GOLDWIND SERVICE COMPANY</t>
        </is>
      </c>
      <c r="P883" t="inlineStr">
        <is>
          <t>2023</t>
        </is>
      </c>
      <c r="S883" t="n">
        <v>15537</v>
      </c>
      <c r="T883" t="n">
        <v>28953.271</v>
      </c>
      <c r="V883" t="n">
        <v>30980</v>
      </c>
      <c r="W883" t="n">
        <v>7950</v>
      </c>
      <c r="X883" t="n">
        <v>2770</v>
      </c>
      <c r="Z883" t="n">
        <v>266</v>
      </c>
      <c r="AA883" t="n">
        <v>40.3007</v>
      </c>
      <c r="AB883" t="n">
        <v>1072</v>
      </c>
      <c r="AH883" t="n">
        <v>584.7076</v>
      </c>
      <c r="AI883" t="n">
        <v>1549</v>
      </c>
      <c r="AJ883" t="n">
        <v>80</v>
      </c>
      <c r="AK883" t="n">
        <v>7238.3175</v>
      </c>
      <c r="BA883" t="n">
        <v>3870</v>
      </c>
    </row>
    <row r="884">
      <c r="H884" t="n">
        <v>10</v>
      </c>
      <c r="M884" t="inlineStr">
        <is>
          <t>ALQUILADO</t>
        </is>
      </c>
      <c r="N884" t="inlineStr">
        <is>
          <t>GOLDWIND SERVICE COMPANY</t>
        </is>
      </c>
      <c r="P884" t="inlineStr">
        <is>
          <t>2023</t>
        </is>
      </c>
      <c r="S884" t="n">
        <v>4542</v>
      </c>
      <c r="T884" t="n">
        <v>28953.271</v>
      </c>
      <c r="V884" t="n">
        <v>30980</v>
      </c>
      <c r="W884" t="n">
        <v>7950</v>
      </c>
      <c r="X884" t="n">
        <v>2770</v>
      </c>
      <c r="Z884" t="n">
        <v>266</v>
      </c>
      <c r="AA884" t="n">
        <v>40.3007</v>
      </c>
      <c r="AB884" t="n">
        <v>1072</v>
      </c>
      <c r="AH884" t="n">
        <v>515.5125</v>
      </c>
      <c r="AI884" t="n">
        <v>1549</v>
      </c>
      <c r="AJ884" t="n">
        <v>80</v>
      </c>
      <c r="AK884" t="n">
        <v>7238.3175</v>
      </c>
      <c r="BA884" t="n">
        <v>3870</v>
      </c>
    </row>
    <row r="885">
      <c r="H885" t="n">
        <v>10</v>
      </c>
      <c r="M885" t="inlineStr">
        <is>
          <t>ALQUILADO</t>
        </is>
      </c>
      <c r="N885" t="inlineStr">
        <is>
          <t>GOLDWIND SERVICE COMPANY</t>
        </is>
      </c>
      <c r="P885" t="inlineStr">
        <is>
          <t>2023</t>
        </is>
      </c>
      <c r="S885" t="n">
        <v>5245</v>
      </c>
      <c r="T885" t="n">
        <v>28953.271</v>
      </c>
      <c r="V885" t="n">
        <v>30980</v>
      </c>
      <c r="W885" t="n">
        <v>7950</v>
      </c>
      <c r="X885" t="n">
        <v>2770</v>
      </c>
      <c r="Z885" t="n">
        <v>266</v>
      </c>
      <c r="AA885" t="n">
        <v>40.3007</v>
      </c>
      <c r="AB885" t="n">
        <v>1072</v>
      </c>
      <c r="AH885" t="n">
        <v>526.3185</v>
      </c>
      <c r="AI885" t="n">
        <v>1549</v>
      </c>
      <c r="AJ885" t="n">
        <v>80</v>
      </c>
      <c r="AK885" t="n">
        <v>7238.3175</v>
      </c>
      <c r="BA885" t="n">
        <v>3870</v>
      </c>
    </row>
    <row r="886">
      <c r="H886" t="n">
        <v>10</v>
      </c>
      <c r="M886" t="inlineStr">
        <is>
          <t>ALQUILADO</t>
        </is>
      </c>
      <c r="N886" t="inlineStr">
        <is>
          <t>GOLDWIND SERVICE COMPANY</t>
        </is>
      </c>
      <c r="P886" t="inlineStr">
        <is>
          <t>2023</t>
        </is>
      </c>
      <c r="S886" t="n">
        <v>6589</v>
      </c>
      <c r="T886" t="n">
        <v>28953.271</v>
      </c>
      <c r="V886" t="n">
        <v>30980</v>
      </c>
      <c r="W886" t="n">
        <v>7950</v>
      </c>
      <c r="X886" t="n">
        <v>2770</v>
      </c>
      <c r="Z886" t="n">
        <v>266</v>
      </c>
      <c r="AA886" t="n">
        <v>40.3007</v>
      </c>
      <c r="AB886" t="n">
        <v>1072</v>
      </c>
      <c r="AH886" t="n">
        <v>597.965</v>
      </c>
      <c r="AI886" t="n">
        <v>1549</v>
      </c>
      <c r="AJ886" t="n">
        <v>80</v>
      </c>
      <c r="AK886" t="n">
        <v>7238.3175</v>
      </c>
      <c r="BA886" t="n">
        <v>3870</v>
      </c>
    </row>
    <row r="887">
      <c r="H887" t="n">
        <v>10</v>
      </c>
      <c r="M887" t="inlineStr">
        <is>
          <t>ALQUILADO</t>
        </is>
      </c>
      <c r="N887" t="inlineStr">
        <is>
          <t>HIDRO POWER SYSTEM INC.</t>
        </is>
      </c>
      <c r="P887" t="inlineStr">
        <is>
          <t>2023</t>
        </is>
      </c>
      <c r="S887" t="n">
        <v>16667</v>
      </c>
      <c r="T887" t="n">
        <v>28953.271</v>
      </c>
      <c r="V887" t="n">
        <v>30980</v>
      </c>
      <c r="W887" t="n">
        <v>7867.31</v>
      </c>
      <c r="X887" t="n">
        <v>5662.61</v>
      </c>
      <c r="Z887" t="n">
        <v>231</v>
      </c>
      <c r="AA887" t="n">
        <v>58.571</v>
      </c>
      <c r="AB887" t="n">
        <v>1352.992</v>
      </c>
      <c r="AH887" t="n">
        <v>992.5336</v>
      </c>
      <c r="AI887" t="n">
        <v>1549</v>
      </c>
      <c r="AJ887" t="n">
        <v>80</v>
      </c>
      <c r="AK887" t="n">
        <v>7238.3175</v>
      </c>
      <c r="BA887" t="n">
        <v>3870</v>
      </c>
    </row>
    <row r="888">
      <c r="H888" t="n">
        <v>10</v>
      </c>
      <c r="M888" t="inlineStr">
        <is>
          <t>ROBADO</t>
        </is>
      </c>
      <c r="N888" t="inlineStr"/>
      <c r="P888" t="inlineStr">
        <is>
          <t>2023</t>
        </is>
      </c>
      <c r="S888" t="n">
        <v>1</v>
      </c>
      <c r="T888" t="n">
        <v>28953.271</v>
      </c>
      <c r="V888" t="n">
        <v>30980</v>
      </c>
      <c r="W888" t="n">
        <v>668.78</v>
      </c>
      <c r="X888" t="n">
        <v>641</v>
      </c>
      <c r="Z888" t="n">
        <v>15</v>
      </c>
      <c r="AA888" t="n">
        <v>87.3186</v>
      </c>
      <c r="AB888" t="n">
        <v>130.978</v>
      </c>
      <c r="AH888" t="n">
        <v>128.9994</v>
      </c>
      <c r="AI888" t="n">
        <v>1549</v>
      </c>
      <c r="AJ888" t="n">
        <v>80</v>
      </c>
      <c r="AK888" t="n">
        <v>7238.3175</v>
      </c>
      <c r="BA888" t="n">
        <v>3870</v>
      </c>
    </row>
    <row r="889">
      <c r="H889" t="n">
        <v>10</v>
      </c>
      <c r="M889" t="inlineStr">
        <is>
          <t>ALQUILADO</t>
        </is>
      </c>
      <c r="N889" t="inlineStr"/>
      <c r="P889" t="inlineStr">
        <is>
          <t>2023</t>
        </is>
      </c>
      <c r="S889" t="n">
        <v>15324</v>
      </c>
      <c r="T889" t="n">
        <v>28953.271</v>
      </c>
      <c r="V889" t="n">
        <v>30980</v>
      </c>
      <c r="W889" t="n">
        <v>9521.450000000001</v>
      </c>
      <c r="X889" t="n">
        <v>6647.32</v>
      </c>
      <c r="Z889" t="n">
        <v>236</v>
      </c>
      <c r="AA889" t="n">
        <v>68.5117</v>
      </c>
      <c r="AB889" t="n">
        <v>1616.877</v>
      </c>
      <c r="AH889" t="n">
        <v>303.9052</v>
      </c>
      <c r="AI889" t="n">
        <v>1549</v>
      </c>
      <c r="AJ889" t="n">
        <v>80</v>
      </c>
      <c r="AK889" t="n">
        <v>7238.3175</v>
      </c>
      <c r="BA889" t="n">
        <v>3870</v>
      </c>
    </row>
    <row r="890">
      <c r="H890" t="n">
        <v>10</v>
      </c>
      <c r="M890" t="inlineStr">
        <is>
          <t>ALQUILADO</t>
        </is>
      </c>
      <c r="N890" t="inlineStr">
        <is>
          <t>CABLE &amp; WIRELESS</t>
        </is>
      </c>
      <c r="P890" t="inlineStr">
        <is>
          <t>2023</t>
        </is>
      </c>
      <c r="S890" t="n">
        <v>1</v>
      </c>
      <c r="T890" t="n">
        <v>28953.271</v>
      </c>
      <c r="V890" t="n">
        <v>30980</v>
      </c>
      <c r="W890" t="n">
        <v>7143.64</v>
      </c>
      <c r="X890" t="n">
        <v>4692.86</v>
      </c>
      <c r="Z890" t="n">
        <v>489</v>
      </c>
      <c r="AA890" t="n">
        <v>24.2055</v>
      </c>
      <c r="AB890" t="n">
        <v>1183.65</v>
      </c>
      <c r="AH890" t="n">
        <v>661.5494</v>
      </c>
      <c r="AI890" t="n">
        <v>1549</v>
      </c>
      <c r="AJ890" t="n">
        <v>80</v>
      </c>
      <c r="AK890" t="n">
        <v>7238.3175</v>
      </c>
      <c r="BA890" t="n">
        <v>3870</v>
      </c>
    </row>
    <row r="891">
      <c r="H891" t="n">
        <v>10</v>
      </c>
      <c r="M891" t="inlineStr">
        <is>
          <t>ALQUILADO</t>
        </is>
      </c>
      <c r="N891" t="inlineStr">
        <is>
          <t>ACCIONA CONSTRUCCION H</t>
        </is>
      </c>
      <c r="P891" t="inlineStr">
        <is>
          <t>2023</t>
        </is>
      </c>
      <c r="S891" t="n">
        <v>15824</v>
      </c>
      <c r="T891" t="n">
        <v>28953.271</v>
      </c>
      <c r="V891" t="n">
        <v>30980</v>
      </c>
      <c r="W891" t="n">
        <v>4298.34</v>
      </c>
      <c r="X891" t="n">
        <v>14254.53</v>
      </c>
      <c r="Z891" t="n">
        <v>240</v>
      </c>
      <c r="AA891" t="n">
        <v>77.3036</v>
      </c>
      <c r="AB891" t="n">
        <v>1855.287</v>
      </c>
      <c r="AH891" t="n">
        <v>503.6916</v>
      </c>
      <c r="AI891" t="n">
        <v>1549</v>
      </c>
      <c r="AJ891" t="n">
        <v>80</v>
      </c>
      <c r="AK891" t="n">
        <v>7238.3175</v>
      </c>
      <c r="BA891" t="n">
        <v>3870</v>
      </c>
    </row>
    <row r="892">
      <c r="H892" t="n">
        <v>10</v>
      </c>
      <c r="M892" t="inlineStr">
        <is>
          <t>ALQUILADO</t>
        </is>
      </c>
      <c r="N892" t="inlineStr"/>
      <c r="P892" t="inlineStr">
        <is>
          <t>2023</t>
        </is>
      </c>
      <c r="S892" t="n">
        <v>16326</v>
      </c>
      <c r="T892" t="n">
        <v>28953.271</v>
      </c>
      <c r="V892" t="n">
        <v>30980</v>
      </c>
      <c r="W892" t="n">
        <v>4277.47</v>
      </c>
      <c r="X892" t="n">
        <v>6036.05</v>
      </c>
      <c r="Z892" t="n">
        <v>160</v>
      </c>
      <c r="AA892" t="n">
        <v>64.45950000000001</v>
      </c>
      <c r="AB892" t="n">
        <v>1031.352</v>
      </c>
      <c r="AH892" t="n">
        <v>425.3217</v>
      </c>
      <c r="AI892" t="n">
        <v>1549</v>
      </c>
      <c r="AJ892" t="n">
        <v>80</v>
      </c>
      <c r="AK892" t="n">
        <v>7238.3175</v>
      </c>
      <c r="BA892" t="n">
        <v>3870</v>
      </c>
    </row>
    <row r="893">
      <c r="H893" t="n">
        <v>10</v>
      </c>
      <c r="M893" t="inlineStr">
        <is>
          <t>ALQUILADO</t>
        </is>
      </c>
      <c r="N893" t="inlineStr">
        <is>
          <t>GENERADORA SOLAR EL PUERTO S.A.</t>
        </is>
      </c>
      <c r="P893" t="inlineStr">
        <is>
          <t>2023</t>
        </is>
      </c>
      <c r="S893" t="n">
        <v>5120</v>
      </c>
      <c r="T893" t="n">
        <v>28953.271</v>
      </c>
      <c r="V893" t="n">
        <v>30980</v>
      </c>
      <c r="W893" t="n">
        <v>6480</v>
      </c>
      <c r="X893" t="n">
        <v>2970</v>
      </c>
      <c r="Z893" t="n">
        <v>272</v>
      </c>
      <c r="AA893" t="n">
        <v>34.7426</v>
      </c>
      <c r="AB893" t="n">
        <v>945</v>
      </c>
      <c r="AH893" t="n">
        <v>342.8388</v>
      </c>
      <c r="AI893" t="n">
        <v>1549</v>
      </c>
      <c r="AJ893" t="n">
        <v>80</v>
      </c>
      <c r="AK893" t="n">
        <v>7238.3175</v>
      </c>
      <c r="BA893" t="n">
        <v>3870</v>
      </c>
    </row>
    <row r="894">
      <c r="H894" t="n">
        <v>10</v>
      </c>
      <c r="M894" t="inlineStr">
        <is>
          <t>ALQUILADO</t>
        </is>
      </c>
      <c r="N894" t="inlineStr"/>
      <c r="P894" t="inlineStr">
        <is>
          <t>2023</t>
        </is>
      </c>
      <c r="S894" t="n">
        <v>31979</v>
      </c>
      <c r="T894" t="n">
        <v>28953.271</v>
      </c>
      <c r="V894" t="n">
        <v>30980</v>
      </c>
      <c r="W894" t="n">
        <v>5324.63</v>
      </c>
      <c r="X894" t="n">
        <v>6339.71</v>
      </c>
      <c r="Z894" t="n">
        <v>165</v>
      </c>
      <c r="AA894" t="n">
        <v>70.69289999999999</v>
      </c>
      <c r="AB894" t="n">
        <v>1166.434</v>
      </c>
      <c r="AH894" t="n">
        <v>564.5866</v>
      </c>
      <c r="AI894" t="n">
        <v>1549</v>
      </c>
      <c r="AJ894" t="n">
        <v>80</v>
      </c>
      <c r="AK894" t="n">
        <v>7238.3175</v>
      </c>
      <c r="BA894" t="n">
        <v>3870</v>
      </c>
    </row>
    <row r="895">
      <c r="H895" t="n">
        <v>10</v>
      </c>
      <c r="M895" t="inlineStr">
        <is>
          <t>DISPONIBLE</t>
        </is>
      </c>
      <c r="N895" t="inlineStr"/>
      <c r="P895" t="inlineStr">
        <is>
          <t>2023</t>
        </is>
      </c>
      <c r="S895" t="n">
        <v>10228</v>
      </c>
      <c r="T895" t="n">
        <v>28953.271</v>
      </c>
      <c r="V895" t="n">
        <v>30980</v>
      </c>
      <c r="W895" t="n">
        <v>7203.4</v>
      </c>
      <c r="X895" t="n">
        <v>3161.67</v>
      </c>
      <c r="Z895" t="n">
        <v>314</v>
      </c>
      <c r="AA895" t="n">
        <v>33.0097</v>
      </c>
      <c r="AB895" t="n">
        <v>1036.507</v>
      </c>
      <c r="AH895" t="n">
        <v>783.5113</v>
      </c>
      <c r="AI895" t="n">
        <v>1549</v>
      </c>
      <c r="AJ895" t="n">
        <v>80</v>
      </c>
      <c r="AK895" t="n">
        <v>7238.3175</v>
      </c>
      <c r="BA895" t="n">
        <v>3870</v>
      </c>
    </row>
    <row r="896">
      <c r="H896" t="n">
        <v>10</v>
      </c>
      <c r="M896" t="inlineStr">
        <is>
          <t>DISPONIBLE</t>
        </is>
      </c>
      <c r="N896" t="inlineStr"/>
      <c r="P896" t="inlineStr">
        <is>
          <t>2023</t>
        </is>
      </c>
      <c r="S896" t="n">
        <v>13079</v>
      </c>
      <c r="T896" t="n">
        <v>28953.271</v>
      </c>
      <c r="V896" t="n">
        <v>30980</v>
      </c>
      <c r="W896" t="n">
        <v>4846.89</v>
      </c>
      <c r="X896" t="n">
        <v>3182.59</v>
      </c>
      <c r="Z896" t="n">
        <v>167</v>
      </c>
      <c r="AA896" t="n">
        <v>48.0807</v>
      </c>
      <c r="AB896" t="n">
        <v>802.948</v>
      </c>
      <c r="AH896" t="n">
        <v>1422.4424</v>
      </c>
      <c r="AI896" t="n">
        <v>1549</v>
      </c>
      <c r="AJ896" t="n">
        <v>80</v>
      </c>
      <c r="AK896" t="n">
        <v>7238.3175</v>
      </c>
      <c r="BA896" t="n">
        <v>3870</v>
      </c>
    </row>
    <row r="897">
      <c r="H897" t="n">
        <v>8</v>
      </c>
      <c r="M897" t="inlineStr">
        <is>
          <t>ALQUILADO</t>
        </is>
      </c>
      <c r="N897" t="inlineStr">
        <is>
          <t>PUENTE CALZADA INFRAESTRUCTURA</t>
        </is>
      </c>
      <c r="P897" t="inlineStr">
        <is>
          <t>2023</t>
        </is>
      </c>
      <c r="S897" t="n">
        <v>16612</v>
      </c>
      <c r="T897" t="n">
        <v>31041.122</v>
      </c>
      <c r="V897" t="n">
        <v>33214.0005</v>
      </c>
      <c r="W897" t="n">
        <v>4375</v>
      </c>
      <c r="X897" t="n">
        <v>2100</v>
      </c>
      <c r="Z897" t="n">
        <v>208</v>
      </c>
      <c r="AA897" t="n">
        <v>31.1298</v>
      </c>
      <c r="AB897" t="n">
        <v>809.375</v>
      </c>
      <c r="AH897" t="n">
        <v>1136.122</v>
      </c>
      <c r="AI897" t="n">
        <v>1328.56</v>
      </c>
      <c r="AJ897" t="n">
        <v>80</v>
      </c>
      <c r="AK897" t="n">
        <v>6035.7738</v>
      </c>
      <c r="BA897" t="n">
        <v>3096</v>
      </c>
    </row>
    <row r="898">
      <c r="H898" t="n">
        <v>8</v>
      </c>
      <c r="M898" t="inlineStr">
        <is>
          <t>ALQUILADO</t>
        </is>
      </c>
      <c r="N898" t="inlineStr">
        <is>
          <t>PUENTE CALZADA INFRAESTRUCTURA</t>
        </is>
      </c>
      <c r="P898" t="inlineStr">
        <is>
          <t>2023</t>
        </is>
      </c>
      <c r="S898" t="n">
        <v>26669</v>
      </c>
      <c r="T898" t="n">
        <v>31041.122</v>
      </c>
      <c r="V898" t="n">
        <v>33214.0005</v>
      </c>
      <c r="W898" t="n">
        <v>4375</v>
      </c>
      <c r="X898" t="n">
        <v>2100</v>
      </c>
      <c r="Z898" t="n">
        <v>208</v>
      </c>
      <c r="AA898" t="n">
        <v>31.1298</v>
      </c>
      <c r="AB898" t="n">
        <v>809.375</v>
      </c>
      <c r="AH898" t="n">
        <v>3055.761</v>
      </c>
      <c r="AI898" t="n">
        <v>1328.56</v>
      </c>
      <c r="AJ898" t="n">
        <v>80</v>
      </c>
      <c r="AK898" t="n">
        <v>6035.7738</v>
      </c>
      <c r="BA898" t="n">
        <v>3096</v>
      </c>
    </row>
    <row r="899">
      <c r="H899" t="n">
        <v>8</v>
      </c>
      <c r="M899" t="inlineStr">
        <is>
          <t>ALQUILADO</t>
        </is>
      </c>
      <c r="N899" t="inlineStr">
        <is>
          <t>GENERADORA SOLAR EL PUERTO S.A.</t>
        </is>
      </c>
      <c r="P899" t="inlineStr">
        <is>
          <t>2023</t>
        </is>
      </c>
      <c r="S899" t="n">
        <v>5132</v>
      </c>
      <c r="T899" t="n">
        <v>31041.122</v>
      </c>
      <c r="V899" t="n">
        <v>33214.0005</v>
      </c>
      <c r="W899" t="n">
        <v>3835.13</v>
      </c>
      <c r="X899" t="n">
        <v>3511.8898</v>
      </c>
      <c r="Z899" t="n">
        <v>99</v>
      </c>
      <c r="AA899" t="n">
        <v>74.2123</v>
      </c>
      <c r="AB899" t="n">
        <v>918.3774</v>
      </c>
      <c r="AH899" t="n">
        <v>137.1345</v>
      </c>
      <c r="AI899" t="n">
        <v>1328.56</v>
      </c>
      <c r="AJ899" t="n">
        <v>80</v>
      </c>
      <c r="AK899" t="n">
        <v>6035.7738</v>
      </c>
      <c r="BA899" t="n">
        <v>3096</v>
      </c>
    </row>
    <row r="900">
      <c r="H900" t="n">
        <v>8</v>
      </c>
      <c r="M900" t="inlineStr">
        <is>
          <t>ALQUILADO</t>
        </is>
      </c>
      <c r="N900" t="inlineStr">
        <is>
          <t>CONSTRUEX S.A.</t>
        </is>
      </c>
      <c r="P900" t="inlineStr">
        <is>
          <t>2023</t>
        </is>
      </c>
      <c r="S900" t="n">
        <v>17458</v>
      </c>
      <c r="T900" t="n">
        <v>31041.122</v>
      </c>
      <c r="V900" t="n">
        <v>33214.0005</v>
      </c>
      <c r="W900" t="n">
        <v>7781.19</v>
      </c>
      <c r="X900" t="n">
        <v>1780.9856</v>
      </c>
      <c r="Z900" t="n">
        <v>238</v>
      </c>
      <c r="AA900" t="n">
        <v>40.1772</v>
      </c>
      <c r="AB900" t="n">
        <v>1195.2719</v>
      </c>
      <c r="AH900" t="n">
        <v>1665.9279</v>
      </c>
      <c r="AI900" t="n">
        <v>1328.56</v>
      </c>
      <c r="AJ900" t="n">
        <v>80</v>
      </c>
      <c r="AK900" t="n">
        <v>6035.7738</v>
      </c>
      <c r="BA900" t="n">
        <v>3096</v>
      </c>
    </row>
    <row r="901">
      <c r="H901" t="n">
        <v>8</v>
      </c>
      <c r="M901" t="inlineStr">
        <is>
          <t>REVISION DEVOLUCION DEFINITIVA</t>
        </is>
      </c>
      <c r="N901" t="inlineStr"/>
      <c r="P901" t="inlineStr">
        <is>
          <t>2023</t>
        </is>
      </c>
      <c r="S901" t="n">
        <v>15099</v>
      </c>
      <c r="T901" t="n">
        <v>31041.122</v>
      </c>
      <c r="V901" t="n">
        <v>33214.0005</v>
      </c>
      <c r="W901" t="n">
        <v>4624.85</v>
      </c>
      <c r="X901" t="n">
        <v>2302.17</v>
      </c>
      <c r="Z901" t="n">
        <v>117</v>
      </c>
      <c r="AA901" t="n">
        <v>59.2052</v>
      </c>
      <c r="AB901" t="n">
        <v>865.8775000000001</v>
      </c>
      <c r="AH901" t="n">
        <v>558.6489</v>
      </c>
      <c r="AI901" t="n">
        <v>1328.56</v>
      </c>
      <c r="AJ901" t="n">
        <v>80</v>
      </c>
      <c r="AK901" t="n">
        <v>6035.7738</v>
      </c>
      <c r="BA901" t="n">
        <v>3096</v>
      </c>
    </row>
    <row r="902">
      <c r="H902" t="n">
        <v>8</v>
      </c>
      <c r="M902" t="inlineStr">
        <is>
          <t>ALQUILADO</t>
        </is>
      </c>
      <c r="N902" t="inlineStr">
        <is>
          <t>PUENTE CALZADA INFRAESTRUCTURA</t>
        </is>
      </c>
      <c r="P902" t="inlineStr">
        <is>
          <t>2023</t>
        </is>
      </c>
      <c r="S902" t="n">
        <v>11366</v>
      </c>
      <c r="T902" t="n">
        <v>31041.122</v>
      </c>
      <c r="V902" t="n">
        <v>33214.0005</v>
      </c>
      <c r="W902" t="n">
        <v>4375</v>
      </c>
      <c r="X902" t="n">
        <v>2100</v>
      </c>
      <c r="Z902" t="n">
        <v>208</v>
      </c>
      <c r="AA902" t="n">
        <v>31.1298</v>
      </c>
      <c r="AB902" t="n">
        <v>809.375</v>
      </c>
      <c r="AH902" t="n">
        <v>1728.0263</v>
      </c>
      <c r="AI902" t="n">
        <v>1328.56</v>
      </c>
      <c r="AJ902" t="n">
        <v>80</v>
      </c>
      <c r="AK902" t="n">
        <v>6035.7738</v>
      </c>
      <c r="BA902" t="n">
        <v>3096</v>
      </c>
    </row>
    <row r="903">
      <c r="H903" t="n">
        <v>7</v>
      </c>
      <c r="M903" t="inlineStr">
        <is>
          <t>ALQUILADO</t>
        </is>
      </c>
      <c r="N903" t="inlineStr">
        <is>
          <t>BAUER FUNDACIONES</t>
        </is>
      </c>
      <c r="P903" t="inlineStr">
        <is>
          <t>2024</t>
        </is>
      </c>
      <c r="S903" t="n">
        <v>1</v>
      </c>
      <c r="T903" t="n">
        <v>31041.12</v>
      </c>
      <c r="V903" t="n">
        <v>33213.9984</v>
      </c>
      <c r="W903" t="n">
        <v>3623.81</v>
      </c>
      <c r="X903" t="n">
        <v>2846.3</v>
      </c>
      <c r="Z903" t="n">
        <v>156</v>
      </c>
      <c r="AA903" t="n">
        <v>41.475</v>
      </c>
      <c r="AB903" t="n">
        <v>924.3013999999999</v>
      </c>
      <c r="AH903" t="n">
        <v>268.9648</v>
      </c>
      <c r="AI903" t="n">
        <v>1162.4899</v>
      </c>
      <c r="AJ903" t="n">
        <v>80</v>
      </c>
      <c r="AK903" t="n">
        <v>5173.5198</v>
      </c>
      <c r="BA903" t="n">
        <v>2709</v>
      </c>
    </row>
    <row r="904">
      <c r="H904" t="n">
        <v>7</v>
      </c>
      <c r="M904" t="inlineStr">
        <is>
          <t>ALQUILADO</t>
        </is>
      </c>
      <c r="N904" t="inlineStr"/>
      <c r="P904" t="inlineStr">
        <is>
          <t>2024</t>
        </is>
      </c>
      <c r="S904" t="n">
        <v>14478</v>
      </c>
      <c r="T904" t="n">
        <v>31041.12</v>
      </c>
      <c r="V904" t="n">
        <v>33213.9984</v>
      </c>
      <c r="W904" t="n">
        <v>3567.85</v>
      </c>
      <c r="X904" t="n">
        <v>8226.870000000001</v>
      </c>
      <c r="Z904" t="n">
        <v>154</v>
      </c>
      <c r="AA904" t="n">
        <v>76.589</v>
      </c>
      <c r="AB904" t="n">
        <v>1684.96</v>
      </c>
      <c r="AH904" t="n">
        <v>418.9884</v>
      </c>
      <c r="AI904" t="n">
        <v>1162.4899</v>
      </c>
      <c r="AJ904" t="n">
        <v>80</v>
      </c>
      <c r="AK904" t="n">
        <v>5173.5198</v>
      </c>
      <c r="BA904" t="n">
        <v>2709</v>
      </c>
    </row>
    <row r="905">
      <c r="H905" t="n">
        <v>7</v>
      </c>
      <c r="M905" t="inlineStr">
        <is>
          <t>ALQUILADO</t>
        </is>
      </c>
      <c r="N905" t="inlineStr">
        <is>
          <t>CONSORCIO SAB</t>
        </is>
      </c>
      <c r="P905" t="inlineStr">
        <is>
          <t>2024</t>
        </is>
      </c>
      <c r="S905" t="n">
        <v>4932</v>
      </c>
      <c r="T905" t="n">
        <v>31041.12</v>
      </c>
      <c r="V905" t="n">
        <v>33213.9984</v>
      </c>
      <c r="W905" t="n">
        <v>4890.24</v>
      </c>
      <c r="X905" t="n">
        <v>2419.29</v>
      </c>
      <c r="Z905" t="n">
        <v>246</v>
      </c>
      <c r="AA905" t="n">
        <v>29.7135</v>
      </c>
      <c r="AB905" t="n">
        <v>1044.2185</v>
      </c>
      <c r="AH905" t="n">
        <v>737.6138999999999</v>
      </c>
      <c r="AI905" t="n">
        <v>1162.4899</v>
      </c>
      <c r="AJ905" t="n">
        <v>80</v>
      </c>
      <c r="AK905" t="n">
        <v>5173.5198</v>
      </c>
      <c r="BA905" t="n">
        <v>2709</v>
      </c>
    </row>
    <row r="906">
      <c r="H906" t="n">
        <v>7</v>
      </c>
      <c r="M906" t="inlineStr">
        <is>
          <t>ALQUILADO</t>
        </is>
      </c>
      <c r="N906" t="inlineStr"/>
      <c r="P906" t="inlineStr">
        <is>
          <t>2024</t>
        </is>
      </c>
      <c r="S906" t="n">
        <v>1</v>
      </c>
      <c r="T906" t="n">
        <v>31041.12</v>
      </c>
      <c r="V906" t="n">
        <v>33213.9984</v>
      </c>
      <c r="W906" t="n">
        <v>3069.03</v>
      </c>
      <c r="X906" t="n">
        <v>4498.08</v>
      </c>
      <c r="Z906" t="n">
        <v>69</v>
      </c>
      <c r="AA906" t="n">
        <v>109.6682</v>
      </c>
      <c r="AB906" t="n">
        <v>1081.0157</v>
      </c>
      <c r="AH906" t="n">
        <v>1298.7143</v>
      </c>
      <c r="AI906" t="n">
        <v>1162.4899</v>
      </c>
      <c r="AJ906" t="n">
        <v>80</v>
      </c>
      <c r="AK906" t="n">
        <v>5173.5198</v>
      </c>
      <c r="BA906" t="n">
        <v>2709</v>
      </c>
    </row>
    <row r="907">
      <c r="H907" t="n">
        <v>7</v>
      </c>
      <c r="M907" t="inlineStr">
        <is>
          <t>RESERVADO</t>
        </is>
      </c>
      <c r="N907" t="inlineStr"/>
      <c r="P907" t="inlineStr">
        <is>
          <t>2024</t>
        </is>
      </c>
      <c r="S907" t="n">
        <v>1</v>
      </c>
      <c r="T907" t="n">
        <v>31041.1215</v>
      </c>
      <c r="V907" t="n">
        <v>33214</v>
      </c>
      <c r="W907" t="n">
        <v>5528.11</v>
      </c>
      <c r="X907" t="n">
        <v>3864.51</v>
      </c>
      <c r="Z907" t="n">
        <v>282</v>
      </c>
      <c r="AA907" t="n">
        <v>33.3071</v>
      </c>
      <c r="AB907" t="n">
        <v>1341.8028</v>
      </c>
      <c r="AH907" t="n">
        <v>400.7969</v>
      </c>
      <c r="AI907" t="n">
        <v>1162.49</v>
      </c>
      <c r="AJ907" t="n">
        <v>80</v>
      </c>
      <c r="AK907" t="n">
        <v>5173.5204</v>
      </c>
      <c r="BA907" t="n">
        <v>2709</v>
      </c>
    </row>
    <row r="908">
      <c r="H908" t="n">
        <v>7</v>
      </c>
      <c r="M908" t="inlineStr">
        <is>
          <t>ALQUILADO</t>
        </is>
      </c>
      <c r="N908" t="inlineStr">
        <is>
          <t>COCIGAS S A</t>
        </is>
      </c>
      <c r="P908" t="inlineStr">
        <is>
          <t>2024</t>
        </is>
      </c>
      <c r="S908" t="n">
        <v>9588</v>
      </c>
      <c r="T908" t="n">
        <v>31041.1215</v>
      </c>
      <c r="V908" t="n">
        <v>33214</v>
      </c>
      <c r="W908" t="n">
        <v>3811.14</v>
      </c>
      <c r="X908" t="n">
        <v>4235.21</v>
      </c>
      <c r="Z908" t="n">
        <v>100</v>
      </c>
      <c r="AA908" t="n">
        <v>80.4635</v>
      </c>
      <c r="AB908" t="n">
        <v>1149.4785</v>
      </c>
      <c r="AH908" t="n">
        <v>582.7994</v>
      </c>
      <c r="AI908" t="n">
        <v>1162.49</v>
      </c>
      <c r="AJ908" t="n">
        <v>80</v>
      </c>
      <c r="AK908" t="n">
        <v>5173.5204</v>
      </c>
      <c r="BA908" t="n">
        <v>2709</v>
      </c>
    </row>
    <row r="909">
      <c r="H909" t="n">
        <v>7</v>
      </c>
      <c r="M909" t="inlineStr">
        <is>
          <t>ALQUILADO</t>
        </is>
      </c>
      <c r="N909" t="inlineStr">
        <is>
          <t>CRUZ ROJA PANAMEÑA</t>
        </is>
      </c>
      <c r="P909" t="inlineStr">
        <is>
          <t>2024</t>
        </is>
      </c>
      <c r="S909" t="n">
        <v>1</v>
      </c>
      <c r="T909" t="n">
        <v>31041.1215</v>
      </c>
      <c r="V909" t="n">
        <v>33214</v>
      </c>
      <c r="W909" t="n">
        <v>4244.1</v>
      </c>
      <c r="X909" t="n">
        <v>1578.16</v>
      </c>
      <c r="Z909" t="n">
        <v>133</v>
      </c>
      <c r="AA909" t="n">
        <v>43.7763</v>
      </c>
      <c r="AB909" t="n">
        <v>831.7514</v>
      </c>
      <c r="AH909" t="n">
        <v>314.184</v>
      </c>
      <c r="AI909" t="n">
        <v>1162.49</v>
      </c>
      <c r="AJ909" t="n">
        <v>80</v>
      </c>
      <c r="AK909" t="n">
        <v>5173.5204</v>
      </c>
      <c r="BA909" t="n">
        <v>2709</v>
      </c>
    </row>
    <row r="910">
      <c r="H910" t="n">
        <v>7</v>
      </c>
      <c r="M910" t="inlineStr">
        <is>
          <t>ALQUILADO</t>
        </is>
      </c>
      <c r="N910" t="inlineStr">
        <is>
          <t>PUENTE CALZADA INFRAESTRUCTURA</t>
        </is>
      </c>
      <c r="P910" t="inlineStr">
        <is>
          <t>2024</t>
        </is>
      </c>
      <c r="S910" t="n">
        <v>17116</v>
      </c>
      <c r="T910" t="n">
        <v>31041.1215</v>
      </c>
      <c r="V910" t="n">
        <v>33214</v>
      </c>
      <c r="W910" t="n">
        <v>3380.39</v>
      </c>
      <c r="X910" t="n">
        <v>1835.53</v>
      </c>
      <c r="Z910" t="n">
        <v>98</v>
      </c>
      <c r="AA910" t="n">
        <v>53.2236</v>
      </c>
      <c r="AB910" t="n">
        <v>745.1314</v>
      </c>
      <c r="AH910" t="n">
        <v>213.2772</v>
      </c>
      <c r="AI910" t="n">
        <v>1162.49</v>
      </c>
      <c r="AJ910" t="n">
        <v>80</v>
      </c>
      <c r="AK910" t="n">
        <v>5173.5204</v>
      </c>
      <c r="BA910" t="n">
        <v>2709</v>
      </c>
    </row>
    <row r="911">
      <c r="H911" t="n">
        <v>7</v>
      </c>
      <c r="M911" t="inlineStr">
        <is>
          <t>ALQUILADO</t>
        </is>
      </c>
      <c r="N911" t="inlineStr">
        <is>
          <t>PARTIDO CAMBIO DEMOCRATICO</t>
        </is>
      </c>
      <c r="P911" t="inlineStr">
        <is>
          <t>2024</t>
        </is>
      </c>
      <c r="S911" t="n">
        <v>16110</v>
      </c>
      <c r="T911" t="n">
        <v>31041.1215</v>
      </c>
      <c r="V911" t="n">
        <v>33214</v>
      </c>
      <c r="W911" t="n">
        <v>3756.81</v>
      </c>
      <c r="X911" t="n">
        <v>4428.33</v>
      </c>
      <c r="Z911" t="n">
        <v>117</v>
      </c>
      <c r="AA911" t="n">
        <v>69.9584</v>
      </c>
      <c r="AB911" t="n">
        <v>1169.3057</v>
      </c>
      <c r="AH911" t="n">
        <v>274.4358</v>
      </c>
      <c r="AI911" t="n">
        <v>1162.49</v>
      </c>
      <c r="AJ911" t="n">
        <v>80</v>
      </c>
      <c r="AK911" t="n">
        <v>5173.5204</v>
      </c>
      <c r="BA911" t="n">
        <v>2709</v>
      </c>
    </row>
    <row r="912">
      <c r="H912" t="n">
        <v>7</v>
      </c>
      <c r="M912" t="inlineStr">
        <is>
          <t>ALQUILADO</t>
        </is>
      </c>
      <c r="N912" t="inlineStr">
        <is>
          <t>GENERADORA SOLAR EL PUERTO S.A.</t>
        </is>
      </c>
      <c r="P912" t="inlineStr">
        <is>
          <t>2024</t>
        </is>
      </c>
      <c r="S912" t="n">
        <v>7435</v>
      </c>
      <c r="T912" t="n">
        <v>31041.1215</v>
      </c>
      <c r="V912" t="n">
        <v>33214</v>
      </c>
      <c r="W912" t="n">
        <v>4500</v>
      </c>
      <c r="X912" t="n">
        <v>1800</v>
      </c>
      <c r="Z912" t="n">
        <v>181</v>
      </c>
      <c r="AA912" t="n">
        <v>34.8066</v>
      </c>
      <c r="AB912" t="n">
        <v>900</v>
      </c>
      <c r="AH912" t="n">
        <v>509.4558</v>
      </c>
      <c r="AI912" t="n">
        <v>1162.49</v>
      </c>
      <c r="AJ912" t="n">
        <v>80</v>
      </c>
      <c r="AK912" t="n">
        <v>5173.5204</v>
      </c>
      <c r="BA912" t="n">
        <v>2709</v>
      </c>
    </row>
    <row r="913">
      <c r="H913" t="n">
        <v>7</v>
      </c>
      <c r="M913" t="inlineStr">
        <is>
          <t>ALQUILADO</t>
        </is>
      </c>
      <c r="N913" t="inlineStr"/>
      <c r="P913" t="inlineStr">
        <is>
          <t>2024</t>
        </is>
      </c>
      <c r="S913" t="n">
        <v>1</v>
      </c>
      <c r="T913" t="n">
        <v>31041.1215</v>
      </c>
      <c r="V913" t="n">
        <v>33214</v>
      </c>
      <c r="W913" t="n">
        <v>1656.55</v>
      </c>
      <c r="X913" t="n">
        <v>4560.8636</v>
      </c>
      <c r="Z913" t="n">
        <v>65</v>
      </c>
      <c r="AA913" t="n">
        <v>95.6525</v>
      </c>
      <c r="AB913" t="n">
        <v>888.2019</v>
      </c>
      <c r="AH913" t="n">
        <v>239.4373</v>
      </c>
      <c r="AI913" t="n">
        <v>1162.49</v>
      </c>
      <c r="AJ913" t="n">
        <v>80</v>
      </c>
      <c r="AK913" t="n">
        <v>5173.5204</v>
      </c>
      <c r="BA913" t="n">
        <v>2709</v>
      </c>
    </row>
    <row r="914">
      <c r="H914" t="n">
        <v>7</v>
      </c>
      <c r="M914" t="inlineStr">
        <is>
          <t>ALQUILADO</t>
        </is>
      </c>
      <c r="N914" t="inlineStr">
        <is>
          <t>PARTIDO CAMBIO DEMOCRATICO</t>
        </is>
      </c>
      <c r="P914" t="inlineStr">
        <is>
          <t>2024</t>
        </is>
      </c>
      <c r="S914" t="n">
        <v>1</v>
      </c>
      <c r="T914" t="n">
        <v>31041.1215</v>
      </c>
      <c r="V914" t="n">
        <v>33214</v>
      </c>
      <c r="W914" t="n">
        <v>3558.25</v>
      </c>
      <c r="X914" t="n">
        <v>4768.29</v>
      </c>
      <c r="Z914" t="n">
        <v>132</v>
      </c>
      <c r="AA914" t="n">
        <v>63.0798</v>
      </c>
      <c r="AB914" t="n">
        <v>1189.5057</v>
      </c>
      <c r="AH914" t="n">
        <v>676.5193</v>
      </c>
      <c r="AI914" t="n">
        <v>1162.49</v>
      </c>
      <c r="AJ914" t="n">
        <v>80</v>
      </c>
      <c r="AK914" t="n">
        <v>5173.5204</v>
      </c>
      <c r="BA914" t="n">
        <v>2709</v>
      </c>
    </row>
    <row r="915">
      <c r="H915" t="n">
        <v>7</v>
      </c>
      <c r="M915" t="inlineStr">
        <is>
          <t>ALQUILADO</t>
        </is>
      </c>
      <c r="N915" t="inlineStr"/>
      <c r="P915" t="inlineStr">
        <is>
          <t>2024</t>
        </is>
      </c>
      <c r="S915" t="n">
        <v>1</v>
      </c>
      <c r="T915" t="n">
        <v>31041.1215</v>
      </c>
      <c r="V915" t="n">
        <v>33214</v>
      </c>
      <c r="W915" t="n">
        <v>6427.87</v>
      </c>
      <c r="X915" t="n">
        <v>2619.6</v>
      </c>
      <c r="Z915" t="n">
        <v>128</v>
      </c>
      <c r="AA915" t="n">
        <v>70.6833</v>
      </c>
      <c r="AB915" t="n">
        <v>1292.4957</v>
      </c>
      <c r="AH915" t="n">
        <v>354.7769</v>
      </c>
      <c r="AI915" t="n">
        <v>1162.49</v>
      </c>
      <c r="AJ915" t="n">
        <v>80</v>
      </c>
      <c r="AK915" t="n">
        <v>5173.5204</v>
      </c>
      <c r="BA915" t="n">
        <v>2709</v>
      </c>
    </row>
    <row r="916">
      <c r="H916" t="n">
        <v>7</v>
      </c>
      <c r="M916" t="inlineStr">
        <is>
          <t>ALQUILADO</t>
        </is>
      </c>
      <c r="N916" t="inlineStr">
        <is>
          <t>AES LATIN AMERICA S. DE R.L.</t>
        </is>
      </c>
      <c r="P916" t="inlineStr">
        <is>
          <t>2024</t>
        </is>
      </c>
      <c r="S916" t="n">
        <v>1</v>
      </c>
      <c r="T916" t="n">
        <v>31041.1215</v>
      </c>
      <c r="V916" t="n">
        <v>33214</v>
      </c>
      <c r="W916" t="n">
        <v>4400.68</v>
      </c>
      <c r="X916" t="n">
        <v>1538.02</v>
      </c>
      <c r="Z916" t="n">
        <v>220</v>
      </c>
      <c r="AA916" t="n">
        <v>26.994</v>
      </c>
      <c r="AB916" t="n">
        <v>848.3857</v>
      </c>
      <c r="AH916" t="n">
        <v>138.8698</v>
      </c>
      <c r="AI916" t="n">
        <v>1162.49</v>
      </c>
      <c r="AJ916" t="n">
        <v>80</v>
      </c>
      <c r="AK916" t="n">
        <v>5173.5204</v>
      </c>
      <c r="BA916" t="n">
        <v>2709</v>
      </c>
    </row>
    <row r="917">
      <c r="H917" t="n">
        <v>6</v>
      </c>
      <c r="M917" t="inlineStr">
        <is>
          <t>ALQUILADO</t>
        </is>
      </c>
      <c r="N917" t="inlineStr">
        <is>
          <t>GRUPO PATIÑO S.A.</t>
        </is>
      </c>
      <c r="P917" t="inlineStr">
        <is>
          <t>2024</t>
        </is>
      </c>
      <c r="S917" t="n">
        <v>1</v>
      </c>
      <c r="T917" t="n">
        <v>31041.1214</v>
      </c>
      <c r="V917" t="n">
        <v>33213.9999</v>
      </c>
      <c r="W917" t="n">
        <v>1799.14</v>
      </c>
      <c r="X917" t="n">
        <v>1736.92</v>
      </c>
      <c r="Z917" t="n">
        <v>98</v>
      </c>
      <c r="AA917" t="n">
        <v>36.0822</v>
      </c>
      <c r="AB917" t="n">
        <v>589.3433</v>
      </c>
      <c r="AH917" t="n">
        <v>110.5363</v>
      </c>
      <c r="AI917" t="n">
        <v>996.42</v>
      </c>
      <c r="AJ917" t="n">
        <v>80</v>
      </c>
      <c r="AK917" t="n">
        <v>4311.267</v>
      </c>
      <c r="BA917" t="n">
        <v>2322</v>
      </c>
    </row>
    <row r="918">
      <c r="H918" t="n">
        <v>6</v>
      </c>
      <c r="M918" t="inlineStr">
        <is>
          <t>ALQUILADO</t>
        </is>
      </c>
      <c r="N918" t="inlineStr">
        <is>
          <t>INTERTEK CALEB BRETT PANAMA INC</t>
        </is>
      </c>
      <c r="P918" t="inlineStr">
        <is>
          <t>2024</t>
        </is>
      </c>
      <c r="S918" t="n">
        <v>22971</v>
      </c>
      <c r="T918" t="n">
        <v>31041.1214</v>
      </c>
      <c r="V918" t="n">
        <v>33213.9999</v>
      </c>
      <c r="W918" t="n">
        <v>3261.44</v>
      </c>
      <c r="X918" t="n">
        <v>3282.71</v>
      </c>
      <c r="Z918" t="n">
        <v>148</v>
      </c>
      <c r="AA918" t="n">
        <v>44.2172</v>
      </c>
      <c r="AB918" t="n">
        <v>1090.6916</v>
      </c>
      <c r="AH918" t="n">
        <v>310.2788</v>
      </c>
      <c r="AI918" t="n">
        <v>996.42</v>
      </c>
      <c r="AJ918" t="n">
        <v>80</v>
      </c>
      <c r="AK918" t="n">
        <v>4311.267</v>
      </c>
      <c r="BA918" t="n">
        <v>2322</v>
      </c>
    </row>
    <row r="919">
      <c r="H919" t="n">
        <v>6</v>
      </c>
      <c r="M919" t="inlineStr">
        <is>
          <t>ALQUILADO</t>
        </is>
      </c>
      <c r="N919" t="inlineStr">
        <is>
          <t>PARTIDO CAMBIO DEMOCRATICO</t>
        </is>
      </c>
      <c r="P919" t="inlineStr">
        <is>
          <t>2024</t>
        </is>
      </c>
      <c r="S919" t="n">
        <v>9045</v>
      </c>
      <c r="T919" t="n">
        <v>31041.1214</v>
      </c>
      <c r="V919" t="n">
        <v>33213.9999</v>
      </c>
      <c r="W919" t="n">
        <v>2256.01</v>
      </c>
      <c r="X919" t="n">
        <v>3476.68</v>
      </c>
      <c r="Z919" t="n">
        <v>105</v>
      </c>
      <c r="AA919" t="n">
        <v>54.597</v>
      </c>
      <c r="AB919" t="n">
        <v>955.4483</v>
      </c>
      <c r="AH919" t="n">
        <v>163.1897</v>
      </c>
      <c r="AI919" t="n">
        <v>996.42</v>
      </c>
      <c r="AJ919" t="n">
        <v>80</v>
      </c>
      <c r="AK919" t="n">
        <v>4311.267</v>
      </c>
      <c r="BA919" t="n">
        <v>2322</v>
      </c>
    </row>
    <row r="920">
      <c r="H920" t="n">
        <v>6</v>
      </c>
      <c r="M920" t="inlineStr">
        <is>
          <t>ALQUILADO</t>
        </is>
      </c>
      <c r="N920" t="inlineStr"/>
      <c r="P920" t="inlineStr">
        <is>
          <t>2024</t>
        </is>
      </c>
      <c r="S920" t="n">
        <v>1</v>
      </c>
      <c r="T920" t="n">
        <v>31041.1214</v>
      </c>
      <c r="V920" t="n">
        <v>33213.9999</v>
      </c>
      <c r="W920" t="n">
        <v>3937.51</v>
      </c>
      <c r="X920" t="n">
        <v>5038.03</v>
      </c>
      <c r="Z920" t="n">
        <v>127</v>
      </c>
      <c r="AA920" t="n">
        <v>70.6735</v>
      </c>
      <c r="AB920" t="n">
        <v>1495.9233</v>
      </c>
      <c r="AH920" t="n">
        <v>497.3966</v>
      </c>
      <c r="AI920" t="n">
        <v>996.42</v>
      </c>
      <c r="AJ920" t="n">
        <v>80</v>
      </c>
      <c r="AK920" t="n">
        <v>4311.267</v>
      </c>
      <c r="BA920" t="n">
        <v>2322</v>
      </c>
    </row>
    <row r="921">
      <c r="H921" t="n">
        <v>6</v>
      </c>
      <c r="M921" t="inlineStr">
        <is>
          <t>ALQUILADO</t>
        </is>
      </c>
      <c r="N921" t="inlineStr"/>
      <c r="P921" t="inlineStr">
        <is>
          <t>2024</t>
        </is>
      </c>
      <c r="S921" t="n">
        <v>5054</v>
      </c>
      <c r="T921" t="n">
        <v>31041.1214</v>
      </c>
      <c r="V921" t="n">
        <v>33213.9999</v>
      </c>
      <c r="W921" t="n">
        <v>1026.34</v>
      </c>
      <c r="X921" t="n">
        <v>1042.73</v>
      </c>
      <c r="Z921" t="n">
        <v>19</v>
      </c>
      <c r="AA921" t="n">
        <v>108.8984</v>
      </c>
      <c r="AB921" t="n">
        <v>344.845</v>
      </c>
      <c r="AH921" t="n">
        <v>157.1645</v>
      </c>
      <c r="AI921" t="n">
        <v>996.42</v>
      </c>
      <c r="AJ921" t="n">
        <v>80</v>
      </c>
      <c r="AK921" t="n">
        <v>4311.267</v>
      </c>
      <c r="BA921" t="n">
        <v>2322</v>
      </c>
    </row>
    <row r="922">
      <c r="H922" t="n">
        <v>6</v>
      </c>
      <c r="M922" t="inlineStr">
        <is>
          <t>ALQUILADO</t>
        </is>
      </c>
      <c r="N922" t="inlineStr">
        <is>
          <t>AUSTIN POWDER PANAMA S.A.</t>
        </is>
      </c>
      <c r="P922" t="inlineStr">
        <is>
          <t>2024</t>
        </is>
      </c>
      <c r="S922" t="n">
        <v>1</v>
      </c>
      <c r="T922" t="n">
        <v>31041.1214</v>
      </c>
      <c r="V922" t="n">
        <v>33213.9999</v>
      </c>
      <c r="W922" t="n">
        <v>5570</v>
      </c>
      <c r="X922" t="n">
        <v>1725.43</v>
      </c>
      <c r="Z922" t="n">
        <v>281</v>
      </c>
      <c r="AA922" t="n">
        <v>25.9623</v>
      </c>
      <c r="AB922" t="n">
        <v>1215.905</v>
      </c>
      <c r="AH922" t="n">
        <v>1213.7277</v>
      </c>
      <c r="AI922" t="n">
        <v>996.42</v>
      </c>
      <c r="AJ922" t="n">
        <v>80</v>
      </c>
      <c r="AK922" t="n">
        <v>4311.267</v>
      </c>
      <c r="BA922" t="n">
        <v>2322</v>
      </c>
    </row>
    <row r="923">
      <c r="H923" t="n">
        <v>6</v>
      </c>
      <c r="M923" t="inlineStr">
        <is>
          <t>ALQUILADO</t>
        </is>
      </c>
      <c r="N923" t="inlineStr"/>
      <c r="P923" t="inlineStr">
        <is>
          <t>2024</t>
        </is>
      </c>
      <c r="S923" t="n">
        <v>9444</v>
      </c>
      <c r="T923" t="n">
        <v>31041.1214</v>
      </c>
      <c r="V923" t="n">
        <v>33213.9999</v>
      </c>
      <c r="W923" t="n">
        <v>3110.08</v>
      </c>
      <c r="X923" t="n">
        <v>3313.34</v>
      </c>
      <c r="Z923" t="n">
        <v>87</v>
      </c>
      <c r="AA923" t="n">
        <v>73.83240000000001</v>
      </c>
      <c r="AB923" t="n">
        <v>1070.57</v>
      </c>
      <c r="AH923" t="n">
        <v>223.0521</v>
      </c>
      <c r="AI923" t="n">
        <v>996.42</v>
      </c>
      <c r="AJ923" t="n">
        <v>80</v>
      </c>
      <c r="AK923" t="n">
        <v>4311.267</v>
      </c>
      <c r="BA923" t="n">
        <v>2322</v>
      </c>
    </row>
    <row r="924">
      <c r="H924" t="n">
        <v>6</v>
      </c>
      <c r="M924" t="inlineStr">
        <is>
          <t>ALQUILADO</t>
        </is>
      </c>
      <c r="N924" t="inlineStr">
        <is>
          <t>GENERAL ELECTRICAL INTERNATIONAL INC</t>
        </is>
      </c>
      <c r="P924" t="inlineStr">
        <is>
          <t>2024</t>
        </is>
      </c>
      <c r="S924" t="n">
        <v>7399</v>
      </c>
      <c r="T924" t="n">
        <v>31041.1214</v>
      </c>
      <c r="V924" t="n">
        <v>33213.9999</v>
      </c>
      <c r="W924" t="n">
        <v>4200</v>
      </c>
      <c r="X924" t="n">
        <v>2200.66</v>
      </c>
      <c r="Z924" t="n">
        <v>141</v>
      </c>
      <c r="AA924" t="n">
        <v>45.3947</v>
      </c>
      <c r="AB924" t="n">
        <v>1066.7766</v>
      </c>
      <c r="AH924" t="n">
        <v>736.4142000000001</v>
      </c>
      <c r="AI924" t="n">
        <v>996.42</v>
      </c>
      <c r="AJ924" t="n">
        <v>80</v>
      </c>
      <c r="AK924" t="n">
        <v>4311.267</v>
      </c>
      <c r="BA924" t="n">
        <v>2322</v>
      </c>
    </row>
    <row r="925">
      <c r="H925" t="n">
        <v>6</v>
      </c>
      <c r="M925" t="inlineStr">
        <is>
          <t>ALQUILADO</t>
        </is>
      </c>
      <c r="N925" t="inlineStr">
        <is>
          <t>BAUER FUNDACIONES</t>
        </is>
      </c>
      <c r="P925" t="inlineStr">
        <is>
          <t>2024</t>
        </is>
      </c>
      <c r="S925" t="n">
        <v>31768</v>
      </c>
      <c r="T925" t="n">
        <v>31041.1214</v>
      </c>
      <c r="V925" t="n">
        <v>33213.9999</v>
      </c>
      <c r="W925" t="n">
        <v>3726.68</v>
      </c>
      <c r="X925" t="n">
        <v>2591.64</v>
      </c>
      <c r="Z925" t="n">
        <v>181</v>
      </c>
      <c r="AA925" t="n">
        <v>34.9078</v>
      </c>
      <c r="AB925" t="n">
        <v>1053.0533</v>
      </c>
      <c r="AH925" t="n">
        <v>559.4742</v>
      </c>
      <c r="AI925" t="n">
        <v>996.42</v>
      </c>
      <c r="AJ925" t="n">
        <v>80</v>
      </c>
      <c r="AK925" t="n">
        <v>4311.267</v>
      </c>
      <c r="BA925" t="n">
        <v>2322</v>
      </c>
    </row>
    <row r="926">
      <c r="H926" t="n">
        <v>6</v>
      </c>
      <c r="M926" t="inlineStr">
        <is>
          <t>ALQUILADO</t>
        </is>
      </c>
      <c r="N926" t="inlineStr">
        <is>
          <t>COSTA NORTE LNG TERMINAL SDRL</t>
        </is>
      </c>
      <c r="P926" t="inlineStr">
        <is>
          <t>2024</t>
        </is>
      </c>
      <c r="S926" t="n">
        <v>6223</v>
      </c>
      <c r="T926" t="n">
        <v>31041.1214</v>
      </c>
      <c r="V926" t="n">
        <v>33213.9999</v>
      </c>
      <c r="W926" t="n">
        <v>3788.21</v>
      </c>
      <c r="X926" t="n">
        <v>1718.48</v>
      </c>
      <c r="Z926" t="n">
        <v>220</v>
      </c>
      <c r="AA926" t="n">
        <v>25.0304</v>
      </c>
      <c r="AB926" t="n">
        <v>917.7816</v>
      </c>
      <c r="AH926" t="n">
        <v>654.95</v>
      </c>
      <c r="AI926" t="n">
        <v>996.42</v>
      </c>
      <c r="AJ926" t="n">
        <v>80</v>
      </c>
      <c r="AK926" t="n">
        <v>4311.267</v>
      </c>
      <c r="BA926" t="n">
        <v>2322</v>
      </c>
    </row>
    <row r="927">
      <c r="H927" t="n">
        <v>0</v>
      </c>
      <c r="M927" t="inlineStr">
        <is>
          <t>ALQUILADO</t>
        </is>
      </c>
      <c r="N927" t="inlineStr">
        <is>
          <t>UTRAMIPA</t>
        </is>
      </c>
      <c r="P927" t="inlineStr">
        <is>
          <t>2024</t>
        </is>
      </c>
      <c r="S927" t="n">
        <v>0</v>
      </c>
      <c r="T927" t="n">
        <v>31041.12</v>
      </c>
      <c r="V927" t="n">
        <v>33213.9984</v>
      </c>
      <c r="Z927" t="n">
        <v>0</v>
      </c>
      <c r="AH927" t="n">
        <v>103.5</v>
      </c>
      <c r="AI927" t="n">
        <v>0</v>
      </c>
      <c r="AJ927" t="n">
        <v>40</v>
      </c>
      <c r="AK927" t="n">
        <v>0</v>
      </c>
      <c r="BA927" t="n">
        <v>0</v>
      </c>
    </row>
    <row r="928">
      <c r="H928" t="n">
        <v>0</v>
      </c>
      <c r="M928" t="inlineStr">
        <is>
          <t>ALQUILADO</t>
        </is>
      </c>
      <c r="N928" t="inlineStr">
        <is>
          <t>GRUPO PATIÑO S.A.</t>
        </is>
      </c>
      <c r="P928" t="inlineStr">
        <is>
          <t>2024</t>
        </is>
      </c>
      <c r="S928" t="n">
        <v>0</v>
      </c>
      <c r="T928" t="n">
        <v>31041.12</v>
      </c>
      <c r="V928" t="n">
        <v>33213.9984</v>
      </c>
      <c r="Z928" t="n">
        <v>0</v>
      </c>
      <c r="AH928" t="n">
        <v>116.45</v>
      </c>
      <c r="AI928" t="n">
        <v>0</v>
      </c>
      <c r="AJ928" t="n">
        <v>40</v>
      </c>
      <c r="AK928" t="n">
        <v>0</v>
      </c>
      <c r="BA928" t="n">
        <v>0</v>
      </c>
    </row>
    <row r="929">
      <c r="H929" t="n">
        <v>0</v>
      </c>
      <c r="M929" t="inlineStr">
        <is>
          <t>ALQUILADO</t>
        </is>
      </c>
      <c r="N929" t="inlineStr">
        <is>
          <t>AVORIS RETAIL DIVISION SL</t>
        </is>
      </c>
      <c r="P929" t="inlineStr">
        <is>
          <t>2024</t>
        </is>
      </c>
      <c r="S929" t="n">
        <v>0</v>
      </c>
      <c r="T929" t="n">
        <v>31041.12</v>
      </c>
      <c r="V929" t="n">
        <v>33213.9984</v>
      </c>
      <c r="Z929" t="n">
        <v>0</v>
      </c>
      <c r="AH929" t="n">
        <v>103.5</v>
      </c>
      <c r="AI929" t="n">
        <v>0</v>
      </c>
      <c r="AJ929" t="n">
        <v>40</v>
      </c>
      <c r="AK929" t="n">
        <v>0</v>
      </c>
      <c r="BA929" t="n">
        <v>0</v>
      </c>
    </row>
    <row r="930">
      <c r="H930" t="n">
        <v>0</v>
      </c>
      <c r="M930" t="inlineStr">
        <is>
          <t>ALQUILADO</t>
        </is>
      </c>
      <c r="N930" t="inlineStr"/>
      <c r="P930" t="inlineStr">
        <is>
          <t>2024</t>
        </is>
      </c>
      <c r="S930" t="n">
        <v>0</v>
      </c>
      <c r="T930" t="n">
        <v>31041.12</v>
      </c>
      <c r="V930" t="n">
        <v>33213.9984</v>
      </c>
      <c r="W930" t="n">
        <v>259.84</v>
      </c>
      <c r="X930" t="n">
        <v>186</v>
      </c>
      <c r="Z930" t="n">
        <v>4</v>
      </c>
      <c r="AA930" t="n">
        <v>111.46</v>
      </c>
      <c r="AH930" t="n">
        <v>103.5</v>
      </c>
      <c r="AI930" t="n">
        <v>0</v>
      </c>
      <c r="AJ930" t="n">
        <v>40</v>
      </c>
      <c r="AK930" t="n">
        <v>0</v>
      </c>
      <c r="BA930" t="n">
        <v>0</v>
      </c>
    </row>
    <row r="931">
      <c r="H931" t="n">
        <v>0</v>
      </c>
      <c r="M931" t="inlineStr">
        <is>
          <t>ALQUILADO</t>
        </is>
      </c>
      <c r="N931" t="inlineStr">
        <is>
          <t>ANCHOR INFRAESTRUCTURA</t>
        </is>
      </c>
      <c r="P931" t="inlineStr">
        <is>
          <t>2024</t>
        </is>
      </c>
      <c r="S931" t="n">
        <v>0</v>
      </c>
      <c r="T931" t="n">
        <v>31041.12</v>
      </c>
      <c r="V931" t="n">
        <v>33213.9984</v>
      </c>
      <c r="Z931" t="n">
        <v>0</v>
      </c>
      <c r="AH931" t="n">
        <v>33.5</v>
      </c>
      <c r="AI931" t="n">
        <v>0</v>
      </c>
      <c r="AJ931" t="n">
        <v>40</v>
      </c>
      <c r="AK931" t="n">
        <v>0</v>
      </c>
      <c r="BA931" t="n">
        <v>0</v>
      </c>
    </row>
    <row r="932">
      <c r="H932" t="n">
        <v>34</v>
      </c>
      <c r="M932" t="inlineStr">
        <is>
          <t>ALQUILADO</t>
        </is>
      </c>
      <c r="N932" t="inlineStr">
        <is>
          <t>TRANSPORTE ZUPRI S.A</t>
        </is>
      </c>
      <c r="P932" t="inlineStr">
        <is>
          <t>2021</t>
        </is>
      </c>
      <c r="S932" t="n">
        <v>75</v>
      </c>
      <c r="T932" t="n">
        <v>39532.71</v>
      </c>
      <c r="V932" t="n">
        <v>42299.9997</v>
      </c>
      <c r="W932" t="n">
        <v>53025</v>
      </c>
      <c r="X932" t="n">
        <v>137.77</v>
      </c>
      <c r="Z932" t="n">
        <v>1058</v>
      </c>
      <c r="AA932" t="n">
        <v>50.2483</v>
      </c>
      <c r="AB932" t="n">
        <v>1563.6108</v>
      </c>
      <c r="AH932" t="n">
        <v>2943.05</v>
      </c>
      <c r="AI932" t="n">
        <v>7190.9999</v>
      </c>
      <c r="AJ932" t="n">
        <v>160</v>
      </c>
      <c r="AK932" t="n">
        <v>36238.3166</v>
      </c>
      <c r="BA932" t="n">
        <v>13158</v>
      </c>
    </row>
    <row r="933">
      <c r="H933" t="n">
        <v>34</v>
      </c>
      <c r="M933" t="inlineStr">
        <is>
          <t>ALQUILADO</t>
        </is>
      </c>
      <c r="N933" t="inlineStr">
        <is>
          <t>TRANSPORTE ZUPRI S.A</t>
        </is>
      </c>
      <c r="P933" t="inlineStr">
        <is>
          <t>2021</t>
        </is>
      </c>
      <c r="S933" t="n">
        <v>133030</v>
      </c>
      <c r="T933" t="n">
        <v>39532.71</v>
      </c>
      <c r="V933" t="n">
        <v>42299.9997</v>
      </c>
      <c r="W933" t="n">
        <v>53325</v>
      </c>
      <c r="X933" t="n">
        <v>95.31</v>
      </c>
      <c r="Z933" t="n">
        <v>1053</v>
      </c>
      <c r="AA933" t="n">
        <v>50.7315</v>
      </c>
      <c r="AB933" t="n">
        <v>1571.1855</v>
      </c>
      <c r="AH933" t="n">
        <v>5110.2611</v>
      </c>
      <c r="AI933" t="n">
        <v>7190.9999</v>
      </c>
      <c r="AJ933" t="n">
        <v>160</v>
      </c>
      <c r="AK933" t="n">
        <v>36238.3166</v>
      </c>
      <c r="BA933" t="n">
        <v>13158</v>
      </c>
    </row>
    <row r="934">
      <c r="H934" t="n">
        <v>34</v>
      </c>
      <c r="P934" t="inlineStr">
        <is>
          <t>2021</t>
        </is>
      </c>
      <c r="S934" t="n">
        <v>34387</v>
      </c>
      <c r="T934" t="n">
        <v>27663.55</v>
      </c>
      <c r="V934" t="n">
        <v>29599.9985</v>
      </c>
      <c r="W934" t="n">
        <v>8861.93</v>
      </c>
      <c r="X934" t="n">
        <v>5913.3</v>
      </c>
      <c r="Z934" t="n">
        <v>257</v>
      </c>
      <c r="AA934" t="n">
        <v>57.4911</v>
      </c>
      <c r="AB934" t="n">
        <v>434.5655</v>
      </c>
      <c r="AH934" t="n">
        <v>2570.2527</v>
      </c>
      <c r="AI934" t="n">
        <v>5031.9997</v>
      </c>
      <c r="AJ934" t="n">
        <v>160</v>
      </c>
      <c r="AK934" t="n">
        <v>25358.2529</v>
      </c>
      <c r="BA934" t="n">
        <v>13158</v>
      </c>
    </row>
    <row r="935">
      <c r="H935" t="n">
        <v>33</v>
      </c>
      <c r="M935" t="inlineStr">
        <is>
          <t>ALQUILADO</t>
        </is>
      </c>
      <c r="N935" t="inlineStr">
        <is>
          <t>TRANSPORTE ZUPRI S.A</t>
        </is>
      </c>
      <c r="P935" t="inlineStr">
        <is>
          <t>2021</t>
        </is>
      </c>
      <c r="S935" t="n">
        <v>52457</v>
      </c>
      <c r="T935" t="n">
        <v>39532.715</v>
      </c>
      <c r="V935" t="n">
        <v>42300.0051</v>
      </c>
      <c r="W935" t="n">
        <v>51870</v>
      </c>
      <c r="X935" t="n">
        <v>2469.7393</v>
      </c>
      <c r="Z935" t="n">
        <v>1012</v>
      </c>
      <c r="AA935" t="n">
        <v>53.6953</v>
      </c>
      <c r="AB935" t="n">
        <v>1646.6587</v>
      </c>
      <c r="AH935" t="n">
        <v>4409.3419</v>
      </c>
      <c r="AI935" t="n">
        <v>6979.5008</v>
      </c>
      <c r="AJ935" t="n">
        <v>160</v>
      </c>
      <c r="AK935" t="n">
        <v>35140.1919</v>
      </c>
      <c r="BA935" t="n">
        <v>12771</v>
      </c>
    </row>
    <row r="936">
      <c r="F936" t="inlineStr">
        <is>
          <t>USADO</t>
        </is>
      </c>
      <c r="H936" t="n">
        <v>24</v>
      </c>
      <c r="M936" t="inlineStr">
        <is>
          <t>PARA LA VENTA</t>
        </is>
      </c>
      <c r="N936" t="inlineStr"/>
      <c r="P936" t="inlineStr">
        <is>
          <t>2022</t>
        </is>
      </c>
      <c r="S936" t="n">
        <v>43833</v>
      </c>
      <c r="T936" t="n">
        <v>27803.74</v>
      </c>
      <c r="V936" t="n">
        <v>29750.0018</v>
      </c>
      <c r="W936" t="n">
        <v>27935.02</v>
      </c>
      <c r="X936" t="n">
        <v>6293.38</v>
      </c>
      <c r="Z936" t="n">
        <v>689</v>
      </c>
      <c r="AA936" t="n">
        <v>49.6783</v>
      </c>
      <c r="AB936" t="n">
        <v>1426.1833</v>
      </c>
      <c r="AH936" t="n">
        <v>6817.8101</v>
      </c>
      <c r="AI936" t="n">
        <v>3570.0002</v>
      </c>
      <c r="AJ936" t="n">
        <v>120</v>
      </c>
      <c r="AK936" t="n">
        <v>16991.1742</v>
      </c>
      <c r="BA936" t="n">
        <v>9288</v>
      </c>
    </row>
    <row r="937">
      <c r="H937" t="n">
        <v>22</v>
      </c>
      <c r="M937" t="inlineStr">
        <is>
          <t>ALQUILADO</t>
        </is>
      </c>
      <c r="N937" t="inlineStr">
        <is>
          <t>GENERADORA DE GATUN S.A.</t>
        </is>
      </c>
      <c r="P937" t="inlineStr">
        <is>
          <t>2022</t>
        </is>
      </c>
      <c r="S937" t="n">
        <v>17604</v>
      </c>
      <c r="T937" t="n">
        <v>28058.34</v>
      </c>
      <c r="V937" t="n">
        <v>30022.4238</v>
      </c>
      <c r="W937" t="n">
        <v>19425</v>
      </c>
      <c r="X937" t="n">
        <v>6621.8128</v>
      </c>
      <c r="Z937" t="n">
        <v>913</v>
      </c>
      <c r="AA937" t="n">
        <v>28.5288</v>
      </c>
      <c r="AB937" t="n">
        <v>1183.946</v>
      </c>
      <c r="AH937" t="n">
        <v>1255.6486</v>
      </c>
      <c r="AI937" t="n">
        <v>3302.4666</v>
      </c>
      <c r="AJ937" t="n">
        <v>120</v>
      </c>
      <c r="AK937" t="n">
        <v>16367.3643</v>
      </c>
      <c r="BA937" t="n">
        <v>8514</v>
      </c>
    </row>
    <row r="938">
      <c r="H938" t="n">
        <v>19</v>
      </c>
      <c r="M938" t="inlineStr">
        <is>
          <t>TALLER OTROS</t>
        </is>
      </c>
      <c r="N938" t="inlineStr"/>
      <c r="P938" t="inlineStr">
        <is>
          <t>2023</t>
        </is>
      </c>
      <c r="S938" t="n">
        <v>45850</v>
      </c>
      <c r="T938" t="n">
        <v>28953.25</v>
      </c>
      <c r="V938" t="n">
        <v>30979.9775</v>
      </c>
      <c r="W938" t="n">
        <v>14826</v>
      </c>
      <c r="X938" t="n">
        <v>4010</v>
      </c>
      <c r="Z938" t="n">
        <v>434</v>
      </c>
      <c r="AA938" t="n">
        <v>43.4009</v>
      </c>
      <c r="AB938" t="n">
        <v>991.3684</v>
      </c>
      <c r="AH938" t="n">
        <v>3879.0456</v>
      </c>
      <c r="AI938" t="n">
        <v>2943.0979</v>
      </c>
      <c r="AJ938" t="n">
        <v>120</v>
      </c>
      <c r="AK938" t="n">
        <v>14476.6242</v>
      </c>
      <c r="BA938" t="n">
        <v>7353</v>
      </c>
    </row>
    <row r="939">
      <c r="H939" t="n">
        <v>18</v>
      </c>
      <c r="M939" t="inlineStr">
        <is>
          <t>TALLER DE CHAPISTERIA</t>
        </is>
      </c>
      <c r="N939" t="inlineStr"/>
      <c r="P939" t="inlineStr">
        <is>
          <t>2022</t>
        </is>
      </c>
      <c r="S939" t="n">
        <v>86809</v>
      </c>
      <c r="T939" t="n">
        <v>28953.28</v>
      </c>
      <c r="V939" t="n">
        <v>30980.0096</v>
      </c>
      <c r="W939" t="n">
        <v>16578.79</v>
      </c>
      <c r="X939" t="n">
        <v>5967.86</v>
      </c>
      <c r="Z939" t="n">
        <v>416</v>
      </c>
      <c r="AA939" t="n">
        <v>54.1986</v>
      </c>
      <c r="AB939" t="n">
        <v>1252.5916</v>
      </c>
      <c r="AH939" t="n">
        <v>2824.1921</v>
      </c>
      <c r="AI939" t="n">
        <v>2788.2009</v>
      </c>
      <c r="AJ939" t="n">
        <v>120</v>
      </c>
      <c r="AK939" t="n">
        <v>13672.3826</v>
      </c>
      <c r="BA939" t="n">
        <v>6966</v>
      </c>
    </row>
    <row r="940">
      <c r="H940" t="n">
        <v>37</v>
      </c>
      <c r="M940" t="inlineStr">
        <is>
          <t>ALQUILADO</t>
        </is>
      </c>
      <c r="N940" t="inlineStr">
        <is>
          <t>ISTMUS HYDRO POWER S. DE R.L.</t>
        </is>
      </c>
      <c r="P940" t="inlineStr">
        <is>
          <t>2020</t>
        </is>
      </c>
      <c r="S940" t="n">
        <v>72975</v>
      </c>
      <c r="T940" t="n">
        <v>23878.5046</v>
      </c>
      <c r="V940" t="n">
        <v>25549.9999</v>
      </c>
      <c r="W940" t="n">
        <v>27125</v>
      </c>
      <c r="X940" t="n">
        <v>0</v>
      </c>
      <c r="Z940" t="n">
        <v>1083</v>
      </c>
      <c r="AA940" t="n">
        <v>25.0461</v>
      </c>
      <c r="AB940" t="n">
        <v>733.1081</v>
      </c>
      <c r="AH940" t="n">
        <v>1030.4299</v>
      </c>
      <c r="AI940" t="n">
        <v>4726.75</v>
      </c>
      <c r="AJ940" t="n">
        <v>160</v>
      </c>
      <c r="AK940" t="n">
        <v>23878.5048</v>
      </c>
      <c r="BA940" t="n">
        <v>14319</v>
      </c>
    </row>
    <row r="941">
      <c r="H941" t="n">
        <v>37</v>
      </c>
      <c r="M941" t="inlineStr">
        <is>
          <t>ALQUILADO</t>
        </is>
      </c>
      <c r="N941" t="inlineStr">
        <is>
          <t>ISTMUS HYDRO POWER S. DE R.L.</t>
        </is>
      </c>
      <c r="P941" t="inlineStr">
        <is>
          <t>2020</t>
        </is>
      </c>
      <c r="S941" t="n">
        <v>75000</v>
      </c>
      <c r="T941" t="n">
        <v>23878.5046</v>
      </c>
      <c r="V941" t="n">
        <v>25549.9999</v>
      </c>
      <c r="W941" t="n">
        <v>27125</v>
      </c>
      <c r="X941" t="n">
        <v>97.55</v>
      </c>
      <c r="Z941" t="n">
        <v>1082</v>
      </c>
      <c r="AA941" t="n">
        <v>25.1594</v>
      </c>
      <c r="AB941" t="n">
        <v>735.7445</v>
      </c>
      <c r="AH941" t="n">
        <v>2849.0256</v>
      </c>
      <c r="AI941" t="n">
        <v>4726.75</v>
      </c>
      <c r="AJ941" t="n">
        <v>160</v>
      </c>
      <c r="AK941" t="n">
        <v>23878.5048</v>
      </c>
      <c r="BA941" t="n">
        <v>14319</v>
      </c>
    </row>
    <row r="942">
      <c r="H942" t="n">
        <v>37</v>
      </c>
      <c r="M942" t="inlineStr">
        <is>
          <t>ALQUILADO</t>
        </is>
      </c>
      <c r="N942" t="inlineStr">
        <is>
          <t>ISTMUS HYDRO POWER S. DE R.L.</t>
        </is>
      </c>
      <c r="P942" t="inlineStr">
        <is>
          <t>2020</t>
        </is>
      </c>
      <c r="S942" t="n">
        <v>128992</v>
      </c>
      <c r="T942" t="n">
        <v>23878.5046</v>
      </c>
      <c r="V942" t="n">
        <v>25549.9999</v>
      </c>
      <c r="W942" t="n">
        <v>27125</v>
      </c>
      <c r="X942" t="n">
        <v>0</v>
      </c>
      <c r="Z942" t="n">
        <v>1082</v>
      </c>
      <c r="AA942" t="n">
        <v>25.0693</v>
      </c>
      <c r="AB942" t="n">
        <v>733.1081</v>
      </c>
      <c r="AH942" t="n">
        <v>2531.0751</v>
      </c>
      <c r="AI942" t="n">
        <v>4726.75</v>
      </c>
      <c r="AJ942" t="n">
        <v>160</v>
      </c>
      <c r="AK942" t="n">
        <v>23878.5048</v>
      </c>
      <c r="BA942" t="n">
        <v>14319</v>
      </c>
    </row>
    <row r="943">
      <c r="H943" t="n">
        <v>37</v>
      </c>
      <c r="M943" t="inlineStr">
        <is>
          <t>ALQUILADO</t>
        </is>
      </c>
      <c r="N943" t="inlineStr">
        <is>
          <t>ISTMUS HYDRO POWER S. DE R.L.</t>
        </is>
      </c>
      <c r="P943" t="inlineStr">
        <is>
          <t>2020</t>
        </is>
      </c>
      <c r="S943" t="n">
        <v>148725</v>
      </c>
      <c r="T943" t="n">
        <v>23878.5046</v>
      </c>
      <c r="V943" t="n">
        <v>25549.9999</v>
      </c>
      <c r="W943" t="n">
        <v>27125</v>
      </c>
      <c r="X943" t="n">
        <v>332.1084</v>
      </c>
      <c r="Z943" t="n">
        <v>1082</v>
      </c>
      <c r="AA943" t="n">
        <v>25.3762</v>
      </c>
      <c r="AB943" t="n">
        <v>742.0839999999999</v>
      </c>
      <c r="AH943" t="n">
        <v>4386.8284</v>
      </c>
      <c r="AI943" t="n">
        <v>4726.75</v>
      </c>
      <c r="AJ943" t="n">
        <v>160</v>
      </c>
      <c r="AK943" t="n">
        <v>23878.5048</v>
      </c>
      <c r="BA943" t="n">
        <v>14319</v>
      </c>
    </row>
    <row r="944">
      <c r="H944" t="n">
        <v>37</v>
      </c>
      <c r="M944" t="inlineStr">
        <is>
          <t>ALQUILADO</t>
        </is>
      </c>
      <c r="N944" t="inlineStr">
        <is>
          <t>CABLE &amp; WIRELESS</t>
        </is>
      </c>
      <c r="P944" t="inlineStr">
        <is>
          <t>2020</t>
        </is>
      </c>
      <c r="S944" t="n">
        <v>54313</v>
      </c>
      <c r="T944" t="n">
        <v>23878.5046</v>
      </c>
      <c r="V944" t="n">
        <v>25549.9999</v>
      </c>
      <c r="W944" t="n">
        <v>21771.91</v>
      </c>
      <c r="X944" t="n">
        <v>18882.61</v>
      </c>
      <c r="Z944" t="n">
        <v>1321</v>
      </c>
      <c r="AA944" t="n">
        <v>30.7755</v>
      </c>
      <c r="AB944" t="n">
        <v>1098.7708</v>
      </c>
      <c r="AH944" t="n">
        <v>1164.6253</v>
      </c>
      <c r="AI944" t="n">
        <v>4726.75</v>
      </c>
      <c r="AJ944" t="n">
        <v>160</v>
      </c>
      <c r="AK944" t="n">
        <v>23878.5048</v>
      </c>
      <c r="BA944" t="n">
        <v>14319</v>
      </c>
    </row>
    <row r="945">
      <c r="H945" t="n">
        <v>37</v>
      </c>
      <c r="M945" t="inlineStr">
        <is>
          <t>ALQUILADO</t>
        </is>
      </c>
      <c r="N945" t="inlineStr">
        <is>
          <t>CABLE &amp; WIRELESS</t>
        </is>
      </c>
      <c r="P945" t="inlineStr">
        <is>
          <t>2020</t>
        </is>
      </c>
      <c r="S945" t="n">
        <v>57247</v>
      </c>
      <c r="T945" t="n">
        <v>23878.5046</v>
      </c>
      <c r="V945" t="n">
        <v>25549.9999</v>
      </c>
      <c r="W945" t="n">
        <v>21771.91</v>
      </c>
      <c r="X945" t="n">
        <v>18805.73</v>
      </c>
      <c r="Z945" t="n">
        <v>1102</v>
      </c>
      <c r="AA945" t="n">
        <v>36.8218</v>
      </c>
      <c r="AB945" t="n">
        <v>1096.6929</v>
      </c>
      <c r="AH945" t="n">
        <v>940.2357</v>
      </c>
      <c r="AI945" t="n">
        <v>4726.75</v>
      </c>
      <c r="AJ945" t="n">
        <v>160</v>
      </c>
      <c r="AK945" t="n">
        <v>23878.5048</v>
      </c>
      <c r="BA945" t="n">
        <v>14319</v>
      </c>
    </row>
    <row r="946">
      <c r="H946" t="n">
        <v>42</v>
      </c>
      <c r="M946" t="inlineStr">
        <is>
          <t>ALQUILADO</t>
        </is>
      </c>
      <c r="N946" t="inlineStr">
        <is>
          <t>MAXIPISTA DE PANAMA SA</t>
        </is>
      </c>
      <c r="P946" t="inlineStr">
        <is>
          <t>2021</t>
        </is>
      </c>
      <c r="S946" t="n">
        <v>79542</v>
      </c>
      <c r="T946" t="n">
        <v>21682.2432</v>
      </c>
      <c r="V946" t="n">
        <v>23200.0002</v>
      </c>
      <c r="W946" t="n">
        <v>36545.85</v>
      </c>
      <c r="X946" t="n">
        <v>6265</v>
      </c>
      <c r="Z946" t="n">
        <v>1253</v>
      </c>
      <c r="AA946" t="n">
        <v>34.1666</v>
      </c>
      <c r="AB946" t="n">
        <v>1019.3059</v>
      </c>
      <c r="AH946" t="n">
        <v>993.8895</v>
      </c>
      <c r="AI946" t="n">
        <v>4872</v>
      </c>
      <c r="AJ946" t="n">
        <v>200</v>
      </c>
      <c r="AK946" t="n">
        <v>21682.2442</v>
      </c>
      <c r="BA946" t="n">
        <v>16254</v>
      </c>
    </row>
    <row r="947">
      <c r="H947" t="n">
        <v>42</v>
      </c>
      <c r="M947" t="inlineStr">
        <is>
          <t>ALQUILADO</t>
        </is>
      </c>
      <c r="N947" t="inlineStr">
        <is>
          <t>MAXIPISTA DE PANAMA SA</t>
        </is>
      </c>
      <c r="P947" t="inlineStr">
        <is>
          <t>2021</t>
        </is>
      </c>
      <c r="S947" t="n">
        <v>137537</v>
      </c>
      <c r="T947" t="n">
        <v>21682.2432</v>
      </c>
      <c r="V947" t="n">
        <v>23200.0002</v>
      </c>
      <c r="W947" t="n">
        <v>36545.85</v>
      </c>
      <c r="X947" t="n">
        <v>6265</v>
      </c>
      <c r="Z947" t="n">
        <v>1253</v>
      </c>
      <c r="AA947" t="n">
        <v>34.1666</v>
      </c>
      <c r="AB947" t="n">
        <v>1019.3059</v>
      </c>
      <c r="AH947" t="n">
        <v>1023.5891</v>
      </c>
      <c r="AI947" t="n">
        <v>4872</v>
      </c>
      <c r="AJ947" t="n">
        <v>200</v>
      </c>
      <c r="AK947" t="n">
        <v>21682.2442</v>
      </c>
      <c r="BA947" t="n">
        <v>16254</v>
      </c>
    </row>
    <row r="948">
      <c r="H948" t="n">
        <v>42</v>
      </c>
      <c r="M948" t="inlineStr">
        <is>
          <t>ALQUILADO</t>
        </is>
      </c>
      <c r="N948" t="inlineStr">
        <is>
          <t>MAXIPISTA DE PANAMA SA</t>
        </is>
      </c>
      <c r="P948" t="inlineStr">
        <is>
          <t>2021</t>
        </is>
      </c>
      <c r="S948" t="n">
        <v>52569</v>
      </c>
      <c r="T948" t="n">
        <v>21682.2432</v>
      </c>
      <c r="V948" t="n">
        <v>23200.0002</v>
      </c>
      <c r="W948" t="n">
        <v>36545.85</v>
      </c>
      <c r="X948" t="n">
        <v>6388.96</v>
      </c>
      <c r="Z948" t="n">
        <v>1253</v>
      </c>
      <c r="AA948" t="n">
        <v>34.2656</v>
      </c>
      <c r="AB948" t="n">
        <v>1022.2573</v>
      </c>
      <c r="AH948" t="n">
        <v>749.9684</v>
      </c>
      <c r="AI948" t="n">
        <v>4872</v>
      </c>
      <c r="AJ948" t="n">
        <v>200</v>
      </c>
      <c r="AK948" t="n">
        <v>21682.2442</v>
      </c>
      <c r="BA948" t="n">
        <v>16254</v>
      </c>
    </row>
    <row r="949">
      <c r="H949" t="n">
        <v>42</v>
      </c>
      <c r="M949" t="inlineStr">
        <is>
          <t>ALQUILADO</t>
        </is>
      </c>
      <c r="N949" t="inlineStr">
        <is>
          <t>MAXIPISTA DE PANAMA SA</t>
        </is>
      </c>
      <c r="P949" t="inlineStr">
        <is>
          <t>2021</t>
        </is>
      </c>
      <c r="S949" t="n">
        <v>57537</v>
      </c>
      <c r="T949" t="n">
        <v>21682.2432</v>
      </c>
      <c r="V949" t="n">
        <v>23200.0002</v>
      </c>
      <c r="W949" t="n">
        <v>36545.85</v>
      </c>
      <c r="X949" t="n">
        <v>6265</v>
      </c>
      <c r="Z949" t="n">
        <v>1253</v>
      </c>
      <c r="AA949" t="n">
        <v>34.1666</v>
      </c>
      <c r="AB949" t="n">
        <v>1019.3059</v>
      </c>
      <c r="AH949" t="n">
        <v>736.3924</v>
      </c>
      <c r="AI949" t="n">
        <v>4872</v>
      </c>
      <c r="AJ949" t="n">
        <v>200</v>
      </c>
      <c r="AK949" t="n">
        <v>21682.2442</v>
      </c>
      <c r="BA949" t="n">
        <v>16254</v>
      </c>
    </row>
    <row r="950">
      <c r="H950" t="n">
        <v>42</v>
      </c>
      <c r="M950" t="inlineStr">
        <is>
          <t>ALQUILADO</t>
        </is>
      </c>
      <c r="N950" t="inlineStr">
        <is>
          <t>MAXIPISTA DE PANAMA SA</t>
        </is>
      </c>
      <c r="P950" t="inlineStr">
        <is>
          <t>2021</t>
        </is>
      </c>
      <c r="S950" t="n">
        <v>200633</v>
      </c>
      <c r="T950" t="n">
        <v>21682.2432</v>
      </c>
      <c r="V950" t="n">
        <v>23200.0002</v>
      </c>
      <c r="W950" t="n">
        <v>34795.85</v>
      </c>
      <c r="X950" t="n">
        <v>7465</v>
      </c>
      <c r="Z950" t="n">
        <v>1193</v>
      </c>
      <c r="AA950" t="n">
        <v>35.424</v>
      </c>
      <c r="AB950" t="n">
        <v>1006.2107</v>
      </c>
      <c r="AH950" t="n">
        <v>6500.5322</v>
      </c>
      <c r="AI950" t="n">
        <v>4872</v>
      </c>
      <c r="AJ950" t="n">
        <v>200</v>
      </c>
      <c r="AK950" t="n">
        <v>21682.2442</v>
      </c>
      <c r="BA950" t="n">
        <v>16254</v>
      </c>
    </row>
    <row r="951">
      <c r="H951" t="n">
        <v>42</v>
      </c>
      <c r="M951" t="inlineStr">
        <is>
          <t>ALQUILADO</t>
        </is>
      </c>
      <c r="N951" t="inlineStr">
        <is>
          <t>MAXIPISTA DE PANAMA SA</t>
        </is>
      </c>
      <c r="P951" t="inlineStr">
        <is>
          <t>2021</t>
        </is>
      </c>
      <c r="S951" t="n">
        <v>193763</v>
      </c>
      <c r="T951" t="n">
        <v>21682.2432</v>
      </c>
      <c r="V951" t="n">
        <v>23200.0002</v>
      </c>
      <c r="W951" t="n">
        <v>36545.85</v>
      </c>
      <c r="X951" t="n">
        <v>6301.64</v>
      </c>
      <c r="Z951" t="n">
        <v>1253</v>
      </c>
      <c r="AA951" t="n">
        <v>34.1959</v>
      </c>
      <c r="AB951" t="n">
        <v>1020.1783</v>
      </c>
      <c r="AH951" t="n">
        <v>2405.6228</v>
      </c>
      <c r="AI951" t="n">
        <v>4872</v>
      </c>
      <c r="AJ951" t="n">
        <v>200</v>
      </c>
      <c r="AK951" t="n">
        <v>21682.2442</v>
      </c>
      <c r="BA951" t="n">
        <v>16254</v>
      </c>
    </row>
    <row r="952">
      <c r="F952" t="inlineStr">
        <is>
          <t>USADO</t>
        </is>
      </c>
      <c r="H952" t="n">
        <v>12</v>
      </c>
      <c r="M952" t="inlineStr">
        <is>
          <t>PARA LA VENTA</t>
        </is>
      </c>
      <c r="N952" t="inlineStr"/>
      <c r="P952" t="inlineStr">
        <is>
          <t>2024</t>
        </is>
      </c>
      <c r="S952" t="n">
        <v>70190</v>
      </c>
      <c r="T952" t="n">
        <v>24205.61</v>
      </c>
      <c r="V952" t="n">
        <v>25900.0027</v>
      </c>
      <c r="W952" t="n">
        <v>10468.92</v>
      </c>
      <c r="X952" t="n">
        <v>3811.77</v>
      </c>
      <c r="Z952" t="n">
        <v>331</v>
      </c>
      <c r="AA952" t="n">
        <v>43.144</v>
      </c>
      <c r="AB952" t="n">
        <v>1190.0575</v>
      </c>
      <c r="AH952" t="n">
        <v>5790.3034</v>
      </c>
      <c r="AI952" t="n">
        <v>1554.0002</v>
      </c>
      <c r="AJ952" t="n">
        <v>80</v>
      </c>
      <c r="AK952" t="n">
        <v>7396.1591</v>
      </c>
      <c r="BA952" t="n">
        <v>4644</v>
      </c>
    </row>
    <row r="953">
      <c r="H953" t="n">
        <v>12</v>
      </c>
      <c r="M953" t="inlineStr">
        <is>
          <t>DISPONIBLE</t>
        </is>
      </c>
      <c r="N953" t="inlineStr"/>
      <c r="P953" t="inlineStr">
        <is>
          <t>2024</t>
        </is>
      </c>
      <c r="S953" t="n">
        <v>4345</v>
      </c>
      <c r="T953" t="n">
        <v>24205.61</v>
      </c>
      <c r="V953" t="n">
        <v>25900.0027</v>
      </c>
      <c r="W953" t="n">
        <v>4652.41</v>
      </c>
      <c r="X953" t="n">
        <v>4844.4983</v>
      </c>
      <c r="Z953" t="n">
        <v>228</v>
      </c>
      <c r="AA953" t="n">
        <v>41.6531</v>
      </c>
      <c r="AB953" t="n">
        <v>791.409</v>
      </c>
      <c r="AH953" t="n">
        <v>954.9056</v>
      </c>
      <c r="AI953" t="n">
        <v>1554.0002</v>
      </c>
      <c r="AJ953" t="n">
        <v>80</v>
      </c>
      <c r="AK953" t="n">
        <v>7396.1591</v>
      </c>
      <c r="BA953" t="n">
        <v>4644</v>
      </c>
    </row>
    <row r="954">
      <c r="H954" t="n">
        <v>12</v>
      </c>
      <c r="M954" t="inlineStr">
        <is>
          <t>ALQUILADO</t>
        </is>
      </c>
      <c r="N954" t="inlineStr">
        <is>
          <t>LAVERY PANAMA S.A.</t>
        </is>
      </c>
      <c r="P954" t="inlineStr">
        <is>
          <t>2024</t>
        </is>
      </c>
      <c r="S954" t="n">
        <v>59146</v>
      </c>
      <c r="T954" t="n">
        <v>24205.61</v>
      </c>
      <c r="V954" t="n">
        <v>25900.0027</v>
      </c>
      <c r="W954" t="n">
        <v>10634.48</v>
      </c>
      <c r="X954" t="n">
        <v>3422</v>
      </c>
      <c r="Z954" t="n">
        <v>330</v>
      </c>
      <c r="AA954" t="n">
        <v>42.5953</v>
      </c>
      <c r="AB954" t="n">
        <v>1171.3733</v>
      </c>
      <c r="AH954" t="n">
        <v>2609.1446</v>
      </c>
      <c r="AI954" t="n">
        <v>1554.0002</v>
      </c>
      <c r="AJ954" t="n">
        <v>80</v>
      </c>
      <c r="AK954" t="n">
        <v>7396.1591</v>
      </c>
      <c r="BA954" t="n">
        <v>4644</v>
      </c>
    </row>
    <row r="955">
      <c r="H955" t="n">
        <v>12</v>
      </c>
      <c r="M955" t="inlineStr">
        <is>
          <t>ALQUILADO</t>
        </is>
      </c>
      <c r="N955" t="inlineStr"/>
      <c r="P955" t="inlineStr">
        <is>
          <t>2024</t>
        </is>
      </c>
      <c r="S955" t="n">
        <v>19489</v>
      </c>
      <c r="T955" t="n">
        <v>24205.61</v>
      </c>
      <c r="V955" t="n">
        <v>25900.0027</v>
      </c>
      <c r="W955" t="n">
        <v>6687</v>
      </c>
      <c r="X955" t="n">
        <v>4852.03</v>
      </c>
      <c r="Z955" t="n">
        <v>209</v>
      </c>
      <c r="AA955" t="n">
        <v>55.2106</v>
      </c>
      <c r="AB955" t="n">
        <v>961.5857999999999</v>
      </c>
      <c r="AH955" t="n">
        <v>5112.4908</v>
      </c>
      <c r="AI955" t="n">
        <v>1554.0002</v>
      </c>
      <c r="AJ955" t="n">
        <v>80</v>
      </c>
      <c r="AK955" t="n">
        <v>7396.1591</v>
      </c>
      <c r="BA955" t="n">
        <v>4644</v>
      </c>
    </row>
    <row r="956">
      <c r="H956" t="n">
        <v>12</v>
      </c>
      <c r="M956" t="inlineStr">
        <is>
          <t>ALQUILADO</t>
        </is>
      </c>
      <c r="N956" t="inlineStr">
        <is>
          <t>BTD SA</t>
        </is>
      </c>
      <c r="P956" t="inlineStr">
        <is>
          <t>2024</t>
        </is>
      </c>
      <c r="S956" t="n">
        <v>16468</v>
      </c>
      <c r="T956" t="n">
        <v>24205.61</v>
      </c>
      <c r="V956" t="n">
        <v>25900.0027</v>
      </c>
      <c r="W956" t="n">
        <v>6868.77</v>
      </c>
      <c r="X956" t="n">
        <v>5836.15</v>
      </c>
      <c r="Z956" t="n">
        <v>250</v>
      </c>
      <c r="AA956" t="n">
        <v>50.8196</v>
      </c>
      <c r="AB956" t="n">
        <v>1058.7433</v>
      </c>
      <c r="AH956" t="n">
        <v>770.6849</v>
      </c>
      <c r="AI956" t="n">
        <v>1554.0002</v>
      </c>
      <c r="AJ956" t="n">
        <v>80</v>
      </c>
      <c r="AK956" t="n">
        <v>7396.1591</v>
      </c>
      <c r="BA956" t="n">
        <v>4644</v>
      </c>
    </row>
    <row r="957">
      <c r="H957" t="n">
        <v>12</v>
      </c>
      <c r="M957" t="inlineStr">
        <is>
          <t>ALQUILADO</t>
        </is>
      </c>
      <c r="N957" t="inlineStr">
        <is>
          <t>CONSORCIO LOMA COVA</t>
        </is>
      </c>
      <c r="P957" t="inlineStr">
        <is>
          <t>2024</t>
        </is>
      </c>
      <c r="S957" t="n">
        <v>36167</v>
      </c>
      <c r="T957" t="n">
        <v>24205.61</v>
      </c>
      <c r="V957" t="n">
        <v>25900.0027</v>
      </c>
      <c r="W957" t="n">
        <v>11730.08</v>
      </c>
      <c r="X957" t="n">
        <v>415.01</v>
      </c>
      <c r="Z957" t="n">
        <v>332</v>
      </c>
      <c r="AA957" t="n">
        <v>36.5815</v>
      </c>
      <c r="AB957" t="n">
        <v>1012.0908</v>
      </c>
      <c r="AH957" t="n">
        <v>2766.0003</v>
      </c>
      <c r="AI957" t="n">
        <v>1554.0002</v>
      </c>
      <c r="AJ957" t="n">
        <v>80</v>
      </c>
      <c r="AK957" t="n">
        <v>7396.1591</v>
      </c>
      <c r="BA957" t="n">
        <v>4644</v>
      </c>
    </row>
    <row r="958">
      <c r="H958" t="n">
        <v>12</v>
      </c>
      <c r="M958" t="inlineStr">
        <is>
          <t>ALQUILADO</t>
        </is>
      </c>
      <c r="N958" t="inlineStr">
        <is>
          <t>NORCONTROL PANAMA SA</t>
        </is>
      </c>
      <c r="P958" t="inlineStr">
        <is>
          <t>2024</t>
        </is>
      </c>
      <c r="S958" t="n">
        <v>70586</v>
      </c>
      <c r="T958" t="n">
        <v>24205.61</v>
      </c>
      <c r="V958" t="n">
        <v>25900.0027</v>
      </c>
      <c r="W958" t="n">
        <v>6454.37</v>
      </c>
      <c r="X958" t="n">
        <v>5262.54</v>
      </c>
      <c r="Z958" t="n">
        <v>654</v>
      </c>
      <c r="AA958" t="n">
        <v>17.9157</v>
      </c>
      <c r="AB958" t="n">
        <v>976.4091</v>
      </c>
      <c r="AH958" t="n">
        <v>1970.4527</v>
      </c>
      <c r="AI958" t="n">
        <v>1554.0002</v>
      </c>
      <c r="AJ958" t="n">
        <v>80</v>
      </c>
      <c r="AK958" t="n">
        <v>7396.1591</v>
      </c>
      <c r="BA958" t="n">
        <v>4644</v>
      </c>
    </row>
    <row r="959">
      <c r="H959" t="n">
        <v>12</v>
      </c>
      <c r="M959" t="inlineStr">
        <is>
          <t>ALQUILADO</t>
        </is>
      </c>
      <c r="N959" t="inlineStr">
        <is>
          <t>PARTIDO CAMBIO DEMOCRATICO</t>
        </is>
      </c>
      <c r="P959" t="inlineStr">
        <is>
          <t>2024</t>
        </is>
      </c>
      <c r="S959" t="n">
        <v>29737</v>
      </c>
      <c r="T959" t="n">
        <v>24205.61</v>
      </c>
      <c r="V959" t="n">
        <v>25900.0027</v>
      </c>
      <c r="W959" t="n">
        <v>7043.33</v>
      </c>
      <c r="X959" t="n">
        <v>4915.69</v>
      </c>
      <c r="Z959" t="n">
        <v>344</v>
      </c>
      <c r="AA959" t="n">
        <v>34.7645</v>
      </c>
      <c r="AB959" t="n">
        <v>996.585</v>
      </c>
      <c r="AH959" t="n">
        <v>1117.4192</v>
      </c>
      <c r="AI959" t="n">
        <v>1554.0002</v>
      </c>
      <c r="AJ959" t="n">
        <v>80</v>
      </c>
      <c r="AK959" t="n">
        <v>7396.1591</v>
      </c>
      <c r="BA959" t="n">
        <v>4644</v>
      </c>
    </row>
    <row r="960">
      <c r="H960" t="n">
        <v>12</v>
      </c>
      <c r="M960" t="inlineStr">
        <is>
          <t>ALQUILADO</t>
        </is>
      </c>
      <c r="N960" t="inlineStr">
        <is>
          <t>CONSORCIO LOMA COVA</t>
        </is>
      </c>
      <c r="P960" t="inlineStr">
        <is>
          <t>2024</t>
        </is>
      </c>
      <c r="S960" t="n">
        <v>32000</v>
      </c>
      <c r="T960" t="n">
        <v>24205.61</v>
      </c>
      <c r="V960" t="n">
        <v>25900.0027</v>
      </c>
      <c r="W960" t="n">
        <v>11601.26</v>
      </c>
      <c r="X960" t="n">
        <v>544.9</v>
      </c>
      <c r="Z960" t="n">
        <v>328</v>
      </c>
      <c r="AA960" t="n">
        <v>37.0309</v>
      </c>
      <c r="AB960" t="n">
        <v>1012.18</v>
      </c>
      <c r="AH960" t="n">
        <v>1536.6145</v>
      </c>
      <c r="AI960" t="n">
        <v>1554.0002</v>
      </c>
      <c r="AJ960" t="n">
        <v>80</v>
      </c>
      <c r="AK960" t="n">
        <v>7396.1591</v>
      </c>
      <c r="BA960" t="n">
        <v>4644</v>
      </c>
    </row>
    <row r="961">
      <c r="H961" t="n">
        <v>12</v>
      </c>
      <c r="M961" t="inlineStr">
        <is>
          <t>DISPONIBLE</t>
        </is>
      </c>
      <c r="N961" t="inlineStr"/>
      <c r="P961" t="inlineStr">
        <is>
          <t>2024</t>
        </is>
      </c>
      <c r="S961" t="n">
        <v>25665</v>
      </c>
      <c r="T961" t="n">
        <v>24205.61</v>
      </c>
      <c r="V961" t="n">
        <v>25900.0027</v>
      </c>
      <c r="W961" t="n">
        <v>5559.42</v>
      </c>
      <c r="X961" t="n">
        <v>2806.73</v>
      </c>
      <c r="Z961" t="n">
        <v>186</v>
      </c>
      <c r="AA961" t="n">
        <v>44.9793</v>
      </c>
      <c r="AB961" t="n">
        <v>697.1790999999999</v>
      </c>
      <c r="AH961" t="n">
        <v>1476.4813</v>
      </c>
      <c r="AI961" t="n">
        <v>1554.0002</v>
      </c>
      <c r="AJ961" t="n">
        <v>80</v>
      </c>
      <c r="AK961" t="n">
        <v>7396.1591</v>
      </c>
      <c r="BA961" t="n">
        <v>4644</v>
      </c>
    </row>
    <row r="962">
      <c r="H962" t="n">
        <v>12</v>
      </c>
      <c r="M962" t="inlineStr">
        <is>
          <t>DISPONIBLE</t>
        </is>
      </c>
      <c r="N962" t="inlineStr"/>
      <c r="P962" t="inlineStr">
        <is>
          <t>2024</t>
        </is>
      </c>
      <c r="S962" t="n">
        <v>12976</v>
      </c>
      <c r="T962" t="n">
        <v>24205.61</v>
      </c>
      <c r="V962" t="n">
        <v>25900.0027</v>
      </c>
      <c r="W962" t="n">
        <v>10495.79</v>
      </c>
      <c r="X962" t="n">
        <v>1936.77</v>
      </c>
      <c r="Z962" t="n">
        <v>362</v>
      </c>
      <c r="AA962" t="n">
        <v>34.344</v>
      </c>
      <c r="AB962" t="n">
        <v>1036.0466</v>
      </c>
      <c r="AH962" t="n">
        <v>2344.6459</v>
      </c>
      <c r="AI962" t="n">
        <v>1554.0002</v>
      </c>
      <c r="AJ962" t="n">
        <v>80</v>
      </c>
      <c r="AK962" t="n">
        <v>7396.1591</v>
      </c>
      <c r="BA962" t="n">
        <v>4644</v>
      </c>
    </row>
    <row r="963">
      <c r="H963" t="n">
        <v>12</v>
      </c>
      <c r="M963" t="inlineStr">
        <is>
          <t>ALQUILADO</t>
        </is>
      </c>
      <c r="N963" t="inlineStr">
        <is>
          <t>PARTIDO CAMBIO DEMOCRATICO</t>
        </is>
      </c>
      <c r="P963" t="inlineStr">
        <is>
          <t>2024</t>
        </is>
      </c>
      <c r="S963" t="n">
        <v>31548</v>
      </c>
      <c r="T963" t="n">
        <v>24205.61</v>
      </c>
      <c r="V963" t="n">
        <v>25900.0027</v>
      </c>
      <c r="W963" t="n">
        <v>4117.7</v>
      </c>
      <c r="X963" t="n">
        <v>8935.139999999999</v>
      </c>
      <c r="Z963" t="n">
        <v>201</v>
      </c>
      <c r="AA963" t="n">
        <v>64.9395</v>
      </c>
      <c r="AB963" t="n">
        <v>1087.7366</v>
      </c>
      <c r="AH963" t="n">
        <v>1164.5415</v>
      </c>
      <c r="AI963" t="n">
        <v>1554.0002</v>
      </c>
      <c r="AJ963" t="n">
        <v>80</v>
      </c>
      <c r="AK963" t="n">
        <v>7396.1591</v>
      </c>
      <c r="BA963" t="n">
        <v>4644</v>
      </c>
    </row>
    <row r="964">
      <c r="H964" t="n">
        <v>12</v>
      </c>
      <c r="M964" t="inlineStr">
        <is>
          <t>ALQUILADO</t>
        </is>
      </c>
      <c r="N964" t="inlineStr">
        <is>
          <t>CONSORCIO LOMA COVA</t>
        </is>
      </c>
      <c r="P964" t="inlineStr">
        <is>
          <t>2024</t>
        </is>
      </c>
      <c r="S964" t="n">
        <v>29386</v>
      </c>
      <c r="T964" t="n">
        <v>24205.61</v>
      </c>
      <c r="V964" t="n">
        <v>25900.0027</v>
      </c>
      <c r="W964" t="n">
        <v>11611.85</v>
      </c>
      <c r="X964" t="n">
        <v>263.64</v>
      </c>
      <c r="Z964" t="n">
        <v>329</v>
      </c>
      <c r="AA964" t="n">
        <v>36.0957</v>
      </c>
      <c r="AB964" t="n">
        <v>989.6241</v>
      </c>
      <c r="AH964" t="n">
        <v>761.4228000000001</v>
      </c>
      <c r="AI964" t="n">
        <v>1554.0002</v>
      </c>
      <c r="AJ964" t="n">
        <v>80</v>
      </c>
      <c r="AK964" t="n">
        <v>7396.1591</v>
      </c>
      <c r="BA964" t="n">
        <v>4644</v>
      </c>
    </row>
    <row r="965">
      <c r="H965" t="n">
        <v>12</v>
      </c>
      <c r="M965" t="inlineStr">
        <is>
          <t>ALQUILADO</t>
        </is>
      </c>
      <c r="N965" t="inlineStr">
        <is>
          <t>QUANTAS ELECTRICAL SERVICES INC.</t>
        </is>
      </c>
      <c r="P965" t="inlineStr">
        <is>
          <t>2024</t>
        </is>
      </c>
      <c r="S965" t="n">
        <v>5382</v>
      </c>
      <c r="T965" t="n">
        <v>24205.61</v>
      </c>
      <c r="V965" t="n">
        <v>25900.0027</v>
      </c>
      <c r="W965" t="n">
        <v>6324.8</v>
      </c>
      <c r="X965" t="n">
        <v>3741.24</v>
      </c>
      <c r="Z965" t="n">
        <v>231</v>
      </c>
      <c r="AA965" t="n">
        <v>43.5759</v>
      </c>
      <c r="AB965" t="n">
        <v>838.8366</v>
      </c>
      <c r="AH965" t="n">
        <v>672.0358</v>
      </c>
      <c r="AI965" t="n">
        <v>1554.0002</v>
      </c>
      <c r="AJ965" t="n">
        <v>80</v>
      </c>
      <c r="AK965" t="n">
        <v>7396.1591</v>
      </c>
      <c r="BA965" t="n">
        <v>4644</v>
      </c>
    </row>
    <row r="966">
      <c r="H966" t="n">
        <v>12</v>
      </c>
      <c r="M966" t="inlineStr">
        <is>
          <t>ALQUILADO</t>
        </is>
      </c>
      <c r="N966" t="inlineStr">
        <is>
          <t>PARTIDO CAMBIO DEMOCRATICO</t>
        </is>
      </c>
      <c r="P966" t="inlineStr">
        <is>
          <t>2024</t>
        </is>
      </c>
      <c r="S966" t="n">
        <v>29639</v>
      </c>
      <c r="T966" t="n">
        <v>24205.61</v>
      </c>
      <c r="V966" t="n">
        <v>25900.0027</v>
      </c>
      <c r="W966" t="n">
        <v>10154.15</v>
      </c>
      <c r="X966" t="n">
        <v>1858.51</v>
      </c>
      <c r="Z966" t="n">
        <v>331</v>
      </c>
      <c r="AA966" t="n">
        <v>36.292</v>
      </c>
      <c r="AB966" t="n">
        <v>1001.055</v>
      </c>
      <c r="AH966" t="n">
        <v>1364.8357</v>
      </c>
      <c r="AI966" t="n">
        <v>1554.0002</v>
      </c>
      <c r="AJ966" t="n">
        <v>80</v>
      </c>
      <c r="AK966" t="n">
        <v>7396.1591</v>
      </c>
      <c r="BA966" t="n">
        <v>4644</v>
      </c>
    </row>
    <row r="967">
      <c r="H967" t="n">
        <v>6</v>
      </c>
      <c r="M967" t="inlineStr">
        <is>
          <t>MOV NO PRODUCTIVO</t>
        </is>
      </c>
      <c r="N967" t="inlineStr"/>
      <c r="P967" t="inlineStr">
        <is>
          <t>2024</t>
        </is>
      </c>
      <c r="S967" t="n">
        <v>18258</v>
      </c>
      <c r="T967" t="n">
        <v>23364.49</v>
      </c>
      <c r="V967" t="n">
        <v>25000.0043</v>
      </c>
      <c r="W967" t="n">
        <v>3812.98</v>
      </c>
      <c r="X967" t="n">
        <v>3300.13</v>
      </c>
      <c r="Z967" t="n">
        <v>189</v>
      </c>
      <c r="AA967" t="n">
        <v>37.6355</v>
      </c>
      <c r="AB967" t="n">
        <v>1185.5183</v>
      </c>
      <c r="AH967" t="n">
        <v>1071.571</v>
      </c>
      <c r="AI967" t="n">
        <v>750.0001</v>
      </c>
      <c r="AJ967" t="n">
        <v>80</v>
      </c>
      <c r="AK967" t="n">
        <v>3245.068</v>
      </c>
      <c r="BA967" t="n">
        <v>2322</v>
      </c>
    </row>
    <row r="968">
      <c r="H968" t="n">
        <v>6</v>
      </c>
      <c r="M968" t="inlineStr">
        <is>
          <t>ALQUILADO</t>
        </is>
      </c>
      <c r="N968" t="inlineStr"/>
      <c r="P968" t="inlineStr">
        <is>
          <t>2024</t>
        </is>
      </c>
      <c r="S968" t="n">
        <v>14451</v>
      </c>
      <c r="T968" t="n">
        <v>23364.49</v>
      </c>
      <c r="V968" t="n">
        <v>25000.0043</v>
      </c>
      <c r="W968" t="n">
        <v>1950.56</v>
      </c>
      <c r="X968" t="n">
        <v>3816.9</v>
      </c>
      <c r="Z968" t="n">
        <v>72</v>
      </c>
      <c r="AA968" t="n">
        <v>80.1036</v>
      </c>
      <c r="AB968" t="n">
        <v>961.2433</v>
      </c>
      <c r="AH968" t="n">
        <v>520.3099999999999</v>
      </c>
      <c r="AI968" t="n">
        <v>750.0001</v>
      </c>
      <c r="AJ968" t="n">
        <v>80</v>
      </c>
      <c r="AK968" t="n">
        <v>3245.068</v>
      </c>
      <c r="BA968" t="n">
        <v>2322</v>
      </c>
    </row>
    <row r="969">
      <c r="H969" t="n">
        <v>6</v>
      </c>
      <c r="M969" t="inlineStr">
        <is>
          <t>ALQUILADO</t>
        </is>
      </c>
      <c r="N969" t="inlineStr"/>
      <c r="P969" t="inlineStr">
        <is>
          <t>2024</t>
        </is>
      </c>
      <c r="S969" t="n">
        <v>1</v>
      </c>
      <c r="T969" t="n">
        <v>23364.49</v>
      </c>
      <c r="V969" t="n">
        <v>25000.0043</v>
      </c>
      <c r="W969" t="n">
        <v>1425.75</v>
      </c>
      <c r="X969" t="n">
        <v>1677.67</v>
      </c>
      <c r="Z969" t="n">
        <v>66</v>
      </c>
      <c r="AA969" t="n">
        <v>47.0215</v>
      </c>
      <c r="AB969" t="n">
        <v>517.2366</v>
      </c>
      <c r="AH969" t="n">
        <v>212.0633</v>
      </c>
      <c r="AI969" t="n">
        <v>750.0001</v>
      </c>
      <c r="AJ969" t="n">
        <v>80</v>
      </c>
      <c r="AK969" t="n">
        <v>3245.068</v>
      </c>
      <c r="BA969" t="n">
        <v>2322</v>
      </c>
    </row>
    <row r="970">
      <c r="H970" t="n">
        <v>6</v>
      </c>
      <c r="M970" t="inlineStr">
        <is>
          <t>ALQUILADO</t>
        </is>
      </c>
      <c r="N970" t="inlineStr">
        <is>
          <t>INVERSIONISTAS DE CONSTRUCCION</t>
        </is>
      </c>
      <c r="P970" t="inlineStr">
        <is>
          <t>2024</t>
        </is>
      </c>
      <c r="S970" t="n">
        <v>7930</v>
      </c>
      <c r="T970" t="n">
        <v>23364.49</v>
      </c>
      <c r="V970" t="n">
        <v>25000.0043</v>
      </c>
      <c r="W970" t="n">
        <v>2251.9</v>
      </c>
      <c r="X970" t="n">
        <v>2239.44</v>
      </c>
      <c r="Z970" t="n">
        <v>161</v>
      </c>
      <c r="AA970" t="n">
        <v>27.8965</v>
      </c>
      <c r="AB970" t="n">
        <v>748.5566</v>
      </c>
      <c r="AH970" t="n">
        <v>1403.2253</v>
      </c>
      <c r="AI970" t="n">
        <v>750.0001</v>
      </c>
      <c r="AJ970" t="n">
        <v>80</v>
      </c>
      <c r="AK970" t="n">
        <v>3245.068</v>
      </c>
      <c r="BA970" t="n">
        <v>2322</v>
      </c>
    </row>
    <row r="971">
      <c r="H971" t="n">
        <v>6</v>
      </c>
      <c r="M971" t="inlineStr">
        <is>
          <t>ALQUILADO</t>
        </is>
      </c>
      <c r="N971" t="inlineStr">
        <is>
          <t>PARTIDO CAMBIO DEMOCRATICO</t>
        </is>
      </c>
      <c r="P971" t="inlineStr">
        <is>
          <t>2024</t>
        </is>
      </c>
      <c r="S971" t="n">
        <v>4166</v>
      </c>
      <c r="T971" t="n">
        <v>23364.49</v>
      </c>
      <c r="V971" t="n">
        <v>25000.0043</v>
      </c>
      <c r="W971" t="n">
        <v>1337.22</v>
      </c>
      <c r="X971" t="n">
        <v>5402.505</v>
      </c>
      <c r="Z971" t="n">
        <v>99</v>
      </c>
      <c r="AA971" t="n">
        <v>68.078</v>
      </c>
      <c r="AB971" t="n">
        <v>1123.2875</v>
      </c>
      <c r="AH971" t="n">
        <v>179.8354</v>
      </c>
      <c r="AI971" t="n">
        <v>750.0001</v>
      </c>
      <c r="AJ971" t="n">
        <v>80</v>
      </c>
      <c r="AK971" t="n">
        <v>3245.068</v>
      </c>
      <c r="BA971" t="n">
        <v>2322</v>
      </c>
    </row>
    <row r="972">
      <c r="H972" t="n">
        <v>2</v>
      </c>
      <c r="M972" t="inlineStr">
        <is>
          <t>ALQUILADO</t>
        </is>
      </c>
      <c r="N972" t="inlineStr">
        <is>
          <t>CABLE PHONE SERVICES INC</t>
        </is>
      </c>
      <c r="P972" t="inlineStr">
        <is>
          <t>2024</t>
        </is>
      </c>
      <c r="S972" t="n">
        <v>0</v>
      </c>
      <c r="T972" t="n">
        <v>23925.234</v>
      </c>
      <c r="V972" t="n">
        <v>25600.0004</v>
      </c>
      <c r="W972" t="n">
        <v>1080</v>
      </c>
      <c r="X972" t="n">
        <v>0</v>
      </c>
      <c r="Z972" t="n">
        <v>31</v>
      </c>
      <c r="AA972" t="n">
        <v>34.8387</v>
      </c>
      <c r="AB972" t="n">
        <v>540</v>
      </c>
      <c r="AH972" t="n">
        <v>4363.96</v>
      </c>
      <c r="AI972" t="n">
        <v>256</v>
      </c>
      <c r="AJ972" t="n">
        <v>40</v>
      </c>
      <c r="AK972" t="n">
        <v>664.5898</v>
      </c>
      <c r="BA972" t="n">
        <v>774</v>
      </c>
    </row>
    <row r="973">
      <c r="H973" t="n">
        <v>2</v>
      </c>
      <c r="M973" t="inlineStr">
        <is>
          <t>ALQUILADO</t>
        </is>
      </c>
      <c r="N973" t="inlineStr">
        <is>
          <t>CABLE PHONE SERVICES INC</t>
        </is>
      </c>
      <c r="P973" t="inlineStr">
        <is>
          <t>2024</t>
        </is>
      </c>
      <c r="S973" t="n">
        <v>248</v>
      </c>
      <c r="T973" t="n">
        <v>23925.234</v>
      </c>
      <c r="V973" t="n">
        <v>25600.0004</v>
      </c>
      <c r="W973" t="n">
        <v>1080</v>
      </c>
      <c r="X973" t="n">
        <v>0</v>
      </c>
      <c r="Z973" t="n">
        <v>32</v>
      </c>
      <c r="AA973" t="n">
        <v>33.75</v>
      </c>
      <c r="AB973" t="n">
        <v>540</v>
      </c>
      <c r="AH973" t="n">
        <v>2374.5</v>
      </c>
      <c r="AI973" t="n">
        <v>256</v>
      </c>
      <c r="AJ973" t="n">
        <v>40</v>
      </c>
      <c r="AK973" t="n">
        <v>664.5898</v>
      </c>
      <c r="BA973" t="n">
        <v>774</v>
      </c>
    </row>
    <row r="974">
      <c r="H974" t="n">
        <v>2</v>
      </c>
      <c r="M974" t="inlineStr">
        <is>
          <t>ALQUILADO</t>
        </is>
      </c>
      <c r="N974" t="inlineStr">
        <is>
          <t>CABLE PHONE SERVICES INC</t>
        </is>
      </c>
      <c r="P974" t="inlineStr">
        <is>
          <t>2024</t>
        </is>
      </c>
      <c r="S974" t="n">
        <v>93</v>
      </c>
      <c r="T974" t="n">
        <v>23925.234</v>
      </c>
      <c r="V974" t="n">
        <v>25600.0004</v>
      </c>
      <c r="W974" t="n">
        <v>1080</v>
      </c>
      <c r="X974" t="n">
        <v>0</v>
      </c>
      <c r="Z974" t="n">
        <v>32</v>
      </c>
      <c r="AA974" t="n">
        <v>33.75</v>
      </c>
      <c r="AB974" t="n">
        <v>540</v>
      </c>
      <c r="AH974" t="n">
        <v>2371.35</v>
      </c>
      <c r="AI974" t="n">
        <v>256</v>
      </c>
      <c r="AJ974" t="n">
        <v>40</v>
      </c>
      <c r="AK974" t="n">
        <v>664.5898</v>
      </c>
      <c r="BA974" t="n">
        <v>774</v>
      </c>
    </row>
    <row r="975">
      <c r="H975" t="n">
        <v>2</v>
      </c>
      <c r="M975" t="inlineStr">
        <is>
          <t>ALQUILADO</t>
        </is>
      </c>
      <c r="N975" t="inlineStr">
        <is>
          <t>CABLE PHONE SERVICES INC</t>
        </is>
      </c>
      <c r="P975" t="inlineStr">
        <is>
          <t>2024</t>
        </is>
      </c>
      <c r="S975" t="n">
        <v>0</v>
      </c>
      <c r="T975" t="n">
        <v>23925.234</v>
      </c>
      <c r="V975" t="n">
        <v>25600.0004</v>
      </c>
      <c r="W975" t="n">
        <v>1080</v>
      </c>
      <c r="X975" t="n">
        <v>0</v>
      </c>
      <c r="Z975" t="n">
        <v>30</v>
      </c>
      <c r="AA975" t="n">
        <v>36</v>
      </c>
      <c r="AB975" t="n">
        <v>540</v>
      </c>
      <c r="AH975" t="n">
        <v>2374.35</v>
      </c>
      <c r="AI975" t="n">
        <v>256</v>
      </c>
      <c r="AJ975" t="n">
        <v>40</v>
      </c>
      <c r="AK975" t="n">
        <v>664.5898</v>
      </c>
      <c r="BA975" t="n">
        <v>774</v>
      </c>
    </row>
    <row r="976">
      <c r="H976" t="n">
        <v>2</v>
      </c>
      <c r="M976" t="inlineStr">
        <is>
          <t>ALQUILADO</t>
        </is>
      </c>
      <c r="N976" t="inlineStr">
        <is>
          <t>CABLE PHONE SERVICES INC</t>
        </is>
      </c>
      <c r="P976" t="inlineStr">
        <is>
          <t>2024</t>
        </is>
      </c>
      <c r="S976" t="n">
        <v>0</v>
      </c>
      <c r="T976" t="n">
        <v>23925.234</v>
      </c>
      <c r="V976" t="n">
        <v>25600.0004</v>
      </c>
      <c r="W976" t="n">
        <v>1080</v>
      </c>
      <c r="X976" t="n">
        <v>0</v>
      </c>
      <c r="Z976" t="n">
        <v>31</v>
      </c>
      <c r="AA976" t="n">
        <v>34.8387</v>
      </c>
      <c r="AB976" t="n">
        <v>540</v>
      </c>
      <c r="AH976" t="n">
        <v>2270.85</v>
      </c>
      <c r="AI976" t="n">
        <v>256</v>
      </c>
      <c r="AJ976" t="n">
        <v>40</v>
      </c>
      <c r="AK976" t="n">
        <v>664.5898</v>
      </c>
      <c r="BA976" t="n">
        <v>774</v>
      </c>
    </row>
    <row r="977">
      <c r="H977" t="n">
        <v>0</v>
      </c>
      <c r="M977" t="inlineStr">
        <is>
          <t>ALQUILADO</t>
        </is>
      </c>
      <c r="N977" t="inlineStr">
        <is>
          <t>ASEGURADORA ANCON</t>
        </is>
      </c>
      <c r="P977" t="inlineStr">
        <is>
          <t>2024</t>
        </is>
      </c>
      <c r="S977" t="n">
        <v/>
      </c>
      <c r="T977" t="n">
        <v>14205.6075</v>
      </c>
      <c r="V977" t="n">
        <v>15200</v>
      </c>
      <c r="W977" t="n">
        <v>34.03</v>
      </c>
      <c r="X977" t="n">
        <v>140.12</v>
      </c>
      <c r="Z977" t="n">
        <v>5</v>
      </c>
      <c r="AA977" t="n">
        <v>34.83</v>
      </c>
      <c r="AI977" t="n">
        <v>0</v>
      </c>
      <c r="AJ977" t="n">
        <v>40</v>
      </c>
      <c r="AK977" t="n">
        <v>0</v>
      </c>
      <c r="BA977" t="n">
        <v>0</v>
      </c>
    </row>
    <row r="978">
      <c r="H978" t="n">
        <v>0</v>
      </c>
      <c r="M978" t="inlineStr">
        <is>
          <t>ALQUILADO</t>
        </is>
      </c>
      <c r="N978" t="inlineStr"/>
      <c r="P978" t="inlineStr">
        <is>
          <t>2024</t>
        </is>
      </c>
      <c r="S978" t="n">
        <v/>
      </c>
      <c r="T978" t="n">
        <v>14205.6075</v>
      </c>
      <c r="V978" t="n">
        <v>15200</v>
      </c>
      <c r="X978" t="n">
        <v>0</v>
      </c>
      <c r="Z978" t="n">
        <v>0</v>
      </c>
      <c r="AI978" t="n">
        <v>0</v>
      </c>
      <c r="AJ978" t="n">
        <v>40</v>
      </c>
      <c r="AK978" t="n">
        <v>0</v>
      </c>
      <c r="BA978" t="n">
        <v>0</v>
      </c>
    </row>
    <row r="979">
      <c r="H979" t="n">
        <v>0</v>
      </c>
      <c r="M979" t="inlineStr">
        <is>
          <t>ALQUILADO</t>
        </is>
      </c>
      <c r="N979" t="inlineStr"/>
      <c r="P979" t="inlineStr">
        <is>
          <t>2024</t>
        </is>
      </c>
      <c r="S979" t="n">
        <v/>
      </c>
      <c r="T979" t="n">
        <v>14205.6075</v>
      </c>
      <c r="V979" t="n">
        <v>15200</v>
      </c>
      <c r="X979" t="n">
        <v>0</v>
      </c>
      <c r="Z979" t="n">
        <v>0</v>
      </c>
      <c r="AI979" t="n">
        <v>0</v>
      </c>
      <c r="AJ979" t="n">
        <v>40</v>
      </c>
      <c r="AK979" t="n">
        <v>0</v>
      </c>
      <c r="BA979" t="n">
        <v>0</v>
      </c>
    </row>
    <row r="980">
      <c r="H980" t="n">
        <v>0</v>
      </c>
      <c r="M980" t="inlineStr">
        <is>
          <t>DISPONIBLE</t>
        </is>
      </c>
      <c r="N980" t="inlineStr"/>
      <c r="P980" t="inlineStr">
        <is>
          <t>2024</t>
        </is>
      </c>
      <c r="S980" t="n">
        <v/>
      </c>
      <c r="T980" t="n">
        <v>14205.6075</v>
      </c>
      <c r="V980" t="n">
        <v>15200</v>
      </c>
      <c r="W980" t="n">
        <v>50.15</v>
      </c>
      <c r="X980" t="n">
        <v>192.2781</v>
      </c>
      <c r="Z980" t="n">
        <v>9</v>
      </c>
      <c r="AA980" t="n">
        <v>26.9364</v>
      </c>
      <c r="AI980" t="n">
        <v>0</v>
      </c>
      <c r="AJ980" t="n">
        <v>40</v>
      </c>
      <c r="AK980" t="n">
        <v>0</v>
      </c>
      <c r="BA980" t="n">
        <v>0</v>
      </c>
    </row>
    <row r="981">
      <c r="H981" t="n">
        <v>0</v>
      </c>
      <c r="M981" t="inlineStr">
        <is>
          <t>ALQUILADO</t>
        </is>
      </c>
      <c r="N981" t="inlineStr">
        <is>
          <t>CABLE &amp; WIRELESS</t>
        </is>
      </c>
      <c r="P981" t="inlineStr">
        <is>
          <t>2024</t>
        </is>
      </c>
      <c r="S981" t="n">
        <v/>
      </c>
      <c r="T981" t="n">
        <v>14205.6075</v>
      </c>
      <c r="V981" t="n">
        <v>15200</v>
      </c>
      <c r="W981" t="n">
        <v>28.86</v>
      </c>
      <c r="X981" t="n">
        <v>217.16</v>
      </c>
      <c r="Z981" t="n">
        <v>5</v>
      </c>
      <c r="AA981" t="n">
        <v>49.204</v>
      </c>
      <c r="AI981" t="n">
        <v>0</v>
      </c>
      <c r="AJ981" t="n">
        <v>40</v>
      </c>
      <c r="AK981" t="n">
        <v>0</v>
      </c>
      <c r="BA981" t="n">
        <v>0</v>
      </c>
    </row>
    <row r="982">
      <c r="H982" t="n">
        <v>0</v>
      </c>
      <c r="M982" t="inlineStr">
        <is>
          <t>DISPONIBLE</t>
        </is>
      </c>
      <c r="N982" t="inlineStr"/>
      <c r="P982" t="inlineStr">
        <is>
          <t>2024</t>
        </is>
      </c>
      <c r="S982" t="n">
        <v/>
      </c>
      <c r="T982" t="n">
        <v>14205.6075</v>
      </c>
      <c r="V982" t="n">
        <v>15200</v>
      </c>
      <c r="W982" t="n">
        <v>27.18</v>
      </c>
      <c r="X982" t="n">
        <v>221.09</v>
      </c>
      <c r="Z982" t="n">
        <v>5</v>
      </c>
      <c r="AA982" t="n">
        <v>49.654</v>
      </c>
      <c r="AI982" t="n">
        <v>0</v>
      </c>
      <c r="AJ982" t="n">
        <v>40</v>
      </c>
      <c r="AK982" t="n">
        <v>0</v>
      </c>
      <c r="BA982" t="n">
        <v>0</v>
      </c>
    </row>
    <row r="983">
      <c r="H983" t="n">
        <v>0</v>
      </c>
      <c r="M983" t="inlineStr">
        <is>
          <t>ALQUILADO</t>
        </is>
      </c>
      <c r="N983" t="inlineStr">
        <is>
          <t>SEGUROS SURAMERICANA</t>
        </is>
      </c>
      <c r="P983" t="inlineStr">
        <is>
          <t>2024</t>
        </is>
      </c>
      <c r="S983" t="n">
        <v/>
      </c>
      <c r="T983" t="n">
        <v>14205.6075</v>
      </c>
      <c r="V983" t="n">
        <v>15200</v>
      </c>
      <c r="W983" t="n">
        <v>26.7</v>
      </c>
      <c r="X983" t="n">
        <v>226.15</v>
      </c>
      <c r="Z983" t="n">
        <v>3</v>
      </c>
      <c r="AA983" t="n">
        <v>84.2833</v>
      </c>
      <c r="AI983" t="n">
        <v>0</v>
      </c>
      <c r="AJ983" t="n">
        <v>40</v>
      </c>
      <c r="AK983" t="n">
        <v>0</v>
      </c>
      <c r="BA983" t="n">
        <v>0</v>
      </c>
    </row>
    <row r="984">
      <c r="H984" t="n">
        <v>0</v>
      </c>
      <c r="M984" t="inlineStr">
        <is>
          <t>ALQUILADO</t>
        </is>
      </c>
      <c r="N984" t="inlineStr"/>
      <c r="P984" t="inlineStr">
        <is>
          <t>2024</t>
        </is>
      </c>
      <c r="S984" t="n">
        <v/>
      </c>
      <c r="T984" t="n">
        <v>14205.6075</v>
      </c>
      <c r="V984" t="n">
        <v>15200</v>
      </c>
      <c r="W984" t="n">
        <v>41.51</v>
      </c>
      <c r="X984" t="n">
        <v>140.05</v>
      </c>
      <c r="Z984" t="n">
        <v>3</v>
      </c>
      <c r="AA984" t="n">
        <v>60.52</v>
      </c>
      <c r="AI984" t="n">
        <v>0</v>
      </c>
      <c r="AJ984" t="n">
        <v>40</v>
      </c>
      <c r="AK984" t="n">
        <v>0</v>
      </c>
      <c r="BA984" t="n">
        <v>0</v>
      </c>
    </row>
    <row r="985">
      <c r="H985" t="n">
        <v>0</v>
      </c>
      <c r="M985" t="inlineStr">
        <is>
          <t>DISPONIBLE</t>
        </is>
      </c>
      <c r="N985" t="inlineStr"/>
      <c r="P985" t="inlineStr">
        <is>
          <t>2024</t>
        </is>
      </c>
      <c r="S985" t="n">
        <v/>
      </c>
      <c r="T985" t="n">
        <v>14205.6075</v>
      </c>
      <c r="V985" t="n">
        <v>15200</v>
      </c>
      <c r="W985" t="n">
        <v>198</v>
      </c>
      <c r="X985" t="n">
        <v>0</v>
      </c>
      <c r="Z985" t="n">
        <v>9</v>
      </c>
      <c r="AA985" t="n">
        <v>22</v>
      </c>
      <c r="AI985" t="n">
        <v>0</v>
      </c>
      <c r="AJ985" t="n">
        <v>40</v>
      </c>
      <c r="AK985" t="n">
        <v>0</v>
      </c>
      <c r="BA985" t="n">
        <v>0</v>
      </c>
    </row>
    <row r="986">
      <c r="F986" t="inlineStr">
        <is>
          <t>SEMINUEVOS</t>
        </is>
      </c>
      <c r="H986" t="n">
        <v>12</v>
      </c>
      <c r="M986" t="inlineStr">
        <is>
          <t>PARA LA VENTA</t>
        </is>
      </c>
      <c r="N986" t="inlineStr"/>
      <c r="P986" t="inlineStr">
        <is>
          <t>2023</t>
        </is>
      </c>
      <c r="S986" t="n">
        <v>9213</v>
      </c>
      <c r="T986" t="n">
        <v>87429.909</v>
      </c>
      <c r="V986" t="n">
        <v>93550.00260000001</v>
      </c>
      <c r="Z986" t="n">
        <v>0</v>
      </c>
      <c r="AH986" t="n">
        <v>213.7</v>
      </c>
      <c r="AI986" t="n">
        <v>5613.0002</v>
      </c>
      <c r="AJ986" t="n">
        <v>80</v>
      </c>
      <c r="AK986" t="n">
        <v>14571.6516</v>
      </c>
      <c r="BA986" t="n">
        <v>4644</v>
      </c>
    </row>
    <row r="987">
      <c r="F987" t="inlineStr">
        <is>
          <t>SEMINUEVO</t>
        </is>
      </c>
      <c r="H987" t="n">
        <v>24</v>
      </c>
      <c r="M987" t="inlineStr">
        <is>
          <t>ROBADO</t>
        </is>
      </c>
      <c r="N987" t="inlineStr"/>
      <c r="P987" t="inlineStr">
        <is>
          <t>2022</t>
        </is>
      </c>
      <c r="S987" t="n">
        <v>20441</v>
      </c>
      <c r="T987" t="n">
        <v>16542.06</v>
      </c>
      <c r="V987" t="n">
        <v>17700.0042</v>
      </c>
      <c r="W987" t="n">
        <v>3416.19</v>
      </c>
      <c r="X987" t="n">
        <v>11475.7561</v>
      </c>
      <c r="Z987" t="n">
        <v>268</v>
      </c>
      <c r="AA987" t="n">
        <v>55.5669</v>
      </c>
      <c r="AB987" t="n">
        <v>620.4977</v>
      </c>
      <c r="AH987" t="n">
        <v>786.9894</v>
      </c>
      <c r="AI987" t="n">
        <v>2124.0005</v>
      </c>
      <c r="AJ987" t="n">
        <v>120</v>
      </c>
      <c r="AK987" t="n">
        <v>10568.5391</v>
      </c>
      <c r="BA987" t="n">
        <v>9288</v>
      </c>
    </row>
    <row r="988">
      <c r="H988" t="n">
        <v>7</v>
      </c>
      <c r="M988" t="inlineStr">
        <is>
          <t>ALQUILADO</t>
        </is>
      </c>
      <c r="N988" t="inlineStr">
        <is>
          <t>SEGUROS SURAMERICANA</t>
        </is>
      </c>
      <c r="P988" t="inlineStr">
        <is>
          <t>2024</t>
        </is>
      </c>
      <c r="S988" t="n">
        <v>0</v>
      </c>
      <c r="T988" t="n">
        <v>16915.8878</v>
      </c>
      <c r="V988" t="n">
        <v>18099.9999</v>
      </c>
      <c r="W988" t="n">
        <v>2128.2</v>
      </c>
      <c r="X988" t="n">
        <v>4897.591</v>
      </c>
      <c r="Z988" t="n">
        <v>117</v>
      </c>
      <c r="AA988" t="n">
        <v>60.0494</v>
      </c>
      <c r="AB988" t="n">
        <v>1003.6844</v>
      </c>
      <c r="AH988" t="n">
        <v>220.2289</v>
      </c>
      <c r="AI988" t="n">
        <v>633.5</v>
      </c>
      <c r="AJ988" t="n">
        <v>80</v>
      </c>
      <c r="AK988" t="n">
        <v>2819.3148</v>
      </c>
      <c r="BA988" t="n">
        <v>2709</v>
      </c>
    </row>
    <row r="989">
      <c r="H989" t="n">
        <v>7</v>
      </c>
      <c r="M989" t="inlineStr">
        <is>
          <t>ALQUILADO</t>
        </is>
      </c>
      <c r="N989" t="inlineStr"/>
      <c r="P989" t="inlineStr">
        <is>
          <t>2024</t>
        </is>
      </c>
      <c r="S989" t="n">
        <v>0</v>
      </c>
      <c r="T989" t="n">
        <v>16915.8878</v>
      </c>
      <c r="V989" t="n">
        <v>18099.9999</v>
      </c>
      <c r="W989" t="n">
        <v>2096.32</v>
      </c>
      <c r="X989" t="n">
        <v>3953.37</v>
      </c>
      <c r="Z989" t="n">
        <v>137</v>
      </c>
      <c r="AA989" t="n">
        <v>44.1583</v>
      </c>
      <c r="AB989" t="n">
        <v>864.2414</v>
      </c>
      <c r="AH989" t="n">
        <v>250.159</v>
      </c>
      <c r="AI989" t="n">
        <v>633.5</v>
      </c>
      <c r="AJ989" t="n">
        <v>80</v>
      </c>
      <c r="AK989" t="n">
        <v>2819.3148</v>
      </c>
      <c r="BA989" t="n">
        <v>2709</v>
      </c>
    </row>
    <row r="990">
      <c r="H990" t="n">
        <v>7</v>
      </c>
      <c r="M990" t="inlineStr">
        <is>
          <t>DISPONIBLE</t>
        </is>
      </c>
      <c r="N990" t="inlineStr"/>
      <c r="P990" t="inlineStr">
        <is>
          <t>2024</t>
        </is>
      </c>
      <c r="S990" t="n">
        <v>0</v>
      </c>
      <c r="T990" t="n">
        <v>16915.8878</v>
      </c>
      <c r="V990" t="n">
        <v>18099.9999</v>
      </c>
      <c r="W990" t="n">
        <v>2051.29</v>
      </c>
      <c r="X990" t="n">
        <v>4180.9364</v>
      </c>
      <c r="Z990" t="n">
        <v>206</v>
      </c>
      <c r="AA990" t="n">
        <v>30.2535</v>
      </c>
      <c r="AB990" t="n">
        <v>890.318</v>
      </c>
      <c r="AH990" t="n">
        <v>229.2795</v>
      </c>
      <c r="AI990" t="n">
        <v>633.5</v>
      </c>
      <c r="AJ990" t="n">
        <v>80</v>
      </c>
      <c r="AK990" t="n">
        <v>2819.3148</v>
      </c>
      <c r="BA990" t="n">
        <v>2709</v>
      </c>
    </row>
    <row r="991">
      <c r="H991" t="n">
        <v>7</v>
      </c>
      <c r="M991" t="inlineStr">
        <is>
          <t>DISPONIBLE</t>
        </is>
      </c>
      <c r="N991" t="inlineStr"/>
      <c r="P991" t="inlineStr">
        <is>
          <t>2024</t>
        </is>
      </c>
      <c r="S991" t="n">
        <v>0</v>
      </c>
      <c r="T991" t="n">
        <v>16915.8878</v>
      </c>
      <c r="V991" t="n">
        <v>18099.9999</v>
      </c>
      <c r="W991" t="n">
        <v>2468.49</v>
      </c>
      <c r="X991" t="n">
        <v>4582.41</v>
      </c>
      <c r="Z991" t="n">
        <v>141</v>
      </c>
      <c r="AA991" t="n">
        <v>50.0063</v>
      </c>
      <c r="AB991" t="n">
        <v>1007.2714</v>
      </c>
      <c r="AH991" t="n">
        <v>104.5778</v>
      </c>
      <c r="AI991" t="n">
        <v>633.5</v>
      </c>
      <c r="AJ991" t="n">
        <v>80</v>
      </c>
      <c r="AK991" t="n">
        <v>2819.3148</v>
      </c>
      <c r="BA991" t="n">
        <v>2709</v>
      </c>
    </row>
    <row r="992">
      <c r="H992" t="n">
        <v>7</v>
      </c>
      <c r="M992" t="inlineStr">
        <is>
          <t>ALQUILADO</t>
        </is>
      </c>
      <c r="N992" t="inlineStr">
        <is>
          <t>CENTENARIO DON JUAN S.A.</t>
        </is>
      </c>
      <c r="P992" t="inlineStr">
        <is>
          <t>2024</t>
        </is>
      </c>
      <c r="S992" t="n">
        <v>0</v>
      </c>
      <c r="T992" t="n">
        <v>16915.8878</v>
      </c>
      <c r="V992" t="n">
        <v>18099.9999</v>
      </c>
      <c r="W992" t="n">
        <v>1935.99</v>
      </c>
      <c r="X992" t="n">
        <v>4182.4722</v>
      </c>
      <c r="Z992" t="n">
        <v>119</v>
      </c>
      <c r="AA992" t="n">
        <v>51.4156</v>
      </c>
      <c r="AB992" t="n">
        <v>874.066</v>
      </c>
      <c r="AH992" t="n">
        <v>126.8763</v>
      </c>
      <c r="AI992" t="n">
        <v>633.5</v>
      </c>
      <c r="AJ992" t="n">
        <v>80</v>
      </c>
      <c r="AK992" t="n">
        <v>2819.3148</v>
      </c>
      <c r="BA992" t="n">
        <v>2709</v>
      </c>
    </row>
    <row r="993">
      <c r="H993" t="n">
        <v>7</v>
      </c>
      <c r="M993" t="inlineStr">
        <is>
          <t>ALQUILADO</t>
        </is>
      </c>
      <c r="N993" t="inlineStr">
        <is>
          <t>SEGUROS SURAMERICANA</t>
        </is>
      </c>
      <c r="P993" t="inlineStr">
        <is>
          <t>2024</t>
        </is>
      </c>
      <c r="S993" t="n">
        <v>0</v>
      </c>
      <c r="T993" t="n">
        <v>16915.8878</v>
      </c>
      <c r="V993" t="n">
        <v>18099.9999</v>
      </c>
      <c r="W993" t="n">
        <v>2213.405</v>
      </c>
      <c r="X993" t="n">
        <v>4505.6248</v>
      </c>
      <c r="Z993" t="n">
        <v>171</v>
      </c>
      <c r="AA993" t="n">
        <v>39.2925</v>
      </c>
      <c r="AB993" t="n">
        <v>959.8614</v>
      </c>
      <c r="AH993" t="n">
        <v>285.4389</v>
      </c>
      <c r="AI993" t="n">
        <v>633.5</v>
      </c>
      <c r="AJ993" t="n">
        <v>80</v>
      </c>
      <c r="AK993" t="n">
        <v>2819.3148</v>
      </c>
      <c r="BA993" t="n">
        <v>2709</v>
      </c>
    </row>
    <row r="994">
      <c r="H994" t="n">
        <v>3</v>
      </c>
      <c r="M994" t="inlineStr">
        <is>
          <t>ALQUILADO</t>
        </is>
      </c>
      <c r="N994" t="inlineStr">
        <is>
          <t>RENTAL CARS</t>
        </is>
      </c>
      <c r="P994" t="inlineStr">
        <is>
          <t>2024</t>
        </is>
      </c>
      <c r="S994" t="n">
        <v/>
      </c>
      <c r="T994" t="n">
        <v>16822.43</v>
      </c>
      <c r="V994" t="n">
        <v>18000.0001</v>
      </c>
      <c r="W994" t="n">
        <v>1013.39</v>
      </c>
      <c r="X994" t="n">
        <v>2794.4958</v>
      </c>
      <c r="Z994" t="n">
        <v>54</v>
      </c>
      <c r="AA994" t="n">
        <v>70.5164</v>
      </c>
      <c r="AB994" t="n">
        <v>1269.2952</v>
      </c>
      <c r="AH994" t="n">
        <v>23.5</v>
      </c>
      <c r="AI994" t="n">
        <v>270</v>
      </c>
      <c r="AJ994" t="n">
        <v>40</v>
      </c>
      <c r="AK994" t="n">
        <v>934.5794</v>
      </c>
      <c r="BA994" t="n">
        <v>1161</v>
      </c>
    </row>
    <row r="995">
      <c r="H995" t="n">
        <v>3</v>
      </c>
      <c r="M995" t="inlineStr">
        <is>
          <t>ALQUILADO</t>
        </is>
      </c>
      <c r="N995" t="inlineStr">
        <is>
          <t>CONSORCIO HPH JOINT VENTURE</t>
        </is>
      </c>
      <c r="P995" t="inlineStr">
        <is>
          <t>2024</t>
        </is>
      </c>
      <c r="S995" t="n">
        <v>5876</v>
      </c>
      <c r="T995" t="n">
        <v>16822.43</v>
      </c>
      <c r="V995" t="n">
        <v>18000.0001</v>
      </c>
      <c r="W995" t="n">
        <v>586.55</v>
      </c>
      <c r="X995" t="n">
        <v>1413.15</v>
      </c>
      <c r="Z995" t="n">
        <v>62</v>
      </c>
      <c r="AA995" t="n">
        <v>32.2532</v>
      </c>
      <c r="AB995" t="n">
        <v>666.5666</v>
      </c>
      <c r="AH995" t="n">
        <v>30.4963</v>
      </c>
      <c r="AI995" t="n">
        <v>270</v>
      </c>
      <c r="AJ995" t="n">
        <v>40</v>
      </c>
      <c r="AK995" t="n">
        <v>934.5794</v>
      </c>
      <c r="BA995" t="n">
        <v>1161</v>
      </c>
    </row>
    <row r="996">
      <c r="H996" t="n">
        <v>3</v>
      </c>
      <c r="M996" t="inlineStr">
        <is>
          <t>MOV NO PRODUCTIVO</t>
        </is>
      </c>
      <c r="N996" t="inlineStr"/>
      <c r="P996" t="inlineStr">
        <is>
          <t>2024</t>
        </is>
      </c>
      <c r="S996" t="n">
        <v>0</v>
      </c>
      <c r="T996" t="n">
        <v>16822.43</v>
      </c>
      <c r="V996" t="n">
        <v>18000.0001</v>
      </c>
      <c r="W996" t="n">
        <v>1226.23</v>
      </c>
      <c r="X996" t="n">
        <v>2384.4213</v>
      </c>
      <c r="Z996" t="n">
        <v>71</v>
      </c>
      <c r="AA996" t="n">
        <v>50.8542</v>
      </c>
      <c r="AB996" t="n">
        <v>1203.5504</v>
      </c>
      <c r="AH996" t="n">
        <v>80.601</v>
      </c>
      <c r="AI996" t="n">
        <v>270</v>
      </c>
      <c r="AJ996" t="n">
        <v>40</v>
      </c>
      <c r="AK996" t="n">
        <v>934.5794</v>
      </c>
      <c r="BA996" t="n">
        <v>1161</v>
      </c>
    </row>
    <row r="997">
      <c r="H997" t="n">
        <v>3</v>
      </c>
      <c r="M997" t="inlineStr">
        <is>
          <t>ALQUILADO</t>
        </is>
      </c>
      <c r="N997" t="inlineStr">
        <is>
          <t>SEGUROS SURAMERICANA</t>
        </is>
      </c>
      <c r="P997" t="inlineStr">
        <is>
          <t>2024</t>
        </is>
      </c>
      <c r="S997" t="n">
        <v>0</v>
      </c>
      <c r="T997" t="n">
        <v>16822.43</v>
      </c>
      <c r="V997" t="n">
        <v>18000.0001</v>
      </c>
      <c r="W997" t="n">
        <v>871.78</v>
      </c>
      <c r="X997" t="n">
        <v>2044.66</v>
      </c>
      <c r="Z997" t="n">
        <v>47</v>
      </c>
      <c r="AA997" t="n">
        <v>62.0519</v>
      </c>
      <c r="AB997" t="n">
        <v>972.1466</v>
      </c>
      <c r="AH997" t="n">
        <v>77.3058</v>
      </c>
      <c r="AI997" t="n">
        <v>270</v>
      </c>
      <c r="AJ997" t="n">
        <v>40</v>
      </c>
      <c r="AK997" t="n">
        <v>934.5794</v>
      </c>
      <c r="BA997" t="n">
        <v>1161</v>
      </c>
    </row>
    <row r="998">
      <c r="H998" t="n">
        <v>3</v>
      </c>
      <c r="M998" t="inlineStr">
        <is>
          <t>ALQUILADO</t>
        </is>
      </c>
      <c r="N998" t="inlineStr">
        <is>
          <t>ALIADO SEGUROS SA</t>
        </is>
      </c>
      <c r="P998" t="inlineStr">
        <is>
          <t>2024</t>
        </is>
      </c>
      <c r="S998" t="n">
        <v>0</v>
      </c>
      <c r="T998" t="n">
        <v>16822.43</v>
      </c>
      <c r="V998" t="n">
        <v>18000.0001</v>
      </c>
      <c r="W998" t="n">
        <v>1507.12</v>
      </c>
      <c r="X998" t="n">
        <v>2621.7392</v>
      </c>
      <c r="Z998" t="n">
        <v>72</v>
      </c>
      <c r="AA998" t="n">
        <v>57.3452</v>
      </c>
      <c r="AB998" t="n">
        <v>1376.2864</v>
      </c>
      <c r="AH998" t="n">
        <v>91.40949999999999</v>
      </c>
      <c r="AI998" t="n">
        <v>270</v>
      </c>
      <c r="AJ998" t="n">
        <v>40</v>
      </c>
      <c r="AK998" t="n">
        <v>934.5794</v>
      </c>
      <c r="BA998" t="n">
        <v>1161</v>
      </c>
    </row>
    <row r="999">
      <c r="H999" t="n">
        <v>3</v>
      </c>
      <c r="M999" t="inlineStr">
        <is>
          <t>ALQUILADO</t>
        </is>
      </c>
      <c r="N999" t="inlineStr">
        <is>
          <t>CONSORCIO HPH JOINT VENTURE</t>
        </is>
      </c>
      <c r="P999" t="inlineStr">
        <is>
          <t>2024</t>
        </is>
      </c>
      <c r="S999" t="n">
        <v>5927</v>
      </c>
      <c r="T999" t="n">
        <v>16822.43</v>
      </c>
      <c r="V999" t="n">
        <v>18000.0001</v>
      </c>
      <c r="W999" t="n">
        <v>817</v>
      </c>
      <c r="X999" t="n">
        <v>768.8</v>
      </c>
      <c r="Z999" t="n">
        <v>124</v>
      </c>
      <c r="AA999" t="n">
        <v>12.7887</v>
      </c>
      <c r="AB999" t="n">
        <v>528.6</v>
      </c>
      <c r="AH999" t="n">
        <v>23.1058</v>
      </c>
      <c r="AI999" t="n">
        <v>270</v>
      </c>
      <c r="AJ999" t="n">
        <v>40</v>
      </c>
      <c r="AK999" t="n">
        <v>934.5794</v>
      </c>
      <c r="BA999" t="n">
        <v>1161</v>
      </c>
    </row>
    <row r="1000">
      <c r="H1000" t="n">
        <v>3</v>
      </c>
      <c r="M1000" t="inlineStr">
        <is>
          <t>ALQUILADO</t>
        </is>
      </c>
      <c r="N1000" t="inlineStr">
        <is>
          <t>CONSORCIO HPH JOINT VENTURE</t>
        </is>
      </c>
      <c r="P1000" t="inlineStr">
        <is>
          <t>2024</t>
        </is>
      </c>
      <c r="S1000" t="n">
        <v>5338</v>
      </c>
      <c r="T1000" t="n">
        <v>16822.43</v>
      </c>
      <c r="V1000" t="n">
        <v>18000.0001</v>
      </c>
      <c r="W1000" t="n">
        <v>776.3200000000001</v>
      </c>
      <c r="X1000" t="n">
        <v>879.36</v>
      </c>
      <c r="Z1000" t="n">
        <v>148</v>
      </c>
      <c r="AA1000" t="n">
        <v>11.187</v>
      </c>
      <c r="AB1000" t="n">
        <v>551.8933</v>
      </c>
      <c r="AH1000" t="n">
        <v>104.5058</v>
      </c>
      <c r="AI1000" t="n">
        <v>270</v>
      </c>
      <c r="AJ1000" t="n">
        <v>40</v>
      </c>
      <c r="AK1000" t="n">
        <v>934.5794</v>
      </c>
      <c r="BA1000" t="n">
        <v>1161</v>
      </c>
    </row>
    <row r="1001">
      <c r="H1001" t="n">
        <v>3</v>
      </c>
      <c r="M1001" t="inlineStr">
        <is>
          <t>RESERVADO</t>
        </is>
      </c>
      <c r="N1001" t="inlineStr"/>
      <c r="P1001" t="inlineStr">
        <is>
          <t>2024</t>
        </is>
      </c>
      <c r="S1001" t="n">
        <v>5121</v>
      </c>
      <c r="T1001" t="n">
        <v>16822.43</v>
      </c>
      <c r="V1001" t="n">
        <v>18000.0001</v>
      </c>
      <c r="W1001" t="n">
        <v>980.13</v>
      </c>
      <c r="X1001" t="n">
        <v>1811.81</v>
      </c>
      <c r="Z1001" t="n">
        <v>64</v>
      </c>
      <c r="AA1001" t="n">
        <v>43.624</v>
      </c>
      <c r="AB1001" t="n">
        <v>930.6466</v>
      </c>
      <c r="AH1001" t="n">
        <v>48.312</v>
      </c>
      <c r="AI1001" t="n">
        <v>270</v>
      </c>
      <c r="AJ1001" t="n">
        <v>40</v>
      </c>
      <c r="AK1001" t="n">
        <v>934.5794</v>
      </c>
      <c r="BA1001" t="n">
        <v>1161</v>
      </c>
    </row>
    <row r="1002">
      <c r="H1002" t="n">
        <v>3</v>
      </c>
      <c r="M1002" t="inlineStr">
        <is>
          <t>ALQUILADO</t>
        </is>
      </c>
      <c r="N1002" t="inlineStr"/>
      <c r="P1002" t="inlineStr">
        <is>
          <t>2024</t>
        </is>
      </c>
      <c r="S1002" t="n">
        <v/>
      </c>
      <c r="T1002" t="n">
        <v>16822.43</v>
      </c>
      <c r="V1002" t="n">
        <v>18000.0001</v>
      </c>
      <c r="W1002" t="n">
        <v>798.53</v>
      </c>
      <c r="X1002" t="n">
        <v>2643.7509</v>
      </c>
      <c r="Z1002" t="n">
        <v>59</v>
      </c>
      <c r="AA1002" t="n">
        <v>58.3437</v>
      </c>
      <c r="AB1002" t="n">
        <v>1147.4269</v>
      </c>
      <c r="AH1002" t="n">
        <v>22.85</v>
      </c>
      <c r="AI1002" t="n">
        <v>270</v>
      </c>
      <c r="AJ1002" t="n">
        <v>40</v>
      </c>
      <c r="AK1002" t="n">
        <v>934.5794</v>
      </c>
      <c r="BA1002" t="n">
        <v>1161</v>
      </c>
    </row>
    <row r="1003">
      <c r="H1003" t="n">
        <v>3</v>
      </c>
      <c r="M1003" t="inlineStr">
        <is>
          <t>DISPONIBLE</t>
        </is>
      </c>
      <c r="N1003" t="inlineStr"/>
      <c r="P1003" t="inlineStr">
        <is>
          <t>2024</t>
        </is>
      </c>
      <c r="S1003" t="n">
        <v>0</v>
      </c>
      <c r="T1003" t="n">
        <v>16822.43</v>
      </c>
      <c r="V1003" t="n">
        <v>18000.0001</v>
      </c>
      <c r="W1003" t="n">
        <v>1008.7</v>
      </c>
      <c r="X1003" t="n">
        <v>1619.1679</v>
      </c>
      <c r="Z1003" t="n">
        <v>58</v>
      </c>
      <c r="AA1003" t="n">
        <v>45.308</v>
      </c>
      <c r="AB1003" t="n">
        <v>875.9559</v>
      </c>
      <c r="AH1003" t="n">
        <v>136.501</v>
      </c>
      <c r="AI1003" t="n">
        <v>270</v>
      </c>
      <c r="AJ1003" t="n">
        <v>40</v>
      </c>
      <c r="AK1003" t="n">
        <v>934.5794</v>
      </c>
      <c r="BA1003" t="n">
        <v>1161</v>
      </c>
    </row>
    <row r="1004">
      <c r="H1004" t="n">
        <v>3</v>
      </c>
      <c r="M1004" t="inlineStr">
        <is>
          <t>ALQUILADO</t>
        </is>
      </c>
      <c r="N1004" t="inlineStr">
        <is>
          <t>BSP AUTO/ GO RENTAL CARS</t>
        </is>
      </c>
      <c r="P1004" t="inlineStr">
        <is>
          <t>2024</t>
        </is>
      </c>
      <c r="S1004" t="n">
        <v>0</v>
      </c>
      <c r="T1004" t="n">
        <v>16822.43</v>
      </c>
      <c r="V1004" t="n">
        <v>18000.0001</v>
      </c>
      <c r="W1004" t="n">
        <v>1197.46</v>
      </c>
      <c r="X1004" t="n">
        <v>3003.2328</v>
      </c>
      <c r="Z1004" t="n">
        <v>77</v>
      </c>
      <c r="AA1004" t="n">
        <v>54.5544</v>
      </c>
      <c r="AB1004" t="n">
        <v>1400.2309</v>
      </c>
      <c r="AH1004" t="n">
        <v>101.0395</v>
      </c>
      <c r="AI1004" t="n">
        <v>270</v>
      </c>
      <c r="AJ1004" t="n">
        <v>40</v>
      </c>
      <c r="AK1004" t="n">
        <v>934.5794</v>
      </c>
      <c r="BA1004" t="n">
        <v>1161</v>
      </c>
    </row>
    <row r="1005">
      <c r="H1005" t="n">
        <v>3</v>
      </c>
      <c r="M1005" t="inlineStr">
        <is>
          <t>ALQUILADO</t>
        </is>
      </c>
      <c r="N1005" t="inlineStr">
        <is>
          <t>ECONOMY CAR RENTALS</t>
        </is>
      </c>
      <c r="P1005" t="inlineStr">
        <is>
          <t>2024</t>
        </is>
      </c>
      <c r="S1005" t="n">
        <v>0</v>
      </c>
      <c r="T1005" t="n">
        <v>16822.43</v>
      </c>
      <c r="V1005" t="n">
        <v>18000.0001</v>
      </c>
      <c r="W1005" t="n">
        <v>1079.14</v>
      </c>
      <c r="X1005" t="n">
        <v>2219.9326</v>
      </c>
      <c r="Z1005" t="n">
        <v>105</v>
      </c>
      <c r="AA1005" t="n">
        <v>31.4197</v>
      </c>
      <c r="AB1005" t="n">
        <v>1099.6908</v>
      </c>
      <c r="AH1005" t="n">
        <v>143.3095</v>
      </c>
      <c r="AI1005" t="n">
        <v>270</v>
      </c>
      <c r="AJ1005" t="n">
        <v>40</v>
      </c>
      <c r="AK1005" t="n">
        <v>934.5794</v>
      </c>
      <c r="BA1005" t="n">
        <v>1161</v>
      </c>
    </row>
    <row r="1006">
      <c r="H1006" t="n">
        <v>3</v>
      </c>
      <c r="M1006" t="inlineStr">
        <is>
          <t>ALQUILADO</t>
        </is>
      </c>
      <c r="N1006" t="inlineStr">
        <is>
          <t>CONSORCIO HPH JOINT VENTURE</t>
        </is>
      </c>
      <c r="P1006" t="inlineStr">
        <is>
          <t>2024</t>
        </is>
      </c>
      <c r="S1006" t="n">
        <v>5580</v>
      </c>
      <c r="T1006" t="n">
        <v>16822.43</v>
      </c>
      <c r="V1006" t="n">
        <v>18000.0001</v>
      </c>
      <c r="W1006" t="n">
        <v>722</v>
      </c>
      <c r="X1006" t="n">
        <v>762.14</v>
      </c>
      <c r="Z1006" t="n">
        <v>147</v>
      </c>
      <c r="AA1006" t="n">
        <v>10.0961</v>
      </c>
      <c r="AB1006" t="n">
        <v>494.7133</v>
      </c>
      <c r="AH1006" t="n">
        <v>88.3558</v>
      </c>
      <c r="AI1006" t="n">
        <v>270</v>
      </c>
      <c r="AJ1006" t="n">
        <v>40</v>
      </c>
      <c r="AK1006" t="n">
        <v>934.5794</v>
      </c>
      <c r="BA1006" t="n">
        <v>1161</v>
      </c>
    </row>
    <row r="1007">
      <c r="H1007" t="n">
        <v>3</v>
      </c>
      <c r="M1007" t="inlineStr">
        <is>
          <t>ALQUILADO</t>
        </is>
      </c>
      <c r="N1007" t="inlineStr">
        <is>
          <t>INTERNACIONAL DE SEGUROS</t>
        </is>
      </c>
      <c r="P1007" t="inlineStr">
        <is>
          <t>2024</t>
        </is>
      </c>
      <c r="S1007" t="n">
        <v/>
      </c>
      <c r="T1007" t="n">
        <v>16822.43</v>
      </c>
      <c r="V1007" t="n">
        <v>18000.0001</v>
      </c>
      <c r="W1007" t="n">
        <v>1651.36</v>
      </c>
      <c r="X1007" t="n">
        <v>529.01</v>
      </c>
      <c r="Z1007" t="n">
        <v>70</v>
      </c>
      <c r="AA1007" t="n">
        <v>31.1481</v>
      </c>
      <c r="AB1007" t="n">
        <v>726.79</v>
      </c>
      <c r="AH1007" t="n">
        <v>14.9</v>
      </c>
      <c r="AI1007" t="n">
        <v>270</v>
      </c>
      <c r="AJ1007" t="n">
        <v>40</v>
      </c>
      <c r="AK1007" t="n">
        <v>934.5794</v>
      </c>
      <c r="BA1007" t="n">
        <v>1161</v>
      </c>
    </row>
    <row r="1008">
      <c r="H1008" t="n">
        <v>3</v>
      </c>
      <c r="M1008" t="inlineStr">
        <is>
          <t>ALQUILADO</t>
        </is>
      </c>
      <c r="N1008" t="inlineStr">
        <is>
          <t>CONSORCIO HPH JOINT VENTURE</t>
        </is>
      </c>
      <c r="P1008" t="inlineStr">
        <is>
          <t>2024</t>
        </is>
      </c>
      <c r="S1008" t="n">
        <v>0</v>
      </c>
      <c r="T1008" t="n">
        <v>16822.43</v>
      </c>
      <c r="V1008" t="n">
        <v>18000.0001</v>
      </c>
      <c r="W1008" t="n">
        <v>1110.49</v>
      </c>
      <c r="X1008" t="n">
        <v>2212.45</v>
      </c>
      <c r="Z1008" t="n">
        <v>55</v>
      </c>
      <c r="AA1008" t="n">
        <v>60.417</v>
      </c>
      <c r="AB1008" t="n">
        <v>1107.6466</v>
      </c>
      <c r="AH1008" t="n">
        <v>88.1206</v>
      </c>
      <c r="AI1008" t="n">
        <v>270</v>
      </c>
      <c r="AJ1008" t="n">
        <v>40</v>
      </c>
      <c r="AK1008" t="n">
        <v>934.5794</v>
      </c>
      <c r="BA1008" t="n">
        <v>1161</v>
      </c>
    </row>
    <row r="1009">
      <c r="H1009" t="n">
        <v>3</v>
      </c>
      <c r="M1009" t="inlineStr">
        <is>
          <t>TALLER DE CHAPISTERIA</t>
        </is>
      </c>
      <c r="N1009" t="inlineStr"/>
      <c r="P1009" t="inlineStr">
        <is>
          <t>2024</t>
        </is>
      </c>
      <c r="S1009" t="n">
        <v>0</v>
      </c>
      <c r="T1009" t="n">
        <v>16822.43</v>
      </c>
      <c r="V1009" t="n">
        <v>18000.0001</v>
      </c>
      <c r="W1009" t="n">
        <v>929.86</v>
      </c>
      <c r="X1009" t="n">
        <v>1557.19</v>
      </c>
      <c r="Z1009" t="n">
        <v>62</v>
      </c>
      <c r="AA1009" t="n">
        <v>40.1137</v>
      </c>
      <c r="AB1009" t="n">
        <v>829.0166</v>
      </c>
      <c r="AH1009" t="n">
        <v>30.701</v>
      </c>
      <c r="AI1009" t="n">
        <v>270</v>
      </c>
      <c r="AJ1009" t="n">
        <v>40</v>
      </c>
      <c r="AK1009" t="n">
        <v>934.5794</v>
      </c>
      <c r="BA1009" t="n">
        <v>1161</v>
      </c>
    </row>
    <row r="1010">
      <c r="H1010" t="n">
        <v>3</v>
      </c>
      <c r="M1010" t="inlineStr">
        <is>
          <t>ALQUILADO</t>
        </is>
      </c>
      <c r="N1010" t="inlineStr"/>
      <c r="P1010" t="inlineStr">
        <is>
          <t>2024</t>
        </is>
      </c>
      <c r="S1010" t="n">
        <v>0</v>
      </c>
      <c r="T1010" t="n">
        <v>16822.43</v>
      </c>
      <c r="V1010" t="n">
        <v>18000.0001</v>
      </c>
      <c r="W1010" t="n">
        <v>1290.61</v>
      </c>
      <c r="X1010" t="n">
        <v>1187.58</v>
      </c>
      <c r="Z1010" t="n">
        <v>62</v>
      </c>
      <c r="AA1010" t="n">
        <v>39.9708</v>
      </c>
      <c r="AB1010" t="n">
        <v>826.0633</v>
      </c>
      <c r="AH1010" t="n">
        <v>63.1063</v>
      </c>
      <c r="AI1010" t="n">
        <v>270</v>
      </c>
      <c r="AJ1010" t="n">
        <v>40</v>
      </c>
      <c r="AK1010" t="n">
        <v>934.5794</v>
      </c>
      <c r="BA1010" t="n">
        <v>1161</v>
      </c>
    </row>
    <row r="1011">
      <c r="H1011" t="n">
        <v>3</v>
      </c>
      <c r="M1011" t="inlineStr">
        <is>
          <t>ALQUILADO</t>
        </is>
      </c>
      <c r="N1011" t="inlineStr">
        <is>
          <t>RENTAL CARS</t>
        </is>
      </c>
      <c r="P1011" t="inlineStr">
        <is>
          <t>2024</t>
        </is>
      </c>
      <c r="S1011" t="n">
        <v>0</v>
      </c>
      <c r="T1011" t="n">
        <v>16822.43</v>
      </c>
      <c r="V1011" t="n">
        <v>18000.0001</v>
      </c>
      <c r="W1011" t="n">
        <v>903.3099999999999</v>
      </c>
      <c r="X1011" t="n">
        <v>1015.48</v>
      </c>
      <c r="Z1011" t="n">
        <v>44</v>
      </c>
      <c r="AA1011" t="n">
        <v>43.6088</v>
      </c>
      <c r="AB1011" t="n">
        <v>639.5966</v>
      </c>
      <c r="AH1011" t="n">
        <v>472.477</v>
      </c>
      <c r="AI1011" t="n">
        <v>270</v>
      </c>
      <c r="AJ1011" t="n">
        <v>40</v>
      </c>
      <c r="AK1011" t="n">
        <v>934.5794</v>
      </c>
      <c r="BA1011" t="n">
        <v>1161</v>
      </c>
    </row>
    <row r="1012">
      <c r="H1012" t="n">
        <v>3</v>
      </c>
      <c r="M1012" t="inlineStr">
        <is>
          <t>ALQUILADO</t>
        </is>
      </c>
      <c r="N1012" t="inlineStr"/>
      <c r="P1012" t="inlineStr">
        <is>
          <t>2024</t>
        </is>
      </c>
      <c r="S1012" t="n">
        <v>5957</v>
      </c>
      <c r="T1012" t="n">
        <v>16822.43</v>
      </c>
      <c r="V1012" t="n">
        <v>18000.0001</v>
      </c>
      <c r="W1012" t="n">
        <v>1031.2</v>
      </c>
      <c r="X1012" t="n">
        <v>2267.65</v>
      </c>
      <c r="Z1012" t="n">
        <v>64</v>
      </c>
      <c r="AA1012" t="n">
        <v>51.5445</v>
      </c>
      <c r="AB1012" t="n">
        <v>1099.6166</v>
      </c>
      <c r="AH1012" t="n">
        <v>794.322</v>
      </c>
      <c r="AI1012" t="n">
        <v>270</v>
      </c>
      <c r="AJ1012" t="n">
        <v>40</v>
      </c>
      <c r="AK1012" t="n">
        <v>934.5794</v>
      </c>
      <c r="BA1012" t="n">
        <v>1161</v>
      </c>
    </row>
    <row r="1013">
      <c r="H1013" t="n">
        <v>3</v>
      </c>
      <c r="M1013" t="inlineStr">
        <is>
          <t>ALQUILADO</t>
        </is>
      </c>
      <c r="N1013" t="inlineStr">
        <is>
          <t>ENVIROLAB S.A.</t>
        </is>
      </c>
      <c r="P1013" t="inlineStr">
        <is>
          <t>2024</t>
        </is>
      </c>
      <c r="S1013" t="n">
        <v>0</v>
      </c>
      <c r="T1013" t="n">
        <v>16822.43</v>
      </c>
      <c r="V1013" t="n">
        <v>18000.0001</v>
      </c>
      <c r="W1013" t="n">
        <v>1122.2</v>
      </c>
      <c r="X1013" t="n">
        <v>3669.86</v>
      </c>
      <c r="Z1013" t="n">
        <v>54</v>
      </c>
      <c r="AA1013" t="n">
        <v>88.7418</v>
      </c>
      <c r="AB1013" t="n">
        <v>1597.3533</v>
      </c>
      <c r="AH1013" t="n">
        <v>317.1095</v>
      </c>
      <c r="AI1013" t="n">
        <v>270</v>
      </c>
      <c r="AJ1013" t="n">
        <v>40</v>
      </c>
      <c r="AK1013" t="n">
        <v>934.5794</v>
      </c>
      <c r="BA1013" t="n">
        <v>1161</v>
      </c>
    </row>
    <row r="1014">
      <c r="H1014" t="n">
        <v>3</v>
      </c>
      <c r="M1014" t="inlineStr">
        <is>
          <t>ALQUILADO</t>
        </is>
      </c>
      <c r="N1014" t="inlineStr">
        <is>
          <t>PUENTE CALZADA INFRAESTRUCTURA</t>
        </is>
      </c>
      <c r="P1014" t="inlineStr">
        <is>
          <t>2024</t>
        </is>
      </c>
      <c r="S1014" t="n">
        <v>5908</v>
      </c>
      <c r="T1014" t="n">
        <v>16822.43</v>
      </c>
      <c r="V1014" t="n">
        <v>18000.0001</v>
      </c>
      <c r="W1014" t="n">
        <v>800</v>
      </c>
      <c r="X1014" t="n">
        <v>600</v>
      </c>
      <c r="Z1014" t="n">
        <v>58</v>
      </c>
      <c r="AA1014" t="n">
        <v>24.1379</v>
      </c>
      <c r="AB1014" t="n">
        <v>466.6666</v>
      </c>
      <c r="AH1014" t="n">
        <v>256.3595</v>
      </c>
      <c r="AI1014" t="n">
        <v>270</v>
      </c>
      <c r="AJ1014" t="n">
        <v>40</v>
      </c>
      <c r="AK1014" t="n">
        <v>934.5794</v>
      </c>
      <c r="BA1014" t="n">
        <v>1161</v>
      </c>
    </row>
    <row r="1015">
      <c r="H1015" t="n">
        <v>3</v>
      </c>
      <c r="M1015" t="inlineStr">
        <is>
          <t>ALQUILADO</t>
        </is>
      </c>
      <c r="N1015" t="inlineStr">
        <is>
          <t>CONSTRUCTORA PACIFICO ATLANTICO SA</t>
        </is>
      </c>
      <c r="P1015" t="inlineStr">
        <is>
          <t>2024</t>
        </is>
      </c>
      <c r="S1015" t="n">
        <v>7634</v>
      </c>
      <c r="T1015" t="n">
        <v>16822.43</v>
      </c>
      <c r="V1015" t="n">
        <v>18000.0001</v>
      </c>
      <c r="W1015" t="n">
        <v>784.87</v>
      </c>
      <c r="X1015" t="n">
        <v>1525.36</v>
      </c>
      <c r="Z1015" t="n">
        <v>88</v>
      </c>
      <c r="AA1015" t="n">
        <v>26.2526</v>
      </c>
      <c r="AB1015" t="n">
        <v>770.0766</v>
      </c>
      <c r="AH1015" t="n">
        <v>94.271</v>
      </c>
      <c r="AI1015" t="n">
        <v>270</v>
      </c>
      <c r="AJ1015" t="n">
        <v>40</v>
      </c>
      <c r="AK1015" t="n">
        <v>934.5794</v>
      </c>
      <c r="BA1015" t="n">
        <v>1161</v>
      </c>
    </row>
    <row r="1016">
      <c r="H1016" t="n">
        <v>3</v>
      </c>
      <c r="M1016" t="inlineStr">
        <is>
          <t>ALQUILADO</t>
        </is>
      </c>
      <c r="N1016" t="inlineStr">
        <is>
          <t>PRIME SERVICES INTERAMERICANA S.A.</t>
        </is>
      </c>
      <c r="P1016" t="inlineStr">
        <is>
          <t>2024</t>
        </is>
      </c>
      <c r="S1016" t="n">
        <v/>
      </c>
      <c r="T1016" t="n">
        <v>16822.43</v>
      </c>
      <c r="V1016" t="n">
        <v>18000.0001</v>
      </c>
      <c r="W1016" t="n">
        <v>943.79</v>
      </c>
      <c r="X1016" t="n">
        <v>975.54</v>
      </c>
      <c r="Z1016" t="n">
        <v>54</v>
      </c>
      <c r="AA1016" t="n">
        <v>35.5431</v>
      </c>
      <c r="AB1016" t="n">
        <v>639.7766</v>
      </c>
      <c r="AH1016" t="n">
        <v>143.9</v>
      </c>
      <c r="AI1016" t="n">
        <v>270</v>
      </c>
      <c r="AJ1016" t="n">
        <v>40</v>
      </c>
      <c r="AK1016" t="n">
        <v>934.5794</v>
      </c>
      <c r="BA1016" t="n">
        <v>1161</v>
      </c>
    </row>
    <row r="1017">
      <c r="H1017" t="n">
        <v>3</v>
      </c>
      <c r="M1017" t="inlineStr">
        <is>
          <t>ALQUILADO</t>
        </is>
      </c>
      <c r="N1017" t="inlineStr"/>
      <c r="P1017" t="inlineStr">
        <is>
          <t>2024</t>
        </is>
      </c>
      <c r="S1017" t="n">
        <v/>
      </c>
      <c r="T1017" t="n">
        <v>16822.43</v>
      </c>
      <c r="V1017" t="n">
        <v>18000.0001</v>
      </c>
      <c r="W1017" t="n">
        <v>939.4299999999999</v>
      </c>
      <c r="X1017" t="n">
        <v>1213.226</v>
      </c>
      <c r="Z1017" t="n">
        <v>42</v>
      </c>
      <c r="AA1017" t="n">
        <v>51.2537</v>
      </c>
      <c r="AB1017" t="n">
        <v>717.552</v>
      </c>
      <c r="AI1017" t="n">
        <v>270</v>
      </c>
      <c r="AJ1017" t="n">
        <v>40</v>
      </c>
      <c r="AK1017" t="n">
        <v>934.5794</v>
      </c>
      <c r="BA1017" t="n">
        <v>1161</v>
      </c>
    </row>
    <row r="1018">
      <c r="H1018" t="n">
        <v>3</v>
      </c>
      <c r="M1018" t="inlineStr">
        <is>
          <t>ALQUILADO</t>
        </is>
      </c>
      <c r="N1018" t="inlineStr">
        <is>
          <t>CONSORCIO HPH JOINT VENTURE</t>
        </is>
      </c>
      <c r="P1018" t="inlineStr">
        <is>
          <t>2024</t>
        </is>
      </c>
      <c r="S1018" t="n">
        <v>0</v>
      </c>
      <c r="T1018" t="n">
        <v>16822.43</v>
      </c>
      <c r="V1018" t="n">
        <v>18000.0001</v>
      </c>
      <c r="W1018" t="n">
        <v>717.35</v>
      </c>
      <c r="X1018" t="n">
        <v>1056.0617</v>
      </c>
      <c r="Z1018" t="n">
        <v>82</v>
      </c>
      <c r="AA1018" t="n">
        <v>21.6269</v>
      </c>
      <c r="AB1018" t="n">
        <v>591.1372</v>
      </c>
      <c r="AH1018" t="n">
        <v>84.20950000000001</v>
      </c>
      <c r="AI1018" t="n">
        <v>270</v>
      </c>
      <c r="AJ1018" t="n">
        <v>40</v>
      </c>
      <c r="AK1018" t="n">
        <v>934.5794</v>
      </c>
      <c r="BA1018" t="n">
        <v>1161</v>
      </c>
    </row>
    <row r="1019">
      <c r="H1019" t="n">
        <v>3</v>
      </c>
      <c r="M1019" t="inlineStr">
        <is>
          <t>ALQUILADO</t>
        </is>
      </c>
      <c r="N1019" t="inlineStr"/>
      <c r="P1019" t="inlineStr">
        <is>
          <t>2024</t>
        </is>
      </c>
      <c r="S1019" t="n">
        <v>0</v>
      </c>
      <c r="T1019" t="n">
        <v>16822.43</v>
      </c>
      <c r="V1019" t="n">
        <v>18000.0001</v>
      </c>
      <c r="W1019" t="n">
        <v>1049.35</v>
      </c>
      <c r="X1019" t="n">
        <v>2033.78</v>
      </c>
      <c r="Z1019" t="n">
        <v>62</v>
      </c>
      <c r="AA1019" t="n">
        <v>49.7279</v>
      </c>
      <c r="AB1019" t="n">
        <v>1027.71</v>
      </c>
      <c r="AH1019" t="n">
        <v>64.95950000000001</v>
      </c>
      <c r="AI1019" t="n">
        <v>270</v>
      </c>
      <c r="AJ1019" t="n">
        <v>40</v>
      </c>
      <c r="AK1019" t="n">
        <v>934.5794</v>
      </c>
      <c r="BA1019" t="n">
        <v>1161</v>
      </c>
    </row>
    <row r="1020">
      <c r="H1020" t="n">
        <v>3</v>
      </c>
      <c r="M1020" t="inlineStr">
        <is>
          <t>ALQUILADO</t>
        </is>
      </c>
      <c r="N1020" t="inlineStr">
        <is>
          <t>ASEGURADORA GLOBAL</t>
        </is>
      </c>
      <c r="P1020" t="inlineStr">
        <is>
          <t>2024</t>
        </is>
      </c>
      <c r="S1020" t="n">
        <v>0</v>
      </c>
      <c r="T1020" t="n">
        <v>16822.43</v>
      </c>
      <c r="V1020" t="n">
        <v>18000.0001</v>
      </c>
      <c r="W1020" t="n">
        <v>901.75</v>
      </c>
      <c r="X1020" t="n">
        <v>1111.4697</v>
      </c>
      <c r="Z1020" t="n">
        <v>44</v>
      </c>
      <c r="AA1020" t="n">
        <v>45.7549</v>
      </c>
      <c r="AB1020" t="n">
        <v>671.0732</v>
      </c>
      <c r="AH1020" t="n">
        <v>83.54949999999999</v>
      </c>
      <c r="AI1020" t="n">
        <v>270</v>
      </c>
      <c r="AJ1020" t="n">
        <v>40</v>
      </c>
      <c r="AK1020" t="n">
        <v>934.5794</v>
      </c>
      <c r="BA1020" t="n">
        <v>1161</v>
      </c>
    </row>
    <row r="1021">
      <c r="H1021" t="n">
        <v>3</v>
      </c>
      <c r="M1021" t="inlineStr">
        <is>
          <t>ALQUILADO</t>
        </is>
      </c>
      <c r="N1021" t="inlineStr">
        <is>
          <t>ASSA COMPAÑIA DE SEGUROS</t>
        </is>
      </c>
      <c r="P1021" t="inlineStr">
        <is>
          <t>2024</t>
        </is>
      </c>
      <c r="S1021" t="n">
        <v>4392</v>
      </c>
      <c r="T1021" t="n">
        <v>16822.43</v>
      </c>
      <c r="V1021" t="n">
        <v>18000.0001</v>
      </c>
      <c r="W1021" t="n">
        <v>441.3</v>
      </c>
      <c r="X1021" t="n">
        <v>1647.34</v>
      </c>
      <c r="Z1021" t="n">
        <v>31</v>
      </c>
      <c r="AA1021" t="n">
        <v>67.3754</v>
      </c>
      <c r="AB1021" t="n">
        <v>696.2133</v>
      </c>
      <c r="AH1021" t="n">
        <v>37.1479</v>
      </c>
      <c r="AI1021" t="n">
        <v>270</v>
      </c>
      <c r="AJ1021" t="n">
        <v>40</v>
      </c>
      <c r="AK1021" t="n">
        <v>934.5794</v>
      </c>
      <c r="BA1021" t="n">
        <v>1161</v>
      </c>
    </row>
    <row r="1022">
      <c r="H1022" t="n">
        <v>3</v>
      </c>
      <c r="M1022" t="inlineStr">
        <is>
          <t>ALQUILADO</t>
        </is>
      </c>
      <c r="N1022" t="inlineStr">
        <is>
          <t>OFERTA SIMPLE</t>
        </is>
      </c>
      <c r="P1022" t="inlineStr">
        <is>
          <t>2024</t>
        </is>
      </c>
      <c r="S1022" t="n">
        <v>0</v>
      </c>
      <c r="T1022" t="n">
        <v>16822.43</v>
      </c>
      <c r="V1022" t="n">
        <v>18000.0001</v>
      </c>
      <c r="W1022" t="n">
        <v>992</v>
      </c>
      <c r="X1022" t="n">
        <v>2194.91</v>
      </c>
      <c r="Z1022" t="n">
        <v>60</v>
      </c>
      <c r="AA1022" t="n">
        <v>53.1151</v>
      </c>
      <c r="AB1022" t="n">
        <v>1062.3033</v>
      </c>
      <c r="AH1022" t="n">
        <v>147.001</v>
      </c>
      <c r="AI1022" t="n">
        <v>270</v>
      </c>
      <c r="AJ1022" t="n">
        <v>40</v>
      </c>
      <c r="AK1022" t="n">
        <v>934.5794</v>
      </c>
      <c r="BA1022" t="n">
        <v>1161</v>
      </c>
    </row>
    <row r="1023">
      <c r="H1023" t="n">
        <v>3</v>
      </c>
      <c r="M1023" t="inlineStr">
        <is>
          <t>ALQUILADO</t>
        </is>
      </c>
      <c r="N1023" t="inlineStr">
        <is>
          <t>POSCO ENC</t>
        </is>
      </c>
      <c r="P1023" t="inlineStr">
        <is>
          <t>2024</t>
        </is>
      </c>
      <c r="S1023" t="n">
        <v>0</v>
      </c>
      <c r="T1023" t="n">
        <v>16822.43</v>
      </c>
      <c r="V1023" t="n">
        <v>18000.0001</v>
      </c>
      <c r="W1023" t="n">
        <v>498</v>
      </c>
      <c r="X1023" t="n">
        <v>2173.8934</v>
      </c>
      <c r="Z1023" t="n">
        <v>44</v>
      </c>
      <c r="AA1023" t="n">
        <v>60.7248</v>
      </c>
      <c r="AB1023" t="n">
        <v>890.6310999999999</v>
      </c>
      <c r="AH1023" t="n">
        <v>336.6195</v>
      </c>
      <c r="AI1023" t="n">
        <v>270</v>
      </c>
      <c r="AJ1023" t="n">
        <v>40</v>
      </c>
      <c r="AK1023" t="n">
        <v>934.5794</v>
      </c>
      <c r="BA1023" t="n">
        <v>1161</v>
      </c>
    </row>
    <row r="1024">
      <c r="H1024" t="n">
        <v>3</v>
      </c>
      <c r="M1024" t="inlineStr">
        <is>
          <t>ALQUILADO</t>
        </is>
      </c>
      <c r="N1024" t="inlineStr"/>
      <c r="P1024" t="inlineStr">
        <is>
          <t>2024</t>
        </is>
      </c>
      <c r="S1024" t="n">
        <v>0</v>
      </c>
      <c r="T1024" t="n">
        <v>16822.43</v>
      </c>
      <c r="V1024" t="n">
        <v>18000.0001</v>
      </c>
      <c r="W1024" t="n">
        <v>1261.36</v>
      </c>
      <c r="X1024" t="n">
        <v>2174.41</v>
      </c>
      <c r="Z1024" t="n">
        <v>74</v>
      </c>
      <c r="AA1024" t="n">
        <v>46.4293</v>
      </c>
      <c r="AB1024" t="n">
        <v>1145.2566</v>
      </c>
      <c r="AH1024" t="n">
        <v>80.251</v>
      </c>
      <c r="AI1024" t="n">
        <v>270</v>
      </c>
      <c r="AJ1024" t="n">
        <v>40</v>
      </c>
      <c r="AK1024" t="n">
        <v>934.5794</v>
      </c>
      <c r="BA1024" t="n">
        <v>1161</v>
      </c>
    </row>
    <row r="1025">
      <c r="H1025" t="n">
        <v>3</v>
      </c>
      <c r="M1025" t="inlineStr">
        <is>
          <t>ALQUILADO</t>
        </is>
      </c>
      <c r="N1025" t="inlineStr">
        <is>
          <t>CONSORCIO SAB</t>
        </is>
      </c>
      <c r="P1025" t="inlineStr">
        <is>
          <t>2024</t>
        </is>
      </c>
      <c r="S1025" t="n">
        <v/>
      </c>
      <c r="T1025" t="n">
        <v>16822.43</v>
      </c>
      <c r="V1025" t="n">
        <v>18000.0001</v>
      </c>
      <c r="W1025" t="n">
        <v>928.45</v>
      </c>
      <c r="X1025" t="n">
        <v>1385.65</v>
      </c>
      <c r="Z1025" t="n">
        <v>81</v>
      </c>
      <c r="AA1025" t="n">
        <v>28.5691</v>
      </c>
      <c r="AB1025" t="n">
        <v>771.3665999999999</v>
      </c>
      <c r="AH1025" t="n">
        <v>70.3</v>
      </c>
      <c r="AI1025" t="n">
        <v>270</v>
      </c>
      <c r="AJ1025" t="n">
        <v>40</v>
      </c>
      <c r="AK1025" t="n">
        <v>934.5794</v>
      </c>
      <c r="BA1025" t="n">
        <v>1161</v>
      </c>
    </row>
    <row r="1026">
      <c r="H1026" t="n">
        <v>3</v>
      </c>
      <c r="M1026" t="inlineStr">
        <is>
          <t>ALQUILADO</t>
        </is>
      </c>
      <c r="N1026" t="inlineStr">
        <is>
          <t>Tout Panama</t>
        </is>
      </c>
      <c r="P1026" t="inlineStr">
        <is>
          <t>2024</t>
        </is>
      </c>
      <c r="S1026" t="n">
        <v>0</v>
      </c>
      <c r="T1026" t="n">
        <v>16822.43</v>
      </c>
      <c r="V1026" t="n">
        <v>18000.0001</v>
      </c>
      <c r="W1026" t="n">
        <v>726.2</v>
      </c>
      <c r="X1026" t="n">
        <v>1114.67</v>
      </c>
      <c r="Z1026" t="n">
        <v>54</v>
      </c>
      <c r="AA1026" t="n">
        <v>34.0901</v>
      </c>
      <c r="AB1026" t="n">
        <v>613.6233</v>
      </c>
      <c r="AH1026" t="n">
        <v>71.751</v>
      </c>
      <c r="AI1026" t="n">
        <v>270</v>
      </c>
      <c r="AJ1026" t="n">
        <v>40</v>
      </c>
      <c r="AK1026" t="n">
        <v>934.5794</v>
      </c>
      <c r="BA1026" t="n">
        <v>1161</v>
      </c>
    </row>
    <row r="1027">
      <c r="H1027" t="n">
        <v>3</v>
      </c>
      <c r="M1027" t="inlineStr">
        <is>
          <t>ALQUILADO</t>
        </is>
      </c>
      <c r="N1027" t="inlineStr"/>
      <c r="P1027" t="inlineStr">
        <is>
          <t>2024</t>
        </is>
      </c>
      <c r="S1027" t="n">
        <v>0</v>
      </c>
      <c r="T1027" t="n">
        <v>16822.43</v>
      </c>
      <c r="V1027" t="n">
        <v>18000.0001</v>
      </c>
      <c r="W1027" t="n">
        <v>443.09</v>
      </c>
      <c r="X1027" t="n">
        <v>1912.824</v>
      </c>
      <c r="Z1027" t="n">
        <v>61</v>
      </c>
      <c r="AA1027" t="n">
        <v>38.6215</v>
      </c>
      <c r="AB1027" t="n">
        <v>785.3046000000001</v>
      </c>
      <c r="AH1027" t="n">
        <v>106.9295</v>
      </c>
      <c r="AI1027" t="n">
        <v>270</v>
      </c>
      <c r="AJ1027" t="n">
        <v>40</v>
      </c>
      <c r="AK1027" t="n">
        <v>934.5794</v>
      </c>
      <c r="BA1027" t="n">
        <v>1161</v>
      </c>
    </row>
    <row r="1028">
      <c r="H1028" t="n">
        <v>3</v>
      </c>
      <c r="M1028" t="inlineStr">
        <is>
          <t>DISPONIBLE</t>
        </is>
      </c>
      <c r="N1028" t="inlineStr"/>
      <c r="P1028" t="inlineStr">
        <is>
          <t>2024</t>
        </is>
      </c>
      <c r="S1028" t="n">
        <v>993</v>
      </c>
      <c r="T1028" t="n">
        <v>16822.43</v>
      </c>
      <c r="V1028" t="n">
        <v>18000.0001</v>
      </c>
      <c r="W1028" t="n">
        <v>371.41</v>
      </c>
      <c r="X1028" t="n">
        <v>889.1</v>
      </c>
      <c r="Z1028" t="n">
        <v>15</v>
      </c>
      <c r="AA1028" t="n">
        <v>84.03400000000001</v>
      </c>
      <c r="AB1028" t="n">
        <v>420.17</v>
      </c>
      <c r="AH1028" t="n">
        <v>4061.2298</v>
      </c>
      <c r="AI1028" t="n">
        <v>270</v>
      </c>
      <c r="AJ1028" t="n">
        <v>40</v>
      </c>
      <c r="AK1028" t="n">
        <v>934.5794</v>
      </c>
      <c r="BA1028" t="n">
        <v>1161</v>
      </c>
    </row>
    <row r="1029">
      <c r="H1029" t="n">
        <v>3</v>
      </c>
      <c r="M1029" t="inlineStr">
        <is>
          <t>ALQUILADO</t>
        </is>
      </c>
      <c r="N1029" t="inlineStr">
        <is>
          <t>PUENTE CALZADA INFRAESTRUCTURA</t>
        </is>
      </c>
      <c r="P1029" t="inlineStr">
        <is>
          <t>2024</t>
        </is>
      </c>
      <c r="S1029" t="n">
        <v>14490</v>
      </c>
      <c r="T1029" t="n">
        <v>16822.43</v>
      </c>
      <c r="V1029" t="n">
        <v>18000.0001</v>
      </c>
      <c r="W1029" t="n">
        <v>800</v>
      </c>
      <c r="X1029" t="n">
        <v>600</v>
      </c>
      <c r="Z1029" t="n">
        <v>58</v>
      </c>
      <c r="AA1029" t="n">
        <v>24.1379</v>
      </c>
      <c r="AB1029" t="n">
        <v>466.6666</v>
      </c>
      <c r="AH1029" t="n">
        <v>64.7021</v>
      </c>
      <c r="AI1029" t="n">
        <v>270</v>
      </c>
      <c r="AJ1029" t="n">
        <v>40</v>
      </c>
      <c r="AK1029" t="n">
        <v>934.5794</v>
      </c>
      <c r="BA1029" t="n">
        <v>1161</v>
      </c>
    </row>
    <row r="1030">
      <c r="H1030" t="n">
        <v>3</v>
      </c>
      <c r="M1030" t="inlineStr">
        <is>
          <t>DISPONIBLE</t>
        </is>
      </c>
      <c r="N1030" t="inlineStr"/>
      <c r="P1030" t="inlineStr">
        <is>
          <t>2024</t>
        </is>
      </c>
      <c r="S1030" t="n">
        <v>0</v>
      </c>
      <c r="T1030" t="n">
        <v>16822.43</v>
      </c>
      <c r="V1030" t="n">
        <v>18000.0001</v>
      </c>
      <c r="W1030" t="n">
        <v>1001.44</v>
      </c>
      <c r="X1030" t="n">
        <v>2170.2942</v>
      </c>
      <c r="Z1030" t="n">
        <v>49</v>
      </c>
      <c r="AA1030" t="n">
        <v>64.72920000000001</v>
      </c>
      <c r="AB1030" t="n">
        <v>1057.2447</v>
      </c>
      <c r="AH1030" t="n">
        <v>30.451</v>
      </c>
      <c r="AI1030" t="n">
        <v>270</v>
      </c>
      <c r="AJ1030" t="n">
        <v>40</v>
      </c>
      <c r="AK1030" t="n">
        <v>934.5794</v>
      </c>
      <c r="BA1030" t="n">
        <v>1161</v>
      </c>
    </row>
    <row r="1031">
      <c r="H1031" t="n">
        <v>3</v>
      </c>
      <c r="M1031" t="inlineStr">
        <is>
          <t>ALQUILADO</t>
        </is>
      </c>
      <c r="N1031" t="inlineStr">
        <is>
          <t>OFERTA SIMPLE</t>
        </is>
      </c>
      <c r="P1031" t="inlineStr">
        <is>
          <t>2024</t>
        </is>
      </c>
      <c r="S1031" t="n">
        <v>0</v>
      </c>
      <c r="T1031" t="n">
        <v>16822.43</v>
      </c>
      <c r="V1031" t="n">
        <v>18000.0001</v>
      </c>
      <c r="W1031" t="n">
        <v>1139.42</v>
      </c>
      <c r="X1031" t="n">
        <v>2478.6741</v>
      </c>
      <c r="Z1031" t="n">
        <v>58</v>
      </c>
      <c r="AA1031" t="n">
        <v>62.3809</v>
      </c>
      <c r="AB1031" t="n">
        <v>1206.0313</v>
      </c>
      <c r="AH1031" t="n">
        <v>34.143</v>
      </c>
      <c r="AI1031" t="n">
        <v>270</v>
      </c>
      <c r="AJ1031" t="n">
        <v>40</v>
      </c>
      <c r="AK1031" t="n">
        <v>934.5794</v>
      </c>
      <c r="BA1031" t="n">
        <v>1161</v>
      </c>
    </row>
    <row r="1032">
      <c r="H1032" t="n">
        <v>3</v>
      </c>
      <c r="M1032" t="inlineStr">
        <is>
          <t>ALQUILADO</t>
        </is>
      </c>
      <c r="N1032" t="inlineStr">
        <is>
          <t>MECM PROFESIONALES CONTRATISTAS S.A.S</t>
        </is>
      </c>
      <c r="P1032" t="inlineStr">
        <is>
          <t>2024</t>
        </is>
      </c>
      <c r="S1032" t="n">
        <v>0</v>
      </c>
      <c r="T1032" t="n">
        <v>16822.43</v>
      </c>
      <c r="V1032" t="n">
        <v>18000.0001</v>
      </c>
      <c r="W1032" t="n">
        <v>1076.75</v>
      </c>
      <c r="X1032" t="n">
        <v>1665.05</v>
      </c>
      <c r="Z1032" t="n">
        <v>58</v>
      </c>
      <c r="AA1032" t="n">
        <v>47.2724</v>
      </c>
      <c r="AB1032" t="n">
        <v>913.9333</v>
      </c>
      <c r="AH1032" t="n">
        <v>53.0495</v>
      </c>
      <c r="AI1032" t="n">
        <v>270</v>
      </c>
      <c r="AJ1032" t="n">
        <v>40</v>
      </c>
      <c r="AK1032" t="n">
        <v>934.5794</v>
      </c>
      <c r="BA1032" t="n">
        <v>1161</v>
      </c>
    </row>
    <row r="1033">
      <c r="H1033" t="n">
        <v>3</v>
      </c>
      <c r="M1033" t="inlineStr">
        <is>
          <t>ALQUILADO</t>
        </is>
      </c>
      <c r="N1033" t="inlineStr">
        <is>
          <t>PUENTE CALZADA INFRAESTRUCTURA</t>
        </is>
      </c>
      <c r="P1033" t="inlineStr">
        <is>
          <t>2024</t>
        </is>
      </c>
      <c r="S1033" t="n">
        <v>5903</v>
      </c>
      <c r="T1033" t="n">
        <v>16822.43</v>
      </c>
      <c r="V1033" t="n">
        <v>18000.0001</v>
      </c>
      <c r="W1033" t="n">
        <v>800</v>
      </c>
      <c r="X1033" t="n">
        <v>600</v>
      </c>
      <c r="Z1033" t="n">
        <v>59</v>
      </c>
      <c r="AA1033" t="n">
        <v>23.7288</v>
      </c>
      <c r="AB1033" t="n">
        <v>466.6666</v>
      </c>
      <c r="AH1033" t="n">
        <v>27.5206</v>
      </c>
      <c r="AI1033" t="n">
        <v>270</v>
      </c>
      <c r="AJ1033" t="n">
        <v>40</v>
      </c>
      <c r="AK1033" t="n">
        <v>934.5794</v>
      </c>
      <c r="BA1033" t="n">
        <v>1161</v>
      </c>
    </row>
    <row r="1034">
      <c r="H1034" t="n">
        <v>3</v>
      </c>
      <c r="M1034" t="inlineStr">
        <is>
          <t>ALQUILADO</t>
        </is>
      </c>
      <c r="N1034" t="inlineStr">
        <is>
          <t>RENTAL CARS</t>
        </is>
      </c>
      <c r="P1034" t="inlineStr">
        <is>
          <t>2024</t>
        </is>
      </c>
      <c r="S1034" t="n">
        <v>0</v>
      </c>
      <c r="T1034" t="n">
        <v>16822.43</v>
      </c>
      <c r="V1034" t="n">
        <v>18000.0001</v>
      </c>
      <c r="W1034" t="n">
        <v>1056.89</v>
      </c>
      <c r="X1034" t="n">
        <v>2132.59</v>
      </c>
      <c r="Z1034" t="n">
        <v>52</v>
      </c>
      <c r="AA1034" t="n">
        <v>61.3361</v>
      </c>
      <c r="AB1034" t="n">
        <v>1063.16</v>
      </c>
      <c r="AH1034" t="n">
        <v>123.441</v>
      </c>
      <c r="AI1034" t="n">
        <v>270</v>
      </c>
      <c r="AJ1034" t="n">
        <v>40</v>
      </c>
      <c r="AK1034" t="n">
        <v>934.5794</v>
      </c>
      <c r="BA1034" t="n">
        <v>1161</v>
      </c>
    </row>
    <row r="1035">
      <c r="H1035" t="n">
        <v>3</v>
      </c>
      <c r="M1035" t="inlineStr">
        <is>
          <t>ALQUILADO</t>
        </is>
      </c>
      <c r="N1035" t="inlineStr">
        <is>
          <t>OFERTA SIMPLE</t>
        </is>
      </c>
      <c r="P1035" t="inlineStr">
        <is>
          <t>2024</t>
        </is>
      </c>
      <c r="S1035" t="n">
        <v>0</v>
      </c>
      <c r="T1035" t="n">
        <v>16822.43</v>
      </c>
      <c r="V1035" t="n">
        <v>18000.0001</v>
      </c>
      <c r="W1035" t="n">
        <v>1547.87</v>
      </c>
      <c r="X1035" t="n">
        <v>1825.6652</v>
      </c>
      <c r="Z1035" t="n">
        <v>65</v>
      </c>
      <c r="AA1035" t="n">
        <v>51.9005</v>
      </c>
      <c r="AB1035" t="n">
        <v>1124.5117</v>
      </c>
      <c r="AH1035" t="n">
        <v>88.621</v>
      </c>
      <c r="AI1035" t="n">
        <v>270</v>
      </c>
      <c r="AJ1035" t="n">
        <v>40</v>
      </c>
      <c r="AK1035" t="n">
        <v>934.5794</v>
      </c>
      <c r="BA1035" t="n">
        <v>1161</v>
      </c>
    </row>
    <row r="1036">
      <c r="H1036" t="n">
        <v>3</v>
      </c>
      <c r="M1036" t="inlineStr">
        <is>
          <t>DISPONIBLE</t>
        </is>
      </c>
      <c r="N1036" t="inlineStr"/>
      <c r="P1036" t="inlineStr">
        <is>
          <t>2024</t>
        </is>
      </c>
      <c r="S1036" t="n">
        <v>0</v>
      </c>
      <c r="T1036" t="n">
        <v>16822.43</v>
      </c>
      <c r="V1036" t="n">
        <v>18000.0001</v>
      </c>
      <c r="W1036" t="n">
        <v>840.24</v>
      </c>
      <c r="X1036" t="n">
        <v>3228.4352</v>
      </c>
      <c r="Z1036" t="n">
        <v>78</v>
      </c>
      <c r="AA1036" t="n">
        <v>52.1625</v>
      </c>
      <c r="AB1036" t="n">
        <v>1356.225</v>
      </c>
      <c r="AH1036" t="n">
        <v>31.0995</v>
      </c>
      <c r="AI1036" t="n">
        <v>270</v>
      </c>
      <c r="AJ1036" t="n">
        <v>40</v>
      </c>
      <c r="AK1036" t="n">
        <v>934.5794</v>
      </c>
      <c r="BA1036" t="n">
        <v>1161</v>
      </c>
    </row>
    <row r="1037">
      <c r="H1037" t="n">
        <v>3</v>
      </c>
      <c r="M1037" t="inlineStr">
        <is>
          <t>ALQUILADO</t>
        </is>
      </c>
      <c r="N1037" t="inlineStr">
        <is>
          <t>DISCOVER CAR HIRE</t>
        </is>
      </c>
      <c r="P1037" t="inlineStr">
        <is>
          <t>2024</t>
        </is>
      </c>
      <c r="S1037" t="n">
        <v/>
      </c>
      <c r="T1037" t="n">
        <v>16822.43</v>
      </c>
      <c r="V1037" t="n">
        <v>18000.0001</v>
      </c>
      <c r="W1037" t="n">
        <v>739.8200000000001</v>
      </c>
      <c r="X1037" t="n">
        <v>1054.05</v>
      </c>
      <c r="Z1037" t="n">
        <v>38</v>
      </c>
      <c r="AA1037" t="n">
        <v>47.2071</v>
      </c>
      <c r="AB1037" t="n">
        <v>597.9566</v>
      </c>
      <c r="AH1037" t="n">
        <v>16.35</v>
      </c>
      <c r="AI1037" t="n">
        <v>270</v>
      </c>
      <c r="AJ1037" t="n">
        <v>40</v>
      </c>
      <c r="AK1037" t="n">
        <v>934.5794</v>
      </c>
      <c r="BA1037" t="n">
        <v>1161</v>
      </c>
    </row>
    <row r="1038">
      <c r="H1038" t="n">
        <v>3</v>
      </c>
      <c r="M1038" t="inlineStr">
        <is>
          <t>ALQUILADO</t>
        </is>
      </c>
      <c r="N1038" t="inlineStr">
        <is>
          <t>Tout Panama</t>
        </is>
      </c>
      <c r="P1038" t="inlineStr">
        <is>
          <t>2024</t>
        </is>
      </c>
      <c r="S1038" t="n">
        <v/>
      </c>
      <c r="T1038" t="n">
        <v>16822.43</v>
      </c>
      <c r="V1038" t="n">
        <v>18000.0001</v>
      </c>
      <c r="W1038" t="n">
        <v>832.83</v>
      </c>
      <c r="X1038" t="n">
        <v>1067.7958</v>
      </c>
      <c r="Z1038" t="n">
        <v>54</v>
      </c>
      <c r="AA1038" t="n">
        <v>35.1967</v>
      </c>
      <c r="AB1038" t="n">
        <v>633.5419000000001</v>
      </c>
      <c r="AH1038" t="n">
        <v>76.90000000000001</v>
      </c>
      <c r="AI1038" t="n">
        <v>270</v>
      </c>
      <c r="AJ1038" t="n">
        <v>40</v>
      </c>
      <c r="AK1038" t="n">
        <v>934.5794</v>
      </c>
      <c r="BA1038" t="n">
        <v>1161</v>
      </c>
    </row>
    <row r="1039">
      <c r="H1039" t="n">
        <v>3</v>
      </c>
      <c r="M1039" t="inlineStr">
        <is>
          <t>ALQUILADO</t>
        </is>
      </c>
      <c r="N1039" t="inlineStr">
        <is>
          <t>PUENTE CALZADA INFRAESTRUCTURA</t>
        </is>
      </c>
      <c r="P1039" t="inlineStr">
        <is>
          <t>2024</t>
        </is>
      </c>
      <c r="S1039" t="n">
        <v>5733</v>
      </c>
      <c r="T1039" t="n">
        <v>16822.43</v>
      </c>
      <c r="V1039" t="n">
        <v>18000.0001</v>
      </c>
      <c r="W1039" t="n">
        <v>800</v>
      </c>
      <c r="X1039" t="n">
        <v>600</v>
      </c>
      <c r="Z1039" t="n">
        <v>58</v>
      </c>
      <c r="AA1039" t="n">
        <v>24.1379</v>
      </c>
      <c r="AB1039" t="n">
        <v>466.6666</v>
      </c>
      <c r="AH1039" t="n">
        <v>169.8686</v>
      </c>
      <c r="AI1039" t="n">
        <v>270</v>
      </c>
      <c r="AJ1039" t="n">
        <v>40</v>
      </c>
      <c r="AK1039" t="n">
        <v>934.5794</v>
      </c>
      <c r="BA1039" t="n">
        <v>1161</v>
      </c>
    </row>
    <row r="1040">
      <c r="H1040" t="n">
        <v>3</v>
      </c>
      <c r="M1040" t="inlineStr">
        <is>
          <t>DISPONIBLE</t>
        </is>
      </c>
      <c r="N1040" t="inlineStr"/>
      <c r="P1040" t="inlineStr">
        <is>
          <t>2024</t>
        </is>
      </c>
      <c r="S1040" t="n">
        <v>7723</v>
      </c>
      <c r="T1040" t="n">
        <v>16822.43</v>
      </c>
      <c r="V1040" t="n">
        <v>18000.0001</v>
      </c>
      <c r="W1040" t="n">
        <v>1159.91</v>
      </c>
      <c r="X1040" t="n">
        <v>1997.82</v>
      </c>
      <c r="Z1040" t="n">
        <v>64</v>
      </c>
      <c r="AA1040" t="n">
        <v>49.3395</v>
      </c>
      <c r="AB1040" t="n">
        <v>1052.5766</v>
      </c>
      <c r="AH1040" t="n">
        <v>481.092</v>
      </c>
      <c r="AI1040" t="n">
        <v>270</v>
      </c>
      <c r="AJ1040" t="n">
        <v>40</v>
      </c>
      <c r="AK1040" t="n">
        <v>934.5794</v>
      </c>
      <c r="BA1040" t="n">
        <v>1161</v>
      </c>
    </row>
    <row r="1041">
      <c r="H1041" t="n">
        <v>3</v>
      </c>
      <c r="M1041" t="inlineStr">
        <is>
          <t>ALQUILADO</t>
        </is>
      </c>
      <c r="N1041" t="inlineStr">
        <is>
          <t>POSCO ENC</t>
        </is>
      </c>
      <c r="P1041" t="inlineStr">
        <is>
          <t>2024</t>
        </is>
      </c>
      <c r="S1041" t="n">
        <v>0</v>
      </c>
      <c r="T1041" t="n">
        <v>16822.43</v>
      </c>
      <c r="V1041" t="n">
        <v>18000.0001</v>
      </c>
      <c r="W1041" t="n">
        <v>932.36</v>
      </c>
      <c r="X1041" t="n">
        <v>2486.06</v>
      </c>
      <c r="Z1041" t="n">
        <v>71</v>
      </c>
      <c r="AA1041" t="n">
        <v>48.1467</v>
      </c>
      <c r="AB1041" t="n">
        <v>1139.4733</v>
      </c>
      <c r="AH1041" t="n">
        <v>51.851</v>
      </c>
      <c r="AI1041" t="n">
        <v>270</v>
      </c>
      <c r="AJ1041" t="n">
        <v>40</v>
      </c>
      <c r="AK1041" t="n">
        <v>934.5794</v>
      </c>
      <c r="BA1041" t="n">
        <v>1161</v>
      </c>
    </row>
    <row r="1042">
      <c r="H1042" t="n">
        <v>3</v>
      </c>
      <c r="M1042" t="inlineStr">
        <is>
          <t>ALQUILADO</t>
        </is>
      </c>
      <c r="N1042" t="inlineStr"/>
      <c r="P1042" t="inlineStr">
        <is>
          <t>2024</t>
        </is>
      </c>
      <c r="S1042" t="n">
        <v>0</v>
      </c>
      <c r="T1042" t="n">
        <v>16822.43</v>
      </c>
      <c r="V1042" t="n">
        <v>18000.0001</v>
      </c>
      <c r="W1042" t="n">
        <v>752.13</v>
      </c>
      <c r="X1042" t="n">
        <v>2577.0455</v>
      </c>
      <c r="Z1042" t="n">
        <v>64</v>
      </c>
      <c r="AA1042" t="n">
        <v>52.0183</v>
      </c>
      <c r="AB1042" t="n">
        <v>1109.7251</v>
      </c>
      <c r="AH1042" t="n">
        <v>109.651</v>
      </c>
      <c r="AI1042" t="n">
        <v>270</v>
      </c>
      <c r="AJ1042" t="n">
        <v>40</v>
      </c>
      <c r="AK1042" t="n">
        <v>934.5794</v>
      </c>
      <c r="BA1042" t="n">
        <v>1161</v>
      </c>
    </row>
    <row r="1043">
      <c r="H1043" t="n">
        <v>3</v>
      </c>
      <c r="M1043" t="inlineStr">
        <is>
          <t>DISPONIBLE</t>
        </is>
      </c>
      <c r="N1043" t="inlineStr"/>
      <c r="P1043" t="inlineStr">
        <is>
          <t>2024</t>
        </is>
      </c>
      <c r="S1043" t="n">
        <v>0</v>
      </c>
      <c r="T1043" t="n">
        <v>16822.43</v>
      </c>
      <c r="V1043" t="n">
        <v>18000.0001</v>
      </c>
      <c r="W1043" t="n">
        <v>1103.61</v>
      </c>
      <c r="X1043" t="n">
        <v>2161.4596</v>
      </c>
      <c r="Z1043" t="n">
        <v>58</v>
      </c>
      <c r="AA1043" t="n">
        <v>56.2943</v>
      </c>
      <c r="AB1043" t="n">
        <v>1088.3565</v>
      </c>
      <c r="AH1043" t="n">
        <v>79.65949999999999</v>
      </c>
      <c r="AI1043" t="n">
        <v>270</v>
      </c>
      <c r="AJ1043" t="n">
        <v>40</v>
      </c>
      <c r="AK1043" t="n">
        <v>934.5794</v>
      </c>
      <c r="BA1043" t="n">
        <v>1161</v>
      </c>
    </row>
    <row r="1044">
      <c r="H1044" t="n">
        <v>18</v>
      </c>
      <c r="M1044" t="inlineStr">
        <is>
          <t>ALQUILADO</t>
        </is>
      </c>
      <c r="N1044" t="inlineStr">
        <is>
          <t>INSTALACIONES JOLUGAN S.A.</t>
        </is>
      </c>
      <c r="P1044" t="inlineStr">
        <is>
          <t>2023</t>
        </is>
      </c>
      <c r="S1044" t="n">
        <v>42676</v>
      </c>
      <c r="T1044" t="n">
        <v>16542.056</v>
      </c>
      <c r="V1044" t="n">
        <v>17699.9999</v>
      </c>
      <c r="W1044" t="n">
        <v>5836.16</v>
      </c>
      <c r="X1044" t="n">
        <v>9767.505300000001</v>
      </c>
      <c r="Z1044" t="n">
        <v>435</v>
      </c>
      <c r="AA1044" t="n">
        <v>35.8704</v>
      </c>
      <c r="AB1044" t="n">
        <v>866.8702</v>
      </c>
      <c r="AH1044" t="n">
        <v>417.684</v>
      </c>
      <c r="AI1044" t="n">
        <v>1593</v>
      </c>
      <c r="AJ1044" t="n">
        <v>120</v>
      </c>
      <c r="AK1044" t="n">
        <v>7811.5272</v>
      </c>
      <c r="BA1044" t="n">
        <v>6966</v>
      </c>
    </row>
    <row r="1045">
      <c r="H1045" t="n">
        <v>15</v>
      </c>
      <c r="M1045" t="inlineStr">
        <is>
          <t>ALQUILADO</t>
        </is>
      </c>
      <c r="N1045" t="inlineStr">
        <is>
          <t>POSCO ENC</t>
        </is>
      </c>
      <c r="P1045" t="inlineStr">
        <is>
          <t>2023</t>
        </is>
      </c>
      <c r="S1045" t="n">
        <v>17000</v>
      </c>
      <c r="T1045" t="n">
        <v>16542.055</v>
      </c>
      <c r="V1045" t="n">
        <v>17699.9989</v>
      </c>
      <c r="W1045" t="n">
        <v>3988.96</v>
      </c>
      <c r="X1045" t="n">
        <v>7474.8891</v>
      </c>
      <c r="Z1045" t="n">
        <v>414</v>
      </c>
      <c r="AA1045" t="n">
        <v>27.6904</v>
      </c>
      <c r="AB1045" t="n">
        <v>764.2566</v>
      </c>
      <c r="AH1045" t="n">
        <v>548.4228000000001</v>
      </c>
      <c r="AI1045" t="n">
        <v>1327.4999</v>
      </c>
      <c r="AJ1045" t="n">
        <v>80</v>
      </c>
      <c r="AK1045" t="n">
        <v>6433.021</v>
      </c>
      <c r="BA1045" t="n">
        <v>5805</v>
      </c>
    </row>
    <row r="1046">
      <c r="F1046" t="inlineStr">
        <is>
          <t>SEMINUEVO</t>
        </is>
      </c>
      <c r="H1046" t="n">
        <v>15</v>
      </c>
      <c r="M1046" t="inlineStr">
        <is>
          <t>PARA LA VENTA</t>
        </is>
      </c>
      <c r="N1046" t="inlineStr"/>
      <c r="P1046" t="inlineStr">
        <is>
          <t>2023</t>
        </is>
      </c>
      <c r="S1046" t="n">
        <v>13310</v>
      </c>
      <c r="T1046" t="n">
        <v>16542.055</v>
      </c>
      <c r="V1046" t="n">
        <v>17699.9989</v>
      </c>
      <c r="W1046" t="n">
        <v>4271.6</v>
      </c>
      <c r="X1046" t="n">
        <v>8378.342199999999</v>
      </c>
      <c r="Z1046" t="n">
        <v>266</v>
      </c>
      <c r="AA1046" t="n">
        <v>47.5561</v>
      </c>
      <c r="AB1046" t="n">
        <v>843.3294</v>
      </c>
      <c r="AH1046" t="n">
        <v>798.1323</v>
      </c>
      <c r="AI1046" t="n">
        <v>1327.4999</v>
      </c>
      <c r="AJ1046" t="n">
        <v>80</v>
      </c>
      <c r="AK1046" t="n">
        <v>5973.5195</v>
      </c>
      <c r="BA1046" t="n">
        <v>5805</v>
      </c>
    </row>
    <row r="1047">
      <c r="F1047" t="inlineStr">
        <is>
          <t>SEMINUEVO</t>
        </is>
      </c>
      <c r="H1047" t="n">
        <v>15</v>
      </c>
      <c r="M1047" t="inlineStr">
        <is>
          <t>PARA LA VENTA</t>
        </is>
      </c>
      <c r="N1047" t="inlineStr"/>
      <c r="P1047" t="inlineStr">
        <is>
          <t>2023</t>
        </is>
      </c>
      <c r="S1047" t="n">
        <v>17345</v>
      </c>
      <c r="T1047" t="n">
        <v>16542.055</v>
      </c>
      <c r="V1047" t="n">
        <v>17699.9989</v>
      </c>
      <c r="W1047" t="n">
        <v>4234.8</v>
      </c>
      <c r="X1047" t="n">
        <v>6941.7946</v>
      </c>
      <c r="Z1047" t="n">
        <v>532</v>
      </c>
      <c r="AA1047" t="n">
        <v>21.0086</v>
      </c>
      <c r="AB1047" t="n">
        <v>745.1063</v>
      </c>
      <c r="AH1047" t="n">
        <v>1237.1902</v>
      </c>
      <c r="AI1047" t="n">
        <v>1327.4999</v>
      </c>
      <c r="AJ1047" t="n">
        <v>80</v>
      </c>
      <c r="AK1047" t="n">
        <v>5973.5195</v>
      </c>
      <c r="BA1047" t="n">
        <v>5805</v>
      </c>
    </row>
    <row r="1048">
      <c r="H1048" t="n">
        <v>15</v>
      </c>
      <c r="M1048" t="inlineStr">
        <is>
          <t>ALQUILADO</t>
        </is>
      </c>
      <c r="N1048" t="inlineStr">
        <is>
          <t>GOETZE LOBATO ENGENHARIA S.A.</t>
        </is>
      </c>
      <c r="P1048" t="inlineStr">
        <is>
          <t>2023</t>
        </is>
      </c>
      <c r="S1048" t="n">
        <v>32095</v>
      </c>
      <c r="T1048" t="n">
        <v>16542.055</v>
      </c>
      <c r="V1048" t="n">
        <v>17699.9989</v>
      </c>
      <c r="W1048" t="n">
        <v>5629.82</v>
      </c>
      <c r="X1048" t="n">
        <v>5118.26</v>
      </c>
      <c r="Z1048" t="n">
        <v>410</v>
      </c>
      <c r="AA1048" t="n">
        <v>26.2148</v>
      </c>
      <c r="AB1048" t="n">
        <v>716.5386</v>
      </c>
      <c r="AH1048" t="n">
        <v>717.4801</v>
      </c>
      <c r="AI1048" t="n">
        <v>1327.4999</v>
      </c>
      <c r="AJ1048" t="n">
        <v>80</v>
      </c>
      <c r="AK1048" t="n">
        <v>6433.021</v>
      </c>
      <c r="BA1048" t="n">
        <v>5805</v>
      </c>
    </row>
    <row r="1049">
      <c r="F1049" t="inlineStr">
        <is>
          <t>SEMINUEVO</t>
        </is>
      </c>
      <c r="H1049" t="n">
        <v>15</v>
      </c>
      <c r="M1049" t="inlineStr">
        <is>
          <t>PARA LA VENTA</t>
        </is>
      </c>
      <c r="N1049" t="inlineStr"/>
      <c r="P1049" t="inlineStr">
        <is>
          <t>2023</t>
        </is>
      </c>
      <c r="S1049" t="n">
        <v>13293</v>
      </c>
      <c r="T1049" t="n">
        <v>16542.055</v>
      </c>
      <c r="V1049" t="n">
        <v>17699.9989</v>
      </c>
      <c r="W1049" t="n">
        <v>4212.11</v>
      </c>
      <c r="X1049" t="n">
        <v>9178.389999999999</v>
      </c>
      <c r="Z1049" t="n">
        <v>252</v>
      </c>
      <c r="AA1049" t="n">
        <v>53.1369</v>
      </c>
      <c r="AB1049" t="n">
        <v>892.7</v>
      </c>
      <c r="AH1049" t="n">
        <v>4016.7025</v>
      </c>
      <c r="AI1049" t="n">
        <v>1327.4999</v>
      </c>
      <c r="AJ1049" t="n">
        <v>80</v>
      </c>
      <c r="AK1049" t="n">
        <v>5973.5195</v>
      </c>
      <c r="BA1049" t="n">
        <v>5805</v>
      </c>
    </row>
    <row r="1050">
      <c r="H1050" t="n">
        <v>15</v>
      </c>
      <c r="M1050" t="inlineStr">
        <is>
          <t>ALQUILADO</t>
        </is>
      </c>
      <c r="N1050" t="inlineStr">
        <is>
          <t>CONSEJO DE SEGURIDAD PUBLICO</t>
        </is>
      </c>
      <c r="P1050" t="inlineStr">
        <is>
          <t>2023</t>
        </is>
      </c>
      <c r="S1050" t="n">
        <v>37181</v>
      </c>
      <c r="T1050" t="n">
        <v>16542.055</v>
      </c>
      <c r="V1050" t="n">
        <v>17699.9989</v>
      </c>
      <c r="W1050" t="n">
        <v>6201.86</v>
      </c>
      <c r="X1050" t="n">
        <v>4200</v>
      </c>
      <c r="Z1050" t="n">
        <v>420</v>
      </c>
      <c r="AA1050" t="n">
        <v>24.7663</v>
      </c>
      <c r="AB1050" t="n">
        <v>693.4573</v>
      </c>
      <c r="AH1050" t="n">
        <v>1160.0628</v>
      </c>
      <c r="AI1050" t="n">
        <v>1327.4999</v>
      </c>
      <c r="AJ1050" t="n">
        <v>80</v>
      </c>
      <c r="AK1050" t="n">
        <v>6433.021</v>
      </c>
      <c r="BA1050" t="n">
        <v>5805</v>
      </c>
    </row>
    <row r="1051">
      <c r="H1051" t="n">
        <v>15</v>
      </c>
      <c r="M1051" t="inlineStr">
        <is>
          <t>ALQUILADO</t>
        </is>
      </c>
      <c r="N1051" t="inlineStr">
        <is>
          <t>CONSORCIO HPH JOINT VENTURE</t>
        </is>
      </c>
      <c r="P1051" t="inlineStr">
        <is>
          <t>2023</t>
        </is>
      </c>
      <c r="S1051" t="n">
        <v>0</v>
      </c>
      <c r="T1051" t="n">
        <v>16542.055</v>
      </c>
      <c r="V1051" t="n">
        <v>17699.9989</v>
      </c>
      <c r="W1051" t="n">
        <v>4458.84</v>
      </c>
      <c r="X1051" t="n">
        <v>7226.41</v>
      </c>
      <c r="Z1051" t="n">
        <v>456</v>
      </c>
      <c r="AA1051" t="n">
        <v>25.6255</v>
      </c>
      <c r="AB1051" t="n">
        <v>779.0166</v>
      </c>
      <c r="AH1051" t="n">
        <v>230.8051</v>
      </c>
      <c r="AI1051" t="n">
        <v>1327.4999</v>
      </c>
      <c r="AJ1051" t="n">
        <v>80</v>
      </c>
      <c r="AK1051" t="n">
        <v>6433.021</v>
      </c>
      <c r="BA1051" t="n">
        <v>5805</v>
      </c>
    </row>
    <row r="1052">
      <c r="H1052" t="n">
        <v>15</v>
      </c>
      <c r="M1052" t="inlineStr">
        <is>
          <t>ALQUILADO</t>
        </is>
      </c>
      <c r="N1052" t="inlineStr">
        <is>
          <t>CONSORCIO HPH JOINT VENTURE</t>
        </is>
      </c>
      <c r="P1052" t="inlineStr">
        <is>
          <t>2023</t>
        </is>
      </c>
      <c r="S1052" t="n">
        <v>28110</v>
      </c>
      <c r="T1052" t="n">
        <v>16542.055</v>
      </c>
      <c r="V1052" t="n">
        <v>17699.9989</v>
      </c>
      <c r="W1052" t="n">
        <v>4752.09</v>
      </c>
      <c r="X1052" t="n">
        <v>5162.975</v>
      </c>
      <c r="Z1052" t="n">
        <v>618</v>
      </c>
      <c r="AA1052" t="n">
        <v>16.0437</v>
      </c>
      <c r="AB1052" t="n">
        <v>661.0042999999999</v>
      </c>
      <c r="AH1052" t="n">
        <v>389.8064</v>
      </c>
      <c r="AI1052" t="n">
        <v>1327.4999</v>
      </c>
      <c r="AJ1052" t="n">
        <v>80</v>
      </c>
      <c r="AK1052" t="n">
        <v>6433.021</v>
      </c>
      <c r="BA1052" t="n">
        <v>5805</v>
      </c>
    </row>
    <row r="1053">
      <c r="H1053" t="n">
        <v>15</v>
      </c>
      <c r="M1053" t="inlineStr">
        <is>
          <t>TALLER DE CHAPISTERIA</t>
        </is>
      </c>
      <c r="N1053" t="inlineStr"/>
      <c r="P1053" t="inlineStr">
        <is>
          <t>2023</t>
        </is>
      </c>
      <c r="S1053" t="n">
        <v>18832</v>
      </c>
      <c r="T1053" t="n">
        <v>16542.055</v>
      </c>
      <c r="V1053" t="n">
        <v>17699.9989</v>
      </c>
      <c r="W1053" t="n">
        <v>7532.28</v>
      </c>
      <c r="X1053" t="n">
        <v>4360</v>
      </c>
      <c r="Z1053" t="n">
        <v>434</v>
      </c>
      <c r="AA1053" t="n">
        <v>27.4015</v>
      </c>
      <c r="AB1053" t="n">
        <v>792.8185999999999</v>
      </c>
      <c r="AH1053" t="n">
        <v>775.3611</v>
      </c>
      <c r="AI1053" t="n">
        <v>1327.4999</v>
      </c>
      <c r="AJ1053" t="n">
        <v>80</v>
      </c>
      <c r="AK1053" t="n">
        <v>6433.021</v>
      </c>
      <c r="BA1053" t="n">
        <v>5805</v>
      </c>
    </row>
    <row r="1054">
      <c r="F1054" t="inlineStr">
        <is>
          <t>SEMINUEVOS</t>
        </is>
      </c>
      <c r="H1054" t="n">
        <v>15</v>
      </c>
      <c r="M1054" t="inlineStr">
        <is>
          <t>PARA LA VENTA</t>
        </is>
      </c>
      <c r="N1054" t="inlineStr"/>
      <c r="P1054" t="inlineStr">
        <is>
          <t>2023</t>
        </is>
      </c>
      <c r="S1054" t="n">
        <v>36079</v>
      </c>
      <c r="T1054" t="n">
        <v>16542.055</v>
      </c>
      <c r="V1054" t="n">
        <v>17699.9989</v>
      </c>
      <c r="W1054" t="n">
        <v>5510.99</v>
      </c>
      <c r="X1054" t="n">
        <v>7585.6704</v>
      </c>
      <c r="Z1054" t="n">
        <v>272</v>
      </c>
      <c r="AA1054" t="n">
        <v>48.1494</v>
      </c>
      <c r="AB1054" t="n">
        <v>873.1106</v>
      </c>
      <c r="AH1054" t="n">
        <v>967.8216</v>
      </c>
      <c r="AI1054" t="n">
        <v>1327.4999</v>
      </c>
      <c r="AJ1054" t="n">
        <v>80</v>
      </c>
      <c r="AK1054" t="n">
        <v>6433.021</v>
      </c>
      <c r="BA1054" t="n">
        <v>5805</v>
      </c>
    </row>
    <row r="1055">
      <c r="H1055" t="n">
        <v>15</v>
      </c>
      <c r="M1055" t="inlineStr">
        <is>
          <t>ALQUILADO</t>
        </is>
      </c>
      <c r="N1055" t="inlineStr">
        <is>
          <t>Trevi Cimentaciones</t>
        </is>
      </c>
      <c r="P1055" t="inlineStr">
        <is>
          <t>2023</t>
        </is>
      </c>
      <c r="S1055" t="n">
        <v>40950</v>
      </c>
      <c r="T1055" t="n">
        <v>16542.055</v>
      </c>
      <c r="V1055" t="n">
        <v>17699.9989</v>
      </c>
      <c r="W1055" t="n">
        <v>7061.58</v>
      </c>
      <c r="X1055" t="n">
        <v>4308</v>
      </c>
      <c r="Z1055" t="n">
        <v>422</v>
      </c>
      <c r="AA1055" t="n">
        <v>26.9421</v>
      </c>
      <c r="AB1055" t="n">
        <v>757.972</v>
      </c>
      <c r="AH1055" t="n">
        <v>1377.5534</v>
      </c>
      <c r="AI1055" t="n">
        <v>1327.4999</v>
      </c>
      <c r="AJ1055" t="n">
        <v>80</v>
      </c>
      <c r="AK1055" t="n">
        <v>6433.021</v>
      </c>
      <c r="BA1055" t="n">
        <v>5805</v>
      </c>
    </row>
    <row r="1056">
      <c r="H1056" t="n">
        <v>15</v>
      </c>
      <c r="M1056" t="inlineStr">
        <is>
          <t>TALLER DE CHAPISTERIA</t>
        </is>
      </c>
      <c r="N1056" t="inlineStr"/>
      <c r="P1056" t="inlineStr">
        <is>
          <t>2023</t>
        </is>
      </c>
      <c r="S1056" t="n">
        <v>19968</v>
      </c>
      <c r="T1056" t="n">
        <v>16542.055</v>
      </c>
      <c r="V1056" t="n">
        <v>17699.9989</v>
      </c>
      <c r="W1056" t="n">
        <v>6806.3</v>
      </c>
      <c r="X1056" t="n">
        <v>7109.35</v>
      </c>
      <c r="Z1056" t="n">
        <v>624</v>
      </c>
      <c r="AA1056" t="n">
        <v>22.3007</v>
      </c>
      <c r="AB1056" t="n">
        <v>927.71</v>
      </c>
      <c r="AH1056" t="n">
        <v>633.1767</v>
      </c>
      <c r="AI1056" t="n">
        <v>1327.4999</v>
      </c>
      <c r="AJ1056" t="n">
        <v>80</v>
      </c>
      <c r="AK1056" t="n">
        <v>6433.021</v>
      </c>
      <c r="BA1056" t="n">
        <v>5805</v>
      </c>
    </row>
    <row r="1057">
      <c r="F1057" t="inlineStr">
        <is>
          <t>SEMINUEVOS</t>
        </is>
      </c>
      <c r="H1057" t="n">
        <v>15</v>
      </c>
      <c r="M1057" t="inlineStr">
        <is>
          <t>PARA LA VENTA</t>
        </is>
      </c>
      <c r="N1057" t="inlineStr"/>
      <c r="P1057" t="inlineStr">
        <is>
          <t>2023</t>
        </is>
      </c>
      <c r="S1057" t="n">
        <v>25701</v>
      </c>
      <c r="T1057" t="n">
        <v>16542.055</v>
      </c>
      <c r="V1057" t="n">
        <v>17699.9989</v>
      </c>
      <c r="W1057" t="n">
        <v>3682.35</v>
      </c>
      <c r="X1057" t="n">
        <v>8788.764999999999</v>
      </c>
      <c r="Z1057" t="n">
        <v>253</v>
      </c>
      <c r="AA1057" t="n">
        <v>49.2929</v>
      </c>
      <c r="AB1057" t="n">
        <v>831.4076</v>
      </c>
      <c r="AH1057" t="n">
        <v>666.3394</v>
      </c>
      <c r="AI1057" t="n">
        <v>1327.4999</v>
      </c>
      <c r="AJ1057" t="n">
        <v>80</v>
      </c>
      <c r="AK1057" t="n">
        <v>6433.021</v>
      </c>
      <c r="BA1057" t="n">
        <v>5805</v>
      </c>
    </row>
    <row r="1058">
      <c r="H1058" t="n">
        <v>14</v>
      </c>
      <c r="M1058" t="inlineStr">
        <is>
          <t>ALQUILADO</t>
        </is>
      </c>
      <c r="N1058" t="inlineStr">
        <is>
          <t>PUENTE CALZADA INFRAESTRUCTURA</t>
        </is>
      </c>
      <c r="P1058" t="inlineStr">
        <is>
          <t>2023</t>
        </is>
      </c>
      <c r="S1058" t="n">
        <v>28505</v>
      </c>
      <c r="T1058" t="n">
        <v>16542.055</v>
      </c>
      <c r="V1058" t="n">
        <v>17699.9989</v>
      </c>
      <c r="W1058" t="n">
        <v>5399.99</v>
      </c>
      <c r="X1058" t="n">
        <v>4125.9</v>
      </c>
      <c r="Z1058" t="n">
        <v>594</v>
      </c>
      <c r="AA1058" t="n">
        <v>16.0368</v>
      </c>
      <c r="AB1058" t="n">
        <v>680.4207</v>
      </c>
      <c r="AH1058" t="n">
        <v>470.644</v>
      </c>
      <c r="AI1058" t="n">
        <v>1238.9999</v>
      </c>
      <c r="AJ1058" t="n">
        <v>80</v>
      </c>
      <c r="AK1058" t="n">
        <v>5973.5195</v>
      </c>
      <c r="BA1058" t="n">
        <v>5418</v>
      </c>
    </row>
    <row r="1059">
      <c r="H1059" t="n">
        <v>14</v>
      </c>
      <c r="M1059" t="inlineStr">
        <is>
          <t>ALQUILADO</t>
        </is>
      </c>
      <c r="N1059" t="inlineStr">
        <is>
          <t>SEGUROS SURAMERICANA</t>
        </is>
      </c>
      <c r="P1059" t="inlineStr">
        <is>
          <t>2023</t>
        </is>
      </c>
      <c r="S1059" t="n">
        <v>12828</v>
      </c>
      <c r="T1059" t="n">
        <v>16542.055</v>
      </c>
      <c r="V1059" t="n">
        <v>17699.9989</v>
      </c>
      <c r="W1059" t="n">
        <v>4933.08</v>
      </c>
      <c r="X1059" t="n">
        <v>4342.18</v>
      </c>
      <c r="Z1059" t="n">
        <v>574</v>
      </c>
      <c r="AA1059" t="n">
        <v>16.1589</v>
      </c>
      <c r="AB1059" t="n">
        <v>662.5185</v>
      </c>
      <c r="AH1059" t="n">
        <v>970.1084</v>
      </c>
      <c r="AI1059" t="n">
        <v>1238.9999</v>
      </c>
      <c r="AJ1059" t="n">
        <v>80</v>
      </c>
      <c r="AK1059" t="n">
        <v>5973.5195</v>
      </c>
      <c r="BA1059" t="n">
        <v>5418</v>
      </c>
    </row>
    <row r="1060">
      <c r="H1060" t="n">
        <v>14</v>
      </c>
      <c r="M1060" t="inlineStr">
        <is>
          <t>ALQUILADO</t>
        </is>
      </c>
      <c r="N1060" t="inlineStr">
        <is>
          <t>CONSEJO DE SEGURIDAD PUBLICO</t>
        </is>
      </c>
      <c r="P1060" t="inlineStr">
        <is>
          <t>2023</t>
        </is>
      </c>
      <c r="S1060" t="n">
        <v>56211</v>
      </c>
      <c r="T1060" t="n">
        <v>16542.055</v>
      </c>
      <c r="V1060" t="n">
        <v>17699.9989</v>
      </c>
      <c r="W1060" t="n">
        <v>5570.37</v>
      </c>
      <c r="X1060" t="n">
        <v>4881.3</v>
      </c>
      <c r="Z1060" t="n">
        <v>383</v>
      </c>
      <c r="AA1060" t="n">
        <v>27.2889</v>
      </c>
      <c r="AB1060" t="n">
        <v>746.5478000000001</v>
      </c>
      <c r="AH1060" t="n">
        <v>980.2562</v>
      </c>
      <c r="AI1060" t="n">
        <v>1238.9999</v>
      </c>
      <c r="AJ1060" t="n">
        <v>80</v>
      </c>
      <c r="AK1060" t="n">
        <v>5973.5195</v>
      </c>
      <c r="BA1060" t="n">
        <v>5418</v>
      </c>
    </row>
    <row r="1061">
      <c r="F1061" t="inlineStr">
        <is>
          <t>USADO</t>
        </is>
      </c>
      <c r="H1061" t="n">
        <v>14</v>
      </c>
      <c r="M1061" t="inlineStr">
        <is>
          <t>PARA LA VENTA</t>
        </is>
      </c>
      <c r="N1061" t="inlineStr"/>
      <c r="P1061" t="inlineStr">
        <is>
          <t>2023</t>
        </is>
      </c>
      <c r="S1061" t="n">
        <v>50354</v>
      </c>
      <c r="T1061" t="n">
        <v>16542.055</v>
      </c>
      <c r="V1061" t="n">
        <v>17699.9989</v>
      </c>
      <c r="W1061" t="n">
        <v>4783.48</v>
      </c>
      <c r="X1061" t="n">
        <v>4145.77</v>
      </c>
      <c r="Z1061" t="n">
        <v>544</v>
      </c>
      <c r="AA1061" t="n">
        <v>16.414</v>
      </c>
      <c r="AB1061" t="n">
        <v>637.8035</v>
      </c>
      <c r="AH1061" t="n">
        <v>1473.4969</v>
      </c>
      <c r="AI1061" t="n">
        <v>1238.9999</v>
      </c>
      <c r="AJ1061" t="n">
        <v>80</v>
      </c>
      <c r="AK1061" t="n">
        <v>5054.5165</v>
      </c>
      <c r="BA1061" t="n">
        <v>5418</v>
      </c>
    </row>
    <row r="1062">
      <c r="H1062" t="n">
        <v>14</v>
      </c>
      <c r="M1062" t="inlineStr">
        <is>
          <t>ALQUILADO</t>
        </is>
      </c>
      <c r="N1062" t="inlineStr">
        <is>
          <t>CONSORCIO HPH JOINT VENTURE</t>
        </is>
      </c>
      <c r="P1062" t="inlineStr">
        <is>
          <t>2023</t>
        </is>
      </c>
      <c r="S1062" t="n">
        <v>32445</v>
      </c>
      <c r="T1062" t="n">
        <v>16542.056</v>
      </c>
      <c r="V1062" t="n">
        <v>17699.9999</v>
      </c>
      <c r="W1062" t="n">
        <v>4507.9236</v>
      </c>
      <c r="X1062" t="n">
        <v>9740.8141</v>
      </c>
      <c r="Z1062" t="n">
        <v>676</v>
      </c>
      <c r="AA1062" t="n">
        <v>21.078</v>
      </c>
      <c r="AB1062" t="n">
        <v>1017.7669</v>
      </c>
      <c r="AH1062" t="n">
        <v>743.4199</v>
      </c>
      <c r="AI1062" t="n">
        <v>1239</v>
      </c>
      <c r="AJ1062" t="n">
        <v>80</v>
      </c>
      <c r="AK1062" t="n">
        <v>5973.5208</v>
      </c>
      <c r="BA1062" t="n">
        <v>5418</v>
      </c>
    </row>
    <row r="1063">
      <c r="H1063" t="n">
        <v>14</v>
      </c>
      <c r="M1063" t="inlineStr">
        <is>
          <t>ALQUILADO</t>
        </is>
      </c>
      <c r="N1063" t="inlineStr">
        <is>
          <t>CONSEJO DE SEGURIDAD PUBLICO</t>
        </is>
      </c>
      <c r="P1063" t="inlineStr">
        <is>
          <t>2023</t>
        </is>
      </c>
      <c r="S1063" t="n">
        <v>18930</v>
      </c>
      <c r="T1063" t="n">
        <v>16542.056</v>
      </c>
      <c r="V1063" t="n">
        <v>17699.9999</v>
      </c>
      <c r="W1063" t="n">
        <v>6466.95</v>
      </c>
      <c r="X1063" t="n">
        <v>5065.82</v>
      </c>
      <c r="Z1063" t="n">
        <v>407</v>
      </c>
      <c r="AA1063" t="n">
        <v>28.336</v>
      </c>
      <c r="AB1063" t="n">
        <v>823.7692</v>
      </c>
      <c r="AH1063" t="n">
        <v>274.1613</v>
      </c>
      <c r="AI1063" t="n">
        <v>1239</v>
      </c>
      <c r="AJ1063" t="n">
        <v>80</v>
      </c>
      <c r="AK1063" t="n">
        <v>5973.5208</v>
      </c>
      <c r="BA1063" t="n">
        <v>5418</v>
      </c>
    </row>
    <row r="1064">
      <c r="H1064" t="n">
        <v>14</v>
      </c>
      <c r="M1064" t="inlineStr">
        <is>
          <t>ALQUILADO</t>
        </is>
      </c>
      <c r="N1064" t="inlineStr">
        <is>
          <t>CONSEJO DE SEGURIDAD PUBLICO</t>
        </is>
      </c>
      <c r="P1064" t="inlineStr">
        <is>
          <t>2023</t>
        </is>
      </c>
      <c r="S1064" t="n">
        <v>24165</v>
      </c>
      <c r="T1064" t="n">
        <v>16542.056</v>
      </c>
      <c r="V1064" t="n">
        <v>17699.9999</v>
      </c>
      <c r="W1064" t="n">
        <v>6004.35</v>
      </c>
      <c r="X1064" t="n">
        <v>6071.06</v>
      </c>
      <c r="Z1064" t="n">
        <v>393</v>
      </c>
      <c r="AA1064" t="n">
        <v>30.7262</v>
      </c>
      <c r="AB1064" t="n">
        <v>862.5291999999999</v>
      </c>
      <c r="AH1064" t="n">
        <v>259.4546</v>
      </c>
      <c r="AI1064" t="n">
        <v>1239</v>
      </c>
      <c r="AJ1064" t="n">
        <v>80</v>
      </c>
      <c r="AK1064" t="n">
        <v>5973.5208</v>
      </c>
      <c r="BA1064" t="n">
        <v>5418</v>
      </c>
    </row>
    <row r="1065">
      <c r="H1065" t="n">
        <v>14</v>
      </c>
      <c r="M1065" t="inlineStr">
        <is>
          <t>ALQUILADO</t>
        </is>
      </c>
      <c r="N1065" t="inlineStr">
        <is>
          <t>PUENTE CALZADA INFRAESTRUCTURA</t>
        </is>
      </c>
      <c r="P1065" t="inlineStr">
        <is>
          <t>2023</t>
        </is>
      </c>
      <c r="S1065" t="n">
        <v>39080</v>
      </c>
      <c r="T1065" t="n">
        <v>16542.056</v>
      </c>
      <c r="V1065" t="n">
        <v>17699.9999</v>
      </c>
      <c r="W1065" t="n">
        <v>5388.27</v>
      </c>
      <c r="X1065" t="n">
        <v>5811.7</v>
      </c>
      <c r="Z1065" t="n">
        <v>422</v>
      </c>
      <c r="AA1065" t="n">
        <v>26.5402</v>
      </c>
      <c r="AB1065" t="n">
        <v>799.9978</v>
      </c>
      <c r="AH1065" t="n">
        <v>1287.0565</v>
      </c>
      <c r="AI1065" t="n">
        <v>1239</v>
      </c>
      <c r="AJ1065" t="n">
        <v>80</v>
      </c>
      <c r="AK1065" t="n">
        <v>5973.5208</v>
      </c>
      <c r="BA1065" t="n">
        <v>5418</v>
      </c>
    </row>
    <row r="1066">
      <c r="H1066" t="n">
        <v>14</v>
      </c>
      <c r="M1066" t="inlineStr">
        <is>
          <t>ALQUILADO</t>
        </is>
      </c>
      <c r="N1066" t="inlineStr">
        <is>
          <t>CONSEJO DE SEGURIDAD PUBLICO</t>
        </is>
      </c>
      <c r="P1066" t="inlineStr">
        <is>
          <t>2023</t>
        </is>
      </c>
      <c r="S1066" t="n">
        <v>53099</v>
      </c>
      <c r="T1066" t="n">
        <v>16542.056</v>
      </c>
      <c r="V1066" t="n">
        <v>17699.9999</v>
      </c>
      <c r="W1066" t="n">
        <v>5661.28</v>
      </c>
      <c r="X1066" t="n">
        <v>6594.77</v>
      </c>
      <c r="Z1066" t="n">
        <v>367</v>
      </c>
      <c r="AA1066" t="n">
        <v>33.3952</v>
      </c>
      <c r="AB1066" t="n">
        <v>875.4321</v>
      </c>
      <c r="AH1066" t="n">
        <v>620.766</v>
      </c>
      <c r="AI1066" t="n">
        <v>1239</v>
      </c>
      <c r="AJ1066" t="n">
        <v>80</v>
      </c>
      <c r="AK1066" t="n">
        <v>5973.5208</v>
      </c>
      <c r="BA1066" t="n">
        <v>5418</v>
      </c>
    </row>
    <row r="1067">
      <c r="H1067" t="n">
        <v>14</v>
      </c>
      <c r="M1067" t="inlineStr">
        <is>
          <t>ALQUILADO</t>
        </is>
      </c>
      <c r="N1067" t="inlineStr">
        <is>
          <t>CONSEJO DE SEGURIDAD PUBLICO</t>
        </is>
      </c>
      <c r="P1067" t="inlineStr">
        <is>
          <t>2023</t>
        </is>
      </c>
      <c r="S1067" t="n">
        <v>9818</v>
      </c>
      <c r="T1067" t="n">
        <v>16542.056</v>
      </c>
      <c r="V1067" t="n">
        <v>17699.9999</v>
      </c>
      <c r="W1067" t="n">
        <v>6121.08</v>
      </c>
      <c r="X1067" t="n">
        <v>4277.46</v>
      </c>
      <c r="Z1067" t="n">
        <v>415</v>
      </c>
      <c r="AA1067" t="n">
        <v>25.0567</v>
      </c>
      <c r="AB1067" t="n">
        <v>742.7528</v>
      </c>
      <c r="AH1067" t="n">
        <v>143.4829</v>
      </c>
      <c r="AI1067" t="n">
        <v>1239</v>
      </c>
      <c r="AJ1067" t="n">
        <v>80</v>
      </c>
      <c r="AK1067" t="n">
        <v>5973.5208</v>
      </c>
      <c r="BA1067" t="n">
        <v>5418</v>
      </c>
    </row>
    <row r="1068">
      <c r="F1068" t="inlineStr">
        <is>
          <t>SEMINUEVOS</t>
        </is>
      </c>
      <c r="H1068" t="n">
        <v>14</v>
      </c>
      <c r="M1068" t="inlineStr">
        <is>
          <t>PARA LA VENTA</t>
        </is>
      </c>
      <c r="N1068" t="inlineStr"/>
      <c r="P1068" t="inlineStr">
        <is>
          <t>2023</t>
        </is>
      </c>
      <c r="S1068" t="n">
        <v>30392</v>
      </c>
      <c r="T1068" t="n">
        <v>16542.056</v>
      </c>
      <c r="V1068" t="n">
        <v>17699.9999</v>
      </c>
      <c r="W1068" t="n">
        <v>5175.72</v>
      </c>
      <c r="X1068" t="n">
        <v>8110.5736</v>
      </c>
      <c r="Z1068" t="n">
        <v>400</v>
      </c>
      <c r="AA1068" t="n">
        <v>33.2157</v>
      </c>
      <c r="AB1068" t="n">
        <v>949.0209</v>
      </c>
      <c r="AH1068" t="n">
        <v>1499.0981</v>
      </c>
      <c r="AI1068" t="n">
        <v>1239</v>
      </c>
      <c r="AJ1068" t="n">
        <v>80</v>
      </c>
      <c r="AK1068" t="n">
        <v>5973.5208</v>
      </c>
      <c r="BA1068" t="n">
        <v>5418</v>
      </c>
    </row>
    <row r="1069">
      <c r="F1069" t="inlineStr">
        <is>
          <t>USADO</t>
        </is>
      </c>
      <c r="H1069" t="n">
        <v>27</v>
      </c>
      <c r="M1069" t="inlineStr">
        <is>
          <t>PARA LA VENTA</t>
        </is>
      </c>
      <c r="N1069" t="inlineStr"/>
      <c r="P1069" t="inlineStr">
        <is>
          <t>2020</t>
        </is>
      </c>
      <c r="S1069" t="n">
        <v>8357</v>
      </c>
      <c r="T1069" t="n">
        <v>18785.047</v>
      </c>
      <c r="V1069" t="n">
        <v>20100.0003</v>
      </c>
      <c r="W1069" t="n">
        <v>14950</v>
      </c>
      <c r="X1069" t="n">
        <v>7831.12</v>
      </c>
      <c r="Z1069" t="n">
        <v>778</v>
      </c>
      <c r="AA1069" t="n">
        <v>29.2816</v>
      </c>
      <c r="AB1069" t="n">
        <v>843.7451</v>
      </c>
      <c r="AH1069" t="n">
        <v>848.3588</v>
      </c>
      <c r="AI1069" t="n">
        <v>2713.5</v>
      </c>
      <c r="AJ1069" t="n">
        <v>120</v>
      </c>
      <c r="AK1069" t="n">
        <v>13566.9794</v>
      </c>
      <c r="BA1069" t="n">
        <v>10449</v>
      </c>
    </row>
    <row r="1070">
      <c r="H1070" t="n">
        <v>14</v>
      </c>
      <c r="M1070" t="inlineStr">
        <is>
          <t>ALQUILADO</t>
        </is>
      </c>
      <c r="N1070" t="inlineStr">
        <is>
          <t>PSA PANAMA INTERNACIONAL TERMI</t>
        </is>
      </c>
      <c r="P1070" t="inlineStr">
        <is>
          <t>2023</t>
        </is>
      </c>
      <c r="S1070" t="n">
        <v>177</v>
      </c>
      <c r="T1070" t="n">
        <v>19060.747</v>
      </c>
      <c r="V1070" t="n">
        <v>20394.9993</v>
      </c>
      <c r="W1070" t="n">
        <v>6825</v>
      </c>
      <c r="X1070" t="n">
        <v>3907.95</v>
      </c>
      <c r="Z1070" t="n">
        <v>396</v>
      </c>
      <c r="AA1070" t="n">
        <v>27.1034</v>
      </c>
      <c r="AB1070" t="n">
        <v>766.6392</v>
      </c>
      <c r="AH1070" t="n">
        <v>62.5586</v>
      </c>
      <c r="AI1070" t="n">
        <v>1427.65</v>
      </c>
      <c r="AJ1070" t="n">
        <v>80</v>
      </c>
      <c r="AK1070" t="n">
        <v>6883.0476</v>
      </c>
      <c r="BA1070" t="n">
        <v>5418</v>
      </c>
    </row>
    <row r="1071">
      <c r="H1071" t="n">
        <v>14</v>
      </c>
      <c r="M1071" t="inlineStr">
        <is>
          <t>TALLER DE CHAPISTERIA</t>
        </is>
      </c>
      <c r="N1071" t="inlineStr"/>
      <c r="P1071" t="inlineStr">
        <is>
          <t>2023</t>
        </is>
      </c>
      <c r="S1071" t="n">
        <v>30480</v>
      </c>
      <c r="T1071" t="n">
        <v>19060.747</v>
      </c>
      <c r="V1071" t="n">
        <v>20394.9993</v>
      </c>
      <c r="W1071" t="n">
        <v>6300</v>
      </c>
      <c r="X1071" t="n">
        <v>4724.9</v>
      </c>
      <c r="Z1071" t="n">
        <v>697</v>
      </c>
      <c r="AA1071" t="n">
        <v>15.8176</v>
      </c>
      <c r="AB1071" t="n">
        <v>787.4928</v>
      </c>
      <c r="AH1071" t="n">
        <v>4381.4872</v>
      </c>
      <c r="AI1071" t="n">
        <v>1427.65</v>
      </c>
      <c r="AJ1071" t="n">
        <v>80</v>
      </c>
      <c r="AK1071" t="n">
        <v>6883.0476</v>
      </c>
      <c r="BA1071" t="n">
        <v>5418</v>
      </c>
    </row>
    <row r="1072">
      <c r="H1072" t="n">
        <v>14</v>
      </c>
      <c r="M1072" t="inlineStr">
        <is>
          <t>ALQUILADO</t>
        </is>
      </c>
      <c r="N1072" t="inlineStr">
        <is>
          <t>PSA PANAMA INTERNACIONAL TERMI</t>
        </is>
      </c>
      <c r="P1072" t="inlineStr">
        <is>
          <t>2023</t>
        </is>
      </c>
      <c r="S1072" t="n">
        <v>35406</v>
      </c>
      <c r="T1072" t="n">
        <v>19060.747</v>
      </c>
      <c r="V1072" t="n">
        <v>20394.9993</v>
      </c>
      <c r="W1072" t="n">
        <v>6825</v>
      </c>
      <c r="X1072" t="n">
        <v>4101.75</v>
      </c>
      <c r="Z1072" t="n">
        <v>796</v>
      </c>
      <c r="AA1072" t="n">
        <v>13.727</v>
      </c>
      <c r="AB1072" t="n">
        <v>780.4820999999999</v>
      </c>
      <c r="AH1072" t="n">
        <v>393.6584</v>
      </c>
      <c r="AI1072" t="n">
        <v>1427.65</v>
      </c>
      <c r="AJ1072" t="n">
        <v>80</v>
      </c>
      <c r="AK1072" t="n">
        <v>6883.0476</v>
      </c>
      <c r="BA1072" t="n">
        <v>5418</v>
      </c>
    </row>
    <row r="1073">
      <c r="H1073" t="n">
        <v>14</v>
      </c>
      <c r="M1073" t="inlineStr">
        <is>
          <t>ALQUILADO</t>
        </is>
      </c>
      <c r="N1073" t="inlineStr">
        <is>
          <t>PSA PANAMA INTERNACIONAL TERMI</t>
        </is>
      </c>
      <c r="P1073" t="inlineStr">
        <is>
          <t>2023</t>
        </is>
      </c>
      <c r="S1073" t="n">
        <v>42877</v>
      </c>
      <c r="T1073" t="n">
        <v>19060.747</v>
      </c>
      <c r="V1073" t="n">
        <v>20394.9993</v>
      </c>
      <c r="W1073" t="n">
        <v>6825</v>
      </c>
      <c r="X1073" t="n">
        <v>3926.95</v>
      </c>
      <c r="Z1073" t="n">
        <v>549</v>
      </c>
      <c r="AA1073" t="n">
        <v>19.5846</v>
      </c>
      <c r="AB1073" t="n">
        <v>767.9964</v>
      </c>
      <c r="AH1073" t="n">
        <v>484.206</v>
      </c>
      <c r="AI1073" t="n">
        <v>1427.65</v>
      </c>
      <c r="AJ1073" t="n">
        <v>80</v>
      </c>
      <c r="AK1073" t="n">
        <v>6883.0476</v>
      </c>
      <c r="BA1073" t="n">
        <v>5418</v>
      </c>
    </row>
    <row r="1074">
      <c r="H1074" t="n">
        <v>18</v>
      </c>
      <c r="M1074" t="inlineStr">
        <is>
          <t>ALQUILADO</t>
        </is>
      </c>
      <c r="N1074" t="inlineStr">
        <is>
          <t>URIBE INGENIEROS CENTRO Y SUD AMERICA SA</t>
        </is>
      </c>
      <c r="P1074" t="inlineStr">
        <is>
          <t>2023</t>
        </is>
      </c>
      <c r="S1074" t="n">
        <v>36443</v>
      </c>
      <c r="T1074" t="n">
        <v>24112.15</v>
      </c>
      <c r="V1074" t="n">
        <v>25800.0005</v>
      </c>
      <c r="W1074" t="n">
        <v>8927.35</v>
      </c>
      <c r="X1074" t="n">
        <v>8023.33</v>
      </c>
      <c r="Z1074" t="n">
        <v>759</v>
      </c>
      <c r="AA1074" t="n">
        <v>22.3329</v>
      </c>
      <c r="AB1074" t="n">
        <v>941.7044</v>
      </c>
      <c r="AH1074" t="n">
        <v>1163.6456</v>
      </c>
      <c r="AI1074" t="n">
        <v>2322</v>
      </c>
      <c r="AJ1074" t="n">
        <v>120</v>
      </c>
      <c r="AK1074" t="n">
        <v>11386.2924</v>
      </c>
      <c r="BA1074" t="n">
        <v>6966</v>
      </c>
    </row>
    <row r="1075">
      <c r="H1075" t="n">
        <v>18</v>
      </c>
      <c r="M1075" t="inlineStr">
        <is>
          <t>ALQUILADO</t>
        </is>
      </c>
      <c r="N1075" t="inlineStr">
        <is>
          <t>MARS PANAMA S. DE R. L.</t>
        </is>
      </c>
      <c r="P1075" t="inlineStr">
        <is>
          <t>2023</t>
        </is>
      </c>
      <c r="S1075" t="n">
        <v/>
      </c>
      <c r="T1075" t="n">
        <v>24112.15</v>
      </c>
      <c r="V1075" t="n">
        <v>25800.0005</v>
      </c>
      <c r="W1075" t="n">
        <v>10111.44</v>
      </c>
      <c r="X1075" t="n">
        <v>5440.71</v>
      </c>
      <c r="Z1075" t="n">
        <v>464</v>
      </c>
      <c r="AA1075" t="n">
        <v>33.5175</v>
      </c>
      <c r="AB1075" t="n">
        <v>864.0083</v>
      </c>
      <c r="AH1075" t="n">
        <v>444.2</v>
      </c>
      <c r="AI1075" t="n">
        <v>2322</v>
      </c>
      <c r="AJ1075" t="n">
        <v>120</v>
      </c>
      <c r="AK1075" t="n">
        <v>11386.2923</v>
      </c>
      <c r="BA1075" t="n">
        <v>6966</v>
      </c>
    </row>
    <row r="1076">
      <c r="F1076" t="inlineStr">
        <is>
          <t>SEMINUEVO</t>
        </is>
      </c>
      <c r="H1076" t="n">
        <v>18</v>
      </c>
      <c r="M1076" t="inlineStr">
        <is>
          <t>PARA LA VENTA</t>
        </is>
      </c>
      <c r="N1076" t="inlineStr"/>
      <c r="P1076" t="inlineStr">
        <is>
          <t>2023</t>
        </is>
      </c>
      <c r="S1076" t="n">
        <v>16091</v>
      </c>
      <c r="T1076" t="n">
        <v>24112.15</v>
      </c>
      <c r="V1076" t="n">
        <v>25800.0005</v>
      </c>
      <c r="W1076" t="n">
        <v>7112.58</v>
      </c>
      <c r="X1076" t="n">
        <v>9575.91</v>
      </c>
      <c r="Z1076" t="n">
        <v>642</v>
      </c>
      <c r="AA1076" t="n">
        <v>25.9945</v>
      </c>
      <c r="AB1076" t="n">
        <v>927.1383</v>
      </c>
      <c r="AH1076" t="n">
        <v>2092.2565</v>
      </c>
      <c r="AI1076" t="n">
        <v>2322</v>
      </c>
      <c r="AJ1076" t="n">
        <v>120</v>
      </c>
      <c r="AK1076" t="n">
        <v>10716.5104</v>
      </c>
      <c r="BA1076" t="n">
        <v>6966</v>
      </c>
    </row>
    <row r="1077">
      <c r="F1077" t="inlineStr">
        <is>
          <t>SEMINUEVO</t>
        </is>
      </c>
      <c r="H1077" t="n">
        <v>18</v>
      </c>
      <c r="M1077" t="inlineStr">
        <is>
          <t>ALQUILADO</t>
        </is>
      </c>
      <c r="N1077" t="inlineStr">
        <is>
          <t>MARS PANAMA S. DE R. L.</t>
        </is>
      </c>
      <c r="P1077" t="inlineStr">
        <is>
          <t>2023</t>
        </is>
      </c>
      <c r="S1077" t="n">
        <v>10254</v>
      </c>
      <c r="T1077" t="n">
        <v>24112.15</v>
      </c>
      <c r="V1077" t="n">
        <v>25800.0005</v>
      </c>
      <c r="W1077" t="n">
        <v>9858.35</v>
      </c>
      <c r="X1077" t="n">
        <v>4640.69</v>
      </c>
      <c r="Z1077" t="n">
        <v>467</v>
      </c>
      <c r="AA1077" t="n">
        <v>31.0471</v>
      </c>
      <c r="AB1077" t="n">
        <v>805.5022</v>
      </c>
      <c r="AH1077" t="n">
        <v>625.3786</v>
      </c>
      <c r="AI1077" t="n">
        <v>2322</v>
      </c>
      <c r="AJ1077" t="n">
        <v>120</v>
      </c>
      <c r="AK1077" t="n">
        <v>11386.2923</v>
      </c>
      <c r="BA1077" t="n">
        <v>6966</v>
      </c>
    </row>
    <row r="1078">
      <c r="H1078" t="n">
        <v>18</v>
      </c>
      <c r="M1078" t="inlineStr">
        <is>
          <t>ALQUILADO</t>
        </is>
      </c>
      <c r="N1078" t="inlineStr">
        <is>
          <t>MARS PANAMA S. DE R. L.</t>
        </is>
      </c>
      <c r="P1078" t="inlineStr">
        <is>
          <t>2023</t>
        </is>
      </c>
      <c r="S1078" t="n">
        <v>21091</v>
      </c>
      <c r="T1078" t="n">
        <v>24112.15</v>
      </c>
      <c r="V1078" t="n">
        <v>25800.0005</v>
      </c>
      <c r="W1078" t="n">
        <v>10508.35</v>
      </c>
      <c r="X1078" t="n">
        <v>4851.92</v>
      </c>
      <c r="Z1078" t="n">
        <v>497</v>
      </c>
      <c r="AA1078" t="n">
        <v>30.9059</v>
      </c>
      <c r="AB1078" t="n">
        <v>853.3483</v>
      </c>
      <c r="AH1078" t="n">
        <v>1678.7618</v>
      </c>
      <c r="AI1078" t="n">
        <v>2322</v>
      </c>
      <c r="AJ1078" t="n">
        <v>120</v>
      </c>
      <c r="AK1078" t="n">
        <v>11386.2923</v>
      </c>
      <c r="BA1078" t="n">
        <v>6966</v>
      </c>
    </row>
    <row r="1079">
      <c r="H1079" t="n">
        <v>18</v>
      </c>
      <c r="M1079" t="inlineStr">
        <is>
          <t>ALQUILADO</t>
        </is>
      </c>
      <c r="N1079" t="inlineStr">
        <is>
          <t>MARS PANAMA S. DE R. L.</t>
        </is>
      </c>
      <c r="P1079" t="inlineStr">
        <is>
          <t>2023</t>
        </is>
      </c>
      <c r="S1079" t="n">
        <v>12900</v>
      </c>
      <c r="T1079" t="n">
        <v>24112.15</v>
      </c>
      <c r="V1079" t="n">
        <v>25800.0005</v>
      </c>
      <c r="W1079" t="n">
        <v>10508.35</v>
      </c>
      <c r="X1079" t="n">
        <v>4851.92</v>
      </c>
      <c r="Z1079" t="n">
        <v>497</v>
      </c>
      <c r="AA1079" t="n">
        <v>30.9059</v>
      </c>
      <c r="AB1079" t="n">
        <v>853.3483</v>
      </c>
      <c r="AH1079" t="n">
        <v>809.9267</v>
      </c>
      <c r="AI1079" t="n">
        <v>2322</v>
      </c>
      <c r="AJ1079" t="n">
        <v>120</v>
      </c>
      <c r="AK1079" t="n">
        <v>11386.2923</v>
      </c>
      <c r="BA1079" t="n">
        <v>6966</v>
      </c>
    </row>
    <row r="1080">
      <c r="F1080" t="inlineStr">
        <is>
          <t>SEMINUEVO</t>
        </is>
      </c>
      <c r="H1080" t="n">
        <v>18</v>
      </c>
      <c r="M1080" t="inlineStr">
        <is>
          <t>PARA LA VENTA</t>
        </is>
      </c>
      <c r="N1080" t="inlineStr"/>
      <c r="P1080" t="inlineStr">
        <is>
          <t>2023</t>
        </is>
      </c>
      <c r="S1080" t="n">
        <v>21635</v>
      </c>
      <c r="T1080" t="n">
        <v>24112.15</v>
      </c>
      <c r="V1080" t="n">
        <v>25800.0005</v>
      </c>
      <c r="W1080" t="n">
        <v>8470.030000000001</v>
      </c>
      <c r="X1080" t="n">
        <v>5048.16</v>
      </c>
      <c r="Z1080" t="n">
        <v>730</v>
      </c>
      <c r="AA1080" t="n">
        <v>18.518</v>
      </c>
      <c r="AB1080" t="n">
        <v>751.0105</v>
      </c>
      <c r="AH1080" t="n">
        <v>2635.2247</v>
      </c>
      <c r="AI1080" t="n">
        <v>2322</v>
      </c>
      <c r="AJ1080" t="n">
        <v>120</v>
      </c>
      <c r="AK1080" t="n">
        <v>10716.5104</v>
      </c>
      <c r="BA1080" t="n">
        <v>6966</v>
      </c>
    </row>
    <row r="1081">
      <c r="F1081" t="inlineStr">
        <is>
          <t>SEMINUEVO</t>
        </is>
      </c>
      <c r="H1081" t="n">
        <v>18</v>
      </c>
      <c r="M1081" t="inlineStr">
        <is>
          <t>PARA LA VENTA</t>
        </is>
      </c>
      <c r="N1081" t="inlineStr"/>
      <c r="P1081" t="inlineStr">
        <is>
          <t>2023</t>
        </is>
      </c>
      <c r="S1081" t="n">
        <v>38905</v>
      </c>
      <c r="T1081" t="n">
        <v>24112.15</v>
      </c>
      <c r="V1081" t="n">
        <v>25800.0005</v>
      </c>
      <c r="W1081" t="n">
        <v>7372.08</v>
      </c>
      <c r="X1081" t="n">
        <v>6639.98</v>
      </c>
      <c r="Z1081" t="n">
        <v>469</v>
      </c>
      <c r="AA1081" t="n">
        <v>29.8764</v>
      </c>
      <c r="AB1081" t="n">
        <v>778.4477000000001</v>
      </c>
      <c r="AH1081" t="n">
        <v>1210.5342</v>
      </c>
      <c r="AI1081" t="n">
        <v>2322</v>
      </c>
      <c r="AJ1081" t="n">
        <v>120</v>
      </c>
      <c r="AK1081" t="n">
        <v>10716.5104</v>
      </c>
      <c r="BA1081" t="n">
        <v>6966</v>
      </c>
    </row>
    <row r="1082">
      <c r="H1082" t="n">
        <v>15</v>
      </c>
      <c r="M1082" t="inlineStr">
        <is>
          <t>TALLER DE CHAPISTERIA</t>
        </is>
      </c>
      <c r="N1082" t="inlineStr"/>
      <c r="P1082" t="inlineStr">
        <is>
          <t>2023</t>
        </is>
      </c>
      <c r="S1082" t="n">
        <v>32651</v>
      </c>
      <c r="T1082" t="n">
        <v>23363.552</v>
      </c>
      <c r="V1082" t="n">
        <v>24999.0006</v>
      </c>
      <c r="W1082" t="n">
        <v>6161.89</v>
      </c>
      <c r="X1082" t="n">
        <v>8689.090200000001</v>
      </c>
      <c r="Z1082" t="n">
        <v>230</v>
      </c>
      <c r="AA1082" t="n">
        <v>64.5694</v>
      </c>
      <c r="AB1082" t="n">
        <v>990.0653</v>
      </c>
      <c r="AH1082" t="n">
        <v>926.3683</v>
      </c>
      <c r="AI1082" t="n">
        <v>1874.925</v>
      </c>
      <c r="AJ1082" t="n">
        <v>80</v>
      </c>
      <c r="AK1082" t="n">
        <v>9085.8264</v>
      </c>
      <c r="BA1082" t="n">
        <v>5805</v>
      </c>
    </row>
    <row r="1083">
      <c r="H1083" t="n">
        <v>15</v>
      </c>
      <c r="M1083" t="inlineStr">
        <is>
          <t>ALQUILADO</t>
        </is>
      </c>
      <c r="N1083" t="inlineStr">
        <is>
          <t>POSCO ENC</t>
        </is>
      </c>
      <c r="P1083" t="inlineStr">
        <is>
          <t>2023</t>
        </is>
      </c>
      <c r="S1083" t="n">
        <v>19633</v>
      </c>
      <c r="T1083" t="n">
        <v>23363.552</v>
      </c>
      <c r="V1083" t="n">
        <v>24999.0006</v>
      </c>
      <c r="W1083" t="n">
        <v>8734.450000000001</v>
      </c>
      <c r="X1083" t="n">
        <v>5738.145</v>
      </c>
      <c r="Z1083" t="n">
        <v>406</v>
      </c>
      <c r="AA1083" t="n">
        <v>35.6467</v>
      </c>
      <c r="AB1083" t="n">
        <v>964.8396</v>
      </c>
      <c r="AH1083" t="n">
        <v>320.5427</v>
      </c>
      <c r="AI1083" t="n">
        <v>1874.925</v>
      </c>
      <c r="AJ1083" t="n">
        <v>80</v>
      </c>
      <c r="AK1083" t="n">
        <v>9085.8264</v>
      </c>
      <c r="BA1083" t="n">
        <v>5805</v>
      </c>
    </row>
    <row r="1084">
      <c r="F1084" t="inlineStr">
        <is>
          <t>SEMINUEVO</t>
        </is>
      </c>
      <c r="H1084" t="n">
        <v>15</v>
      </c>
      <c r="M1084" t="inlineStr">
        <is>
          <t>PARA LA VENTA</t>
        </is>
      </c>
      <c r="N1084" t="inlineStr"/>
      <c r="P1084" t="inlineStr">
        <is>
          <t>2023</t>
        </is>
      </c>
      <c r="S1084" t="n">
        <v>31253</v>
      </c>
      <c r="T1084" t="n">
        <v>23363.552</v>
      </c>
      <c r="V1084" t="n">
        <v>24999.0006</v>
      </c>
      <c r="W1084" t="n">
        <v>5943.53</v>
      </c>
      <c r="X1084" t="n">
        <v>10928.7032</v>
      </c>
      <c r="Z1084" t="n">
        <v>237</v>
      </c>
      <c r="AA1084" t="n">
        <v>71.1908</v>
      </c>
      <c r="AB1084" t="n">
        <v>1124.8155</v>
      </c>
      <c r="AH1084" t="n">
        <v>1455.154</v>
      </c>
      <c r="AI1084" t="n">
        <v>1874.925</v>
      </c>
      <c r="AJ1084" t="n">
        <v>80</v>
      </c>
      <c r="AK1084" t="n">
        <v>8436.8388</v>
      </c>
      <c r="BA1084" t="n">
        <v>5805</v>
      </c>
    </row>
    <row r="1085">
      <c r="F1085" t="inlineStr">
        <is>
          <t>SEMINUEVOS</t>
        </is>
      </c>
      <c r="H1085" t="n">
        <v>15</v>
      </c>
      <c r="M1085" t="inlineStr">
        <is>
          <t>MOV NO PRODUCTIVO</t>
        </is>
      </c>
      <c r="N1085" t="inlineStr"/>
      <c r="P1085" t="inlineStr">
        <is>
          <t>2023</t>
        </is>
      </c>
      <c r="S1085" t="n">
        <v>12808</v>
      </c>
      <c r="T1085" t="n">
        <v>23363.552</v>
      </c>
      <c r="V1085" t="n">
        <v>24999.0006</v>
      </c>
      <c r="W1085" t="n">
        <v>9494.780000000001</v>
      </c>
      <c r="X1085" t="n">
        <v>5800.73</v>
      </c>
      <c r="Z1085" t="n">
        <v>332</v>
      </c>
      <c r="AA1085" t="n">
        <v>46.0708</v>
      </c>
      <c r="AB1085" t="n">
        <v>1019.7006</v>
      </c>
      <c r="AH1085" t="n">
        <v>1163.4246</v>
      </c>
      <c r="AI1085" t="n">
        <v>1874.925</v>
      </c>
      <c r="AJ1085" t="n">
        <v>80</v>
      </c>
      <c r="AK1085" t="n">
        <v>9085.8264</v>
      </c>
      <c r="BA1085" t="n">
        <v>5805</v>
      </c>
    </row>
    <row r="1086">
      <c r="H1086" t="n">
        <v>15</v>
      </c>
      <c r="M1086" t="inlineStr">
        <is>
          <t>TALLER DE CHAPISTERIA</t>
        </is>
      </c>
      <c r="N1086" t="inlineStr"/>
      <c r="P1086" t="inlineStr">
        <is>
          <t>2023</t>
        </is>
      </c>
      <c r="S1086" t="n">
        <v>0</v>
      </c>
      <c r="T1086" t="n">
        <v>23363.552</v>
      </c>
      <c r="V1086" t="n">
        <v>24999.0006</v>
      </c>
      <c r="W1086" t="n">
        <v>7531.27</v>
      </c>
      <c r="X1086" t="n">
        <v>8921.58</v>
      </c>
      <c r="Z1086" t="n">
        <v>294</v>
      </c>
      <c r="AA1086" t="n">
        <v>55.962</v>
      </c>
      <c r="AB1086" t="n">
        <v>1096.8566</v>
      </c>
      <c r="AH1086" t="n">
        <v>928.9804</v>
      </c>
      <c r="AI1086" t="n">
        <v>1874.925</v>
      </c>
      <c r="AJ1086" t="n">
        <v>80</v>
      </c>
      <c r="AK1086" t="n">
        <v>9085.8264</v>
      </c>
      <c r="BA1086" t="n">
        <v>5805</v>
      </c>
    </row>
    <row r="1087">
      <c r="H1087" t="n">
        <v>15</v>
      </c>
      <c r="M1087" t="inlineStr">
        <is>
          <t>ALQUILADO</t>
        </is>
      </c>
      <c r="N1087" t="inlineStr">
        <is>
          <t>CONSORCIO LOMA COVA</t>
        </is>
      </c>
      <c r="P1087" t="inlineStr">
        <is>
          <t>2023</t>
        </is>
      </c>
      <c r="S1087" t="n">
        <v>16319</v>
      </c>
      <c r="T1087" t="n">
        <v>23363.552</v>
      </c>
      <c r="V1087" t="n">
        <v>24999.0006</v>
      </c>
      <c r="W1087" t="n">
        <v>9086.49</v>
      </c>
      <c r="X1087" t="n">
        <v>1962.65</v>
      </c>
      <c r="Z1087" t="n">
        <v>623</v>
      </c>
      <c r="AA1087" t="n">
        <v>17.7353</v>
      </c>
      <c r="AB1087" t="n">
        <v>736.6093</v>
      </c>
      <c r="AH1087" t="n">
        <v>330.312</v>
      </c>
      <c r="AI1087" t="n">
        <v>1874.925</v>
      </c>
      <c r="AJ1087" t="n">
        <v>80</v>
      </c>
      <c r="AK1087" t="n">
        <v>9085.8264</v>
      </c>
      <c r="BA1087" t="n">
        <v>5805</v>
      </c>
    </row>
    <row r="1088">
      <c r="F1088" t="inlineStr">
        <is>
          <t>SEMINUEVOS</t>
        </is>
      </c>
      <c r="H1088" t="n">
        <v>15</v>
      </c>
      <c r="M1088" t="inlineStr">
        <is>
          <t>PARA LA VENTA</t>
        </is>
      </c>
      <c r="N1088" t="inlineStr"/>
      <c r="P1088" t="inlineStr">
        <is>
          <t>2023</t>
        </is>
      </c>
      <c r="S1088" t="n">
        <v>30740</v>
      </c>
      <c r="T1088" t="n">
        <v>23363.552</v>
      </c>
      <c r="V1088" t="n">
        <v>24999.0006</v>
      </c>
      <c r="W1088" t="n">
        <v>10016.79</v>
      </c>
      <c r="X1088" t="n">
        <v>8483.155699999999</v>
      </c>
      <c r="Z1088" t="n">
        <v>609</v>
      </c>
      <c r="AA1088" t="n">
        <v>30.3775</v>
      </c>
      <c r="AB1088" t="n">
        <v>1233.3297</v>
      </c>
      <c r="AH1088" t="n">
        <v>3013.1438</v>
      </c>
      <c r="AI1088" t="n">
        <v>1874.925</v>
      </c>
      <c r="AJ1088" t="n">
        <v>80</v>
      </c>
      <c r="AK1088" t="n">
        <v>9085.8264</v>
      </c>
      <c r="BA1088" t="n">
        <v>5805</v>
      </c>
    </row>
    <row r="1089">
      <c r="H1089" t="n">
        <v>15</v>
      </c>
      <c r="M1089" t="inlineStr">
        <is>
          <t>O/S REPARACION</t>
        </is>
      </c>
      <c r="N1089" t="inlineStr"/>
      <c r="P1089" t="inlineStr">
        <is>
          <t>2023</t>
        </is>
      </c>
      <c r="S1089" t="n">
        <v>39227</v>
      </c>
      <c r="T1089" t="n">
        <v>23363.552</v>
      </c>
      <c r="V1089" t="n">
        <v>24999.0006</v>
      </c>
      <c r="W1089" t="n">
        <v>6303.75</v>
      </c>
      <c r="X1089" t="n">
        <v>7015.11</v>
      </c>
      <c r="Z1089" t="n">
        <v>353</v>
      </c>
      <c r="AA1089" t="n">
        <v>37.7304</v>
      </c>
      <c r="AB1089" t="n">
        <v>887.924</v>
      </c>
      <c r="AH1089" t="n">
        <v>916.2386</v>
      </c>
      <c r="AI1089" t="n">
        <v>1874.925</v>
      </c>
      <c r="AJ1089" t="n">
        <v>80</v>
      </c>
      <c r="AK1089" t="n">
        <v>9085.8264</v>
      </c>
      <c r="BA1089" t="n">
        <v>5805</v>
      </c>
    </row>
    <row r="1090">
      <c r="H1090" t="n">
        <v>15</v>
      </c>
      <c r="M1090" t="inlineStr">
        <is>
          <t>ALQUILADO</t>
        </is>
      </c>
      <c r="N1090" t="inlineStr">
        <is>
          <t>Trevi Cimentaciones</t>
        </is>
      </c>
      <c r="P1090" t="inlineStr">
        <is>
          <t>2023</t>
        </is>
      </c>
      <c r="S1090" t="n">
        <v>23838</v>
      </c>
      <c r="T1090" t="n">
        <v>23363.552</v>
      </c>
      <c r="V1090" t="n">
        <v>24999.0006</v>
      </c>
      <c r="W1090" t="n">
        <v>8713.43</v>
      </c>
      <c r="X1090" t="n">
        <v>5983.51</v>
      </c>
      <c r="Z1090" t="n">
        <v>381</v>
      </c>
      <c r="AA1090" t="n">
        <v>38.5746</v>
      </c>
      <c r="AB1090" t="n">
        <v>979.796</v>
      </c>
      <c r="AH1090" t="n">
        <v>969.6784</v>
      </c>
      <c r="AI1090" t="n">
        <v>1874.925</v>
      </c>
      <c r="AJ1090" t="n">
        <v>80</v>
      </c>
      <c r="AK1090" t="n">
        <v>9085.8264</v>
      </c>
      <c r="BA1090" t="n">
        <v>5805</v>
      </c>
    </row>
    <row r="1091">
      <c r="F1091" t="inlineStr">
        <is>
          <t>SEMINUEVOS</t>
        </is>
      </c>
      <c r="H1091" t="n">
        <v>15</v>
      </c>
      <c r="M1091" t="inlineStr">
        <is>
          <t>PARA LA VENTA</t>
        </is>
      </c>
      <c r="N1091" t="inlineStr"/>
      <c r="P1091" t="inlineStr">
        <is>
          <t>2023</t>
        </is>
      </c>
      <c r="S1091" t="n">
        <v>30605</v>
      </c>
      <c r="T1091" t="n">
        <v>23363.552</v>
      </c>
      <c r="V1091" t="n">
        <v>24999.0006</v>
      </c>
      <c r="W1091" t="n">
        <v>6830.59</v>
      </c>
      <c r="X1091" t="n">
        <v>12775.4447</v>
      </c>
      <c r="Z1091" t="n">
        <v>323</v>
      </c>
      <c r="AA1091" t="n">
        <v>60.6997</v>
      </c>
      <c r="AB1091" t="n">
        <v>1307.0689</v>
      </c>
      <c r="AH1091" t="n">
        <v>1157.0134</v>
      </c>
      <c r="AI1091" t="n">
        <v>1874.925</v>
      </c>
      <c r="AJ1091" t="n">
        <v>80</v>
      </c>
      <c r="AK1091" t="n">
        <v>9085.8264</v>
      </c>
      <c r="BA1091" t="n">
        <v>5805</v>
      </c>
    </row>
    <row r="1092">
      <c r="H1092" t="n">
        <v>15</v>
      </c>
      <c r="M1092" t="inlineStr">
        <is>
          <t>POR FOTO</t>
        </is>
      </c>
      <c r="N1092" t="inlineStr"/>
      <c r="P1092" t="inlineStr">
        <is>
          <t>2023</t>
        </is>
      </c>
      <c r="S1092" t="n">
        <v>0</v>
      </c>
      <c r="T1092" t="n">
        <v>23363.552</v>
      </c>
      <c r="V1092" t="n">
        <v>24999.0006</v>
      </c>
      <c r="W1092" t="n">
        <v>6820.61</v>
      </c>
      <c r="X1092" t="n">
        <v>12292.5939</v>
      </c>
      <c r="Z1092" t="n">
        <v>242</v>
      </c>
      <c r="AA1092" t="n">
        <v>78.98009999999999</v>
      </c>
      <c r="AB1092" t="n">
        <v>1274.2135</v>
      </c>
      <c r="AH1092" t="n">
        <v>1406.4537</v>
      </c>
      <c r="AI1092" t="n">
        <v>1874.925</v>
      </c>
      <c r="AJ1092" t="n">
        <v>80</v>
      </c>
      <c r="AK1092" t="n">
        <v>9085.8264</v>
      </c>
      <c r="BA1092" t="n">
        <v>5805</v>
      </c>
    </row>
    <row r="1093">
      <c r="H1093" t="n">
        <v>15</v>
      </c>
      <c r="M1093" t="inlineStr">
        <is>
          <t>CDO</t>
        </is>
      </c>
      <c r="N1093" t="inlineStr"/>
      <c r="P1093" t="inlineStr">
        <is>
          <t>2023</t>
        </is>
      </c>
      <c r="S1093" t="n">
        <v>22293</v>
      </c>
      <c r="T1093" t="n">
        <v>23363.552</v>
      </c>
      <c r="V1093" t="n">
        <v>24999.0006</v>
      </c>
      <c r="W1093" t="n">
        <v>7309.86</v>
      </c>
      <c r="X1093" t="n">
        <v>5275.0321</v>
      </c>
      <c r="Z1093" t="n">
        <v>273</v>
      </c>
      <c r="AA1093" t="n">
        <v>46.0985</v>
      </c>
      <c r="AB1093" t="n">
        <v>838.9928</v>
      </c>
      <c r="AH1093" t="n">
        <v>621.8783</v>
      </c>
      <c r="AI1093" t="n">
        <v>1874.925</v>
      </c>
      <c r="AJ1093" t="n">
        <v>80</v>
      </c>
      <c r="AK1093" t="n">
        <v>9085.8264</v>
      </c>
      <c r="BA1093" t="n">
        <v>5805</v>
      </c>
    </row>
    <row r="1094">
      <c r="H1094" t="n">
        <v>15</v>
      </c>
      <c r="M1094" t="inlineStr">
        <is>
          <t>CDO</t>
        </is>
      </c>
      <c r="N1094" t="inlineStr"/>
      <c r="P1094" t="inlineStr">
        <is>
          <t>2023</t>
        </is>
      </c>
      <c r="S1094" t="n">
        <v>0</v>
      </c>
      <c r="T1094" t="n">
        <v>23363.552</v>
      </c>
      <c r="V1094" t="n">
        <v>24999.0006</v>
      </c>
      <c r="W1094" t="n">
        <v>6492.41</v>
      </c>
      <c r="X1094" t="n">
        <v>8125.1915</v>
      </c>
      <c r="Z1094" t="n">
        <v>272</v>
      </c>
      <c r="AA1094" t="n">
        <v>53.7411</v>
      </c>
      <c r="AB1094" t="n">
        <v>974.5067</v>
      </c>
      <c r="AH1094" t="n">
        <v>1511.55</v>
      </c>
      <c r="AI1094" t="n">
        <v>1874.925</v>
      </c>
      <c r="AJ1094" t="n">
        <v>80</v>
      </c>
      <c r="AK1094" t="n">
        <v>9085.8264</v>
      </c>
      <c r="BA1094" t="n">
        <v>5805</v>
      </c>
    </row>
    <row r="1095">
      <c r="F1095" t="inlineStr">
        <is>
          <t>SEMINUEVOS</t>
        </is>
      </c>
      <c r="H1095" t="n">
        <v>15</v>
      </c>
      <c r="M1095" t="inlineStr">
        <is>
          <t>PARA LA VENTA</t>
        </is>
      </c>
      <c r="N1095" t="inlineStr"/>
      <c r="P1095" t="inlineStr">
        <is>
          <t>2023</t>
        </is>
      </c>
      <c r="S1095" t="n">
        <v>33414</v>
      </c>
      <c r="T1095" t="n">
        <v>23363.552</v>
      </c>
      <c r="V1095" t="n">
        <v>24999.0006</v>
      </c>
      <c r="W1095" t="n">
        <v>6657.1853</v>
      </c>
      <c r="X1095" t="n">
        <v>13217.7229</v>
      </c>
      <c r="Z1095" t="n">
        <v>268</v>
      </c>
      <c r="AA1095" t="n">
        <v>74.1601</v>
      </c>
      <c r="AB1095" t="n">
        <v>1324.9938</v>
      </c>
      <c r="AH1095" t="n">
        <v>1488.8939</v>
      </c>
      <c r="AI1095" t="n">
        <v>1874.925</v>
      </c>
      <c r="AJ1095" t="n">
        <v>80</v>
      </c>
      <c r="AK1095" t="n">
        <v>9085.8264</v>
      </c>
      <c r="BA1095" t="n">
        <v>5805</v>
      </c>
    </row>
    <row r="1096">
      <c r="F1096" t="inlineStr">
        <is>
          <t>SEMINUEVOS</t>
        </is>
      </c>
      <c r="H1096" t="n">
        <v>15</v>
      </c>
      <c r="M1096" t="inlineStr">
        <is>
          <t>PARA LA VENTA</t>
        </is>
      </c>
      <c r="N1096" t="inlineStr"/>
      <c r="P1096" t="inlineStr">
        <is>
          <t>2023</t>
        </is>
      </c>
      <c r="S1096" t="n">
        <v>30090</v>
      </c>
      <c r="T1096" t="n">
        <v>23363.552</v>
      </c>
      <c r="V1096" t="n">
        <v>24999.0006</v>
      </c>
      <c r="W1096" t="n">
        <v>8014.57</v>
      </c>
      <c r="X1096" t="n">
        <v>9426.16</v>
      </c>
      <c r="Z1096" t="n">
        <v>431</v>
      </c>
      <c r="AA1096" t="n">
        <v>40.4657</v>
      </c>
      <c r="AB1096" t="n">
        <v>1162.7153</v>
      </c>
      <c r="AH1096" t="n">
        <v>1726.0101</v>
      </c>
      <c r="AI1096" t="n">
        <v>1874.925</v>
      </c>
      <c r="AJ1096" t="n">
        <v>80</v>
      </c>
      <c r="AK1096" t="n">
        <v>9085.8264</v>
      </c>
      <c r="BA1096" t="n">
        <v>5805</v>
      </c>
    </row>
    <row r="1097">
      <c r="H1097" t="n">
        <v>12</v>
      </c>
      <c r="M1097" t="inlineStr">
        <is>
          <t>MOV NO PRODUCTIVO</t>
        </is>
      </c>
      <c r="N1097" t="inlineStr"/>
      <c r="P1097" t="inlineStr">
        <is>
          <t>2023</t>
        </is>
      </c>
      <c r="S1097" t="n">
        <v>27142</v>
      </c>
      <c r="T1097" t="n">
        <v>23363.555</v>
      </c>
      <c r="V1097" t="n">
        <v>24999.0039</v>
      </c>
      <c r="W1097" t="n">
        <v>6163.89</v>
      </c>
      <c r="X1097" t="n">
        <v>10628.6621</v>
      </c>
      <c r="Z1097" t="n">
        <v>265</v>
      </c>
      <c r="AA1097" t="n">
        <v>63.3681</v>
      </c>
      <c r="AB1097" t="n">
        <v>1399.3793</v>
      </c>
      <c r="AH1097" t="n">
        <v>514.6904</v>
      </c>
      <c r="AI1097" t="n">
        <v>1499.9402</v>
      </c>
      <c r="AJ1097" t="n">
        <v>80</v>
      </c>
      <c r="AK1097" t="n">
        <v>7138.8636</v>
      </c>
      <c r="BA1097" t="n">
        <v>4644</v>
      </c>
    </row>
    <row r="1098">
      <c r="H1098" t="n">
        <v>12</v>
      </c>
      <c r="M1098" t="inlineStr">
        <is>
          <t>ALQUILADO</t>
        </is>
      </c>
      <c r="N1098" t="inlineStr">
        <is>
          <t>MULTI SERVICIOS MODERNOS S.A.</t>
        </is>
      </c>
      <c r="P1098" t="inlineStr">
        <is>
          <t>2023</t>
        </is>
      </c>
      <c r="S1098" t="n">
        <v>0</v>
      </c>
      <c r="T1098" t="n">
        <v>23363.555</v>
      </c>
      <c r="V1098" t="n">
        <v>24999.0039</v>
      </c>
      <c r="W1098" t="n">
        <v>5196.82</v>
      </c>
      <c r="X1098" t="n">
        <v>4887.27</v>
      </c>
      <c r="Z1098" t="n">
        <v>195</v>
      </c>
      <c r="AA1098" t="n">
        <v>51.7132</v>
      </c>
      <c r="AB1098" t="n">
        <v>840.3407999999999</v>
      </c>
      <c r="AH1098" t="n">
        <v>880.2216</v>
      </c>
      <c r="AI1098" t="n">
        <v>1499.9402</v>
      </c>
      <c r="AJ1098" t="n">
        <v>80</v>
      </c>
      <c r="AK1098" t="n">
        <v>7138.8636</v>
      </c>
      <c r="BA1098" t="n">
        <v>4644</v>
      </c>
    </row>
    <row r="1099">
      <c r="H1099" t="n">
        <v>12</v>
      </c>
      <c r="M1099" t="inlineStr">
        <is>
          <t>ALQUILADO</t>
        </is>
      </c>
      <c r="N1099" t="inlineStr">
        <is>
          <t>INSTALACIONES JOLUGAN S.A.</t>
        </is>
      </c>
      <c r="P1099" t="inlineStr">
        <is>
          <t>2023</t>
        </is>
      </c>
      <c r="S1099" t="n">
        <v>16723</v>
      </c>
      <c r="T1099" t="n">
        <v>23363.555</v>
      </c>
      <c r="V1099" t="n">
        <v>24999.0039</v>
      </c>
      <c r="W1099" t="n">
        <v>6316.51</v>
      </c>
      <c r="X1099" t="n">
        <v>5431.5491</v>
      </c>
      <c r="Z1099" t="n">
        <v>266</v>
      </c>
      <c r="AA1099" t="n">
        <v>44.1656</v>
      </c>
      <c r="AB1099" t="n">
        <v>979.0049</v>
      </c>
      <c r="AH1099" t="n">
        <v>264.1086</v>
      </c>
      <c r="AI1099" t="n">
        <v>1499.9402</v>
      </c>
      <c r="AJ1099" t="n">
        <v>80</v>
      </c>
      <c r="AK1099" t="n">
        <v>7138.8636</v>
      </c>
      <c r="BA1099" t="n">
        <v>4644</v>
      </c>
    </row>
    <row r="1100">
      <c r="H1100" t="n">
        <v>12</v>
      </c>
      <c r="M1100" t="inlineStr">
        <is>
          <t>DISPONIBLE</t>
        </is>
      </c>
      <c r="N1100" t="inlineStr"/>
      <c r="P1100" t="inlineStr">
        <is>
          <t>2023</t>
        </is>
      </c>
      <c r="S1100" t="n">
        <v>5022</v>
      </c>
      <c r="T1100" t="n">
        <v>23363.555</v>
      </c>
      <c r="V1100" t="n">
        <v>24999.0039</v>
      </c>
      <c r="W1100" t="n">
        <v>8192.280000000001</v>
      </c>
      <c r="X1100" t="n">
        <v>9511.1584</v>
      </c>
      <c r="Z1100" t="n">
        <v>407</v>
      </c>
      <c r="AA1100" t="n">
        <v>43.4973</v>
      </c>
      <c r="AB1100" t="n">
        <v>1475.2865</v>
      </c>
      <c r="AH1100" t="n">
        <v>940.7951</v>
      </c>
      <c r="AI1100" t="n">
        <v>1499.9402</v>
      </c>
      <c r="AJ1100" t="n">
        <v>80</v>
      </c>
      <c r="AK1100" t="n">
        <v>7138.8636</v>
      </c>
      <c r="BA1100" t="n">
        <v>4644</v>
      </c>
    </row>
    <row r="1101">
      <c r="H1101" t="n">
        <v>12</v>
      </c>
      <c r="M1101" t="inlineStr">
        <is>
          <t>ALQUILADO</t>
        </is>
      </c>
      <c r="N1101" t="inlineStr"/>
      <c r="P1101" t="inlineStr">
        <is>
          <t>2023</t>
        </is>
      </c>
      <c r="S1101" t="n">
        <v>20763</v>
      </c>
      <c r="T1101" t="n">
        <v>23363.555</v>
      </c>
      <c r="V1101" t="n">
        <v>24999.0039</v>
      </c>
      <c r="W1101" t="n">
        <v>6097.38</v>
      </c>
      <c r="X1101" t="n">
        <v>4279.3</v>
      </c>
      <c r="Z1101" t="n">
        <v>348</v>
      </c>
      <c r="AA1101" t="n">
        <v>29.818</v>
      </c>
      <c r="AB1101" t="n">
        <v>864.7233</v>
      </c>
      <c r="AH1101" t="n">
        <v>2055.6616</v>
      </c>
      <c r="AI1101" t="n">
        <v>1499.9402</v>
      </c>
      <c r="AJ1101" t="n">
        <v>80</v>
      </c>
      <c r="AK1101" t="n">
        <v>7138.8636</v>
      </c>
      <c r="BA1101" t="n">
        <v>4644</v>
      </c>
    </row>
    <row r="1102">
      <c r="H1102" t="n">
        <v>12</v>
      </c>
      <c r="M1102" t="inlineStr">
        <is>
          <t>DISPONIBLE</t>
        </is>
      </c>
      <c r="N1102" t="inlineStr"/>
      <c r="P1102" t="inlineStr">
        <is>
          <t>2023</t>
        </is>
      </c>
      <c r="S1102" t="n">
        <v>19287</v>
      </c>
      <c r="T1102" t="n">
        <v>23363.555</v>
      </c>
      <c r="V1102" t="n">
        <v>24999.0039</v>
      </c>
      <c r="W1102" t="n">
        <v>7957.98</v>
      </c>
      <c r="X1102" t="n">
        <v>5258.0538</v>
      </c>
      <c r="Z1102" t="n">
        <v>397</v>
      </c>
      <c r="AA1102" t="n">
        <v>33.2897</v>
      </c>
      <c r="AB1102" t="n">
        <v>1101.3361</v>
      </c>
      <c r="AH1102" t="n">
        <v>797.9043</v>
      </c>
      <c r="AI1102" t="n">
        <v>1499.9402</v>
      </c>
      <c r="AJ1102" t="n">
        <v>80</v>
      </c>
      <c r="AK1102" t="n">
        <v>7138.8636</v>
      </c>
      <c r="BA1102" t="n">
        <v>4644</v>
      </c>
    </row>
    <row r="1103">
      <c r="H1103" t="n">
        <v>12</v>
      </c>
      <c r="M1103" t="inlineStr">
        <is>
          <t>DISPONIBLE</t>
        </is>
      </c>
      <c r="N1103" t="inlineStr"/>
      <c r="P1103" t="inlineStr">
        <is>
          <t>2023</t>
        </is>
      </c>
      <c r="S1103" t="n">
        <v>24523</v>
      </c>
      <c r="T1103" t="n">
        <v>23363.555</v>
      </c>
      <c r="V1103" t="n">
        <v>24999.0039</v>
      </c>
      <c r="W1103" t="n">
        <v>6119.8</v>
      </c>
      <c r="X1103" t="n">
        <v>9703.2214</v>
      </c>
      <c r="Z1103" t="n">
        <v>268</v>
      </c>
      <c r="AA1103" t="n">
        <v>59.0411</v>
      </c>
      <c r="AB1103" t="n">
        <v>1318.5851</v>
      </c>
      <c r="AH1103" t="n">
        <v>546.6976</v>
      </c>
      <c r="AI1103" t="n">
        <v>1499.9402</v>
      </c>
      <c r="AJ1103" t="n">
        <v>80</v>
      </c>
      <c r="AK1103" t="n">
        <v>7138.8636</v>
      </c>
      <c r="BA1103" t="n">
        <v>4644</v>
      </c>
    </row>
    <row r="1104">
      <c r="H1104" t="n">
        <v>12</v>
      </c>
      <c r="M1104" t="inlineStr">
        <is>
          <t>DISPONIBLE</t>
        </is>
      </c>
      <c r="N1104" t="inlineStr"/>
      <c r="P1104" t="inlineStr">
        <is>
          <t>2023</t>
        </is>
      </c>
      <c r="S1104" t="n">
        <v>21924</v>
      </c>
      <c r="T1104" t="n">
        <v>23363.555</v>
      </c>
      <c r="V1104" t="n">
        <v>24999.0039</v>
      </c>
      <c r="W1104" t="n">
        <v>5310.06</v>
      </c>
      <c r="X1104" t="n">
        <v>8973.76</v>
      </c>
      <c r="Z1104" t="n">
        <v>285</v>
      </c>
      <c r="AA1104" t="n">
        <v>50.1186</v>
      </c>
      <c r="AB1104" t="n">
        <v>1190.3183</v>
      </c>
      <c r="AH1104" t="n">
        <v>590.2547</v>
      </c>
      <c r="AI1104" t="n">
        <v>1499.9402</v>
      </c>
      <c r="AJ1104" t="n">
        <v>80</v>
      </c>
      <c r="AK1104" t="n">
        <v>7138.8636</v>
      </c>
      <c r="BA1104" t="n">
        <v>4644</v>
      </c>
    </row>
    <row r="1105">
      <c r="H1105" t="n">
        <v>12</v>
      </c>
      <c r="M1105" t="inlineStr">
        <is>
          <t>ALQUILADO</t>
        </is>
      </c>
      <c r="N1105" t="inlineStr">
        <is>
          <t>GENERADORA DE GATUN S.A.</t>
        </is>
      </c>
      <c r="P1105" t="inlineStr">
        <is>
          <t>2023</t>
        </is>
      </c>
      <c r="S1105" t="n">
        <v>21728</v>
      </c>
      <c r="T1105" t="n">
        <v>23363.555</v>
      </c>
      <c r="V1105" t="n">
        <v>24999.0039</v>
      </c>
      <c r="W1105" t="n">
        <v>7865</v>
      </c>
      <c r="X1105" t="n">
        <v>4945.73</v>
      </c>
      <c r="Z1105" t="n">
        <v>665</v>
      </c>
      <c r="AA1105" t="n">
        <v>19.2642</v>
      </c>
      <c r="AB1105" t="n">
        <v>1067.5608</v>
      </c>
      <c r="AH1105" t="n">
        <v>1666.3015</v>
      </c>
      <c r="AI1105" t="n">
        <v>1499.9402</v>
      </c>
      <c r="AJ1105" t="n">
        <v>80</v>
      </c>
      <c r="AK1105" t="n">
        <v>7138.8636</v>
      </c>
      <c r="BA1105" t="n">
        <v>4644</v>
      </c>
    </row>
    <row r="1106">
      <c r="H1106" t="n">
        <v>12</v>
      </c>
      <c r="M1106" t="inlineStr">
        <is>
          <t>DISPONIBLE</t>
        </is>
      </c>
      <c r="N1106" t="inlineStr"/>
      <c r="P1106" t="inlineStr">
        <is>
          <t>2023</t>
        </is>
      </c>
      <c r="S1106" t="n">
        <v>8552</v>
      </c>
      <c r="T1106" t="n">
        <v>23363.555</v>
      </c>
      <c r="V1106" t="n">
        <v>24999.0039</v>
      </c>
      <c r="W1106" t="n">
        <v>4436.15</v>
      </c>
      <c r="X1106" t="n">
        <v>7599.8054</v>
      </c>
      <c r="Z1106" t="n">
        <v>385</v>
      </c>
      <c r="AA1106" t="n">
        <v>31.2622</v>
      </c>
      <c r="AB1106" t="n">
        <v>1002.9962</v>
      </c>
      <c r="AH1106" t="n">
        <v>1618.4503</v>
      </c>
      <c r="AI1106" t="n">
        <v>1499.9402</v>
      </c>
      <c r="AJ1106" t="n">
        <v>80</v>
      </c>
      <c r="AK1106" t="n">
        <v>7138.8636</v>
      </c>
      <c r="BA1106" t="n">
        <v>4644</v>
      </c>
    </row>
    <row r="1107">
      <c r="H1107" t="n">
        <v>12</v>
      </c>
      <c r="M1107" t="inlineStr">
        <is>
          <t>ALQUILADO</t>
        </is>
      </c>
      <c r="N1107" t="inlineStr">
        <is>
          <t>CAR TRAWLER</t>
        </is>
      </c>
      <c r="P1107" t="inlineStr">
        <is>
          <t>2023</t>
        </is>
      </c>
      <c r="S1107" t="n">
        <v>15257</v>
      </c>
      <c r="T1107" t="n">
        <v>23363.555</v>
      </c>
      <c r="V1107" t="n">
        <v>24999.0039</v>
      </c>
      <c r="W1107" t="n">
        <v>5841.48</v>
      </c>
      <c r="X1107" t="n">
        <v>3483.48</v>
      </c>
      <c r="Z1107" t="n">
        <v>371</v>
      </c>
      <c r="AA1107" t="n">
        <v>25.1346</v>
      </c>
      <c r="AB1107" t="n">
        <v>777.08</v>
      </c>
      <c r="AH1107" t="n">
        <v>619.4375</v>
      </c>
      <c r="AI1107" t="n">
        <v>1499.9402</v>
      </c>
      <c r="AJ1107" t="n">
        <v>80</v>
      </c>
      <c r="AK1107" t="n">
        <v>7138.8636</v>
      </c>
      <c r="BA1107" t="n">
        <v>4644</v>
      </c>
    </row>
    <row r="1108">
      <c r="H1108" t="n">
        <v>12</v>
      </c>
      <c r="M1108" t="inlineStr">
        <is>
          <t>ALQUILADO</t>
        </is>
      </c>
      <c r="N1108" t="inlineStr">
        <is>
          <t>MARS PANAMA S. DE R. L.</t>
        </is>
      </c>
      <c r="P1108" t="inlineStr">
        <is>
          <t>2023</t>
        </is>
      </c>
      <c r="S1108" t="n">
        <v/>
      </c>
      <c r="T1108" t="n">
        <v>23363.555</v>
      </c>
      <c r="V1108" t="n">
        <v>24999.0039</v>
      </c>
      <c r="W1108" t="n">
        <v>7150</v>
      </c>
      <c r="X1108" t="n">
        <v>3526.12</v>
      </c>
      <c r="Z1108" t="n">
        <v>642</v>
      </c>
      <c r="AA1108" t="n">
        <v>16.6294</v>
      </c>
      <c r="AB1108" t="n">
        <v>889.6766</v>
      </c>
      <c r="AH1108" t="n">
        <v>236.1</v>
      </c>
      <c r="AI1108" t="n">
        <v>1499.9402</v>
      </c>
      <c r="AJ1108" t="n">
        <v>80</v>
      </c>
      <c r="AK1108" t="n">
        <v>7138.8636</v>
      </c>
      <c r="BA1108" t="n">
        <v>4644</v>
      </c>
    </row>
    <row r="1109">
      <c r="H1109" t="n">
        <v>12</v>
      </c>
      <c r="M1109" t="inlineStr">
        <is>
          <t>ALQUILADO</t>
        </is>
      </c>
      <c r="N1109" t="inlineStr"/>
      <c r="P1109" t="inlineStr">
        <is>
          <t>2023</t>
        </is>
      </c>
      <c r="S1109" t="n">
        <v>21434</v>
      </c>
      <c r="T1109" t="n">
        <v>23363.555</v>
      </c>
      <c r="V1109" t="n">
        <v>24999.0039</v>
      </c>
      <c r="W1109" t="n">
        <v>3767.01</v>
      </c>
      <c r="X1109" t="n">
        <v>5229.6306</v>
      </c>
      <c r="Z1109" t="n">
        <v>142</v>
      </c>
      <c r="AA1109" t="n">
        <v>63.3566</v>
      </c>
      <c r="AB1109" t="n">
        <v>749.72</v>
      </c>
      <c r="AH1109" t="n">
        <v>226.9974</v>
      </c>
      <c r="AI1109" t="n">
        <v>1499.9402</v>
      </c>
      <c r="AJ1109" t="n">
        <v>80</v>
      </c>
      <c r="AK1109" t="n">
        <v>7138.8636</v>
      </c>
      <c r="BA1109" t="n">
        <v>4644</v>
      </c>
    </row>
    <row r="1110">
      <c r="H1110" t="n">
        <v>12</v>
      </c>
      <c r="M1110" t="inlineStr">
        <is>
          <t>ALQUILADO</t>
        </is>
      </c>
      <c r="N1110" t="inlineStr">
        <is>
          <t>CONSORCIO LOMA COVA</t>
        </is>
      </c>
      <c r="P1110" t="inlineStr">
        <is>
          <t>2023</t>
        </is>
      </c>
      <c r="S1110" t="n">
        <v>13004</v>
      </c>
      <c r="T1110" t="n">
        <v>23363.555</v>
      </c>
      <c r="V1110" t="n">
        <v>24999.0039</v>
      </c>
      <c r="W1110" t="n">
        <v>8984.879999999999</v>
      </c>
      <c r="X1110" t="n">
        <v>432.64</v>
      </c>
      <c r="Z1110" t="n">
        <v>326</v>
      </c>
      <c r="AA1110" t="n">
        <v>28.888</v>
      </c>
      <c r="AB1110" t="n">
        <v>784.7933</v>
      </c>
      <c r="AH1110" t="n">
        <v>175.8407</v>
      </c>
      <c r="AI1110" t="n">
        <v>1499.9402</v>
      </c>
      <c r="AJ1110" t="n">
        <v>80</v>
      </c>
      <c r="AK1110" t="n">
        <v>7138.8636</v>
      </c>
      <c r="BA1110" t="n">
        <v>4644</v>
      </c>
    </row>
    <row r="1111">
      <c r="H1111" t="n">
        <v>12</v>
      </c>
      <c r="M1111" t="inlineStr">
        <is>
          <t>ALQUILADO</t>
        </is>
      </c>
      <c r="N1111" t="inlineStr">
        <is>
          <t>Tout Panama</t>
        </is>
      </c>
      <c r="P1111" t="inlineStr">
        <is>
          <t>2023</t>
        </is>
      </c>
      <c r="S1111" t="n">
        <v>15401</v>
      </c>
      <c r="T1111" t="n">
        <v>23363.555</v>
      </c>
      <c r="V1111" t="n">
        <v>24999.0039</v>
      </c>
      <c r="W1111" t="n">
        <v>11626.78</v>
      </c>
      <c r="X1111" t="n">
        <v>21405.607</v>
      </c>
      <c r="Z1111" t="n">
        <v>222</v>
      </c>
      <c r="AA1111" t="n">
        <v>148.7945</v>
      </c>
      <c r="AB1111" t="n">
        <v>2752.6989</v>
      </c>
      <c r="AH1111" t="n">
        <v>1040.6784</v>
      </c>
      <c r="AI1111" t="n">
        <v>1499.9402</v>
      </c>
      <c r="AJ1111" t="n">
        <v>80</v>
      </c>
      <c r="AK1111" t="n">
        <v>7138.8636</v>
      </c>
      <c r="BA1111" t="n">
        <v>4644</v>
      </c>
    </row>
    <row r="1112">
      <c r="H1112" t="n">
        <v>9</v>
      </c>
      <c r="M1112" t="inlineStr">
        <is>
          <t>ALQUILADO</t>
        </is>
      </c>
      <c r="N1112" t="inlineStr">
        <is>
          <t>PUENTE CALZADA INFRAESTRUCTURA</t>
        </is>
      </c>
      <c r="P1112" t="inlineStr">
        <is>
          <t>2024</t>
        </is>
      </c>
      <c r="S1112" t="n">
        <v>28743</v>
      </c>
      <c r="T1112" t="n">
        <v>23177.567</v>
      </c>
      <c r="V1112" t="n">
        <v>24799.9967</v>
      </c>
      <c r="W1112" t="n">
        <v>4796.04</v>
      </c>
      <c r="X1112" t="n">
        <v>3294.3</v>
      </c>
      <c r="Z1112" t="n">
        <v>234</v>
      </c>
      <c r="AA1112" t="n">
        <v>34.5741</v>
      </c>
      <c r="AB1112" t="n">
        <v>898.9266</v>
      </c>
      <c r="AH1112" t="n">
        <v>278.6618</v>
      </c>
      <c r="AI1112" t="n">
        <v>1115.9999</v>
      </c>
      <c r="AJ1112" t="n">
        <v>80</v>
      </c>
      <c r="AK1112" t="n">
        <v>5150.5704</v>
      </c>
      <c r="BA1112" t="n">
        <v>3483</v>
      </c>
    </row>
    <row r="1113">
      <c r="H1113" t="n">
        <v>9</v>
      </c>
      <c r="M1113" t="inlineStr">
        <is>
          <t>ALQUILADO</t>
        </is>
      </c>
      <c r="N1113" t="inlineStr">
        <is>
          <t>ACCIONA CONSTRUCCION SA</t>
        </is>
      </c>
      <c r="P1113" t="inlineStr">
        <is>
          <t>2024</t>
        </is>
      </c>
      <c r="S1113" t="n">
        <v>8619</v>
      </c>
      <c r="T1113" t="n">
        <v>23177.567</v>
      </c>
      <c r="V1113" t="n">
        <v>24799.9967</v>
      </c>
      <c r="W1113" t="n">
        <v>3654.5</v>
      </c>
      <c r="X1113" t="n">
        <v>2743.76</v>
      </c>
      <c r="Z1113" t="n">
        <v>428</v>
      </c>
      <c r="AA1113" t="n">
        <v>14.9492</v>
      </c>
      <c r="AB1113" t="n">
        <v>710.9177</v>
      </c>
      <c r="AH1113" t="n">
        <v>469.9009</v>
      </c>
      <c r="AI1113" t="n">
        <v>1115.9999</v>
      </c>
      <c r="AJ1113" t="n">
        <v>80</v>
      </c>
      <c r="AK1113" t="n">
        <v>5150.5704</v>
      </c>
      <c r="BA1113" t="n">
        <v>3483</v>
      </c>
    </row>
    <row r="1114">
      <c r="H1114" t="n">
        <v>9</v>
      </c>
      <c r="M1114" t="inlineStr">
        <is>
          <t>ALQUILADO</t>
        </is>
      </c>
      <c r="N1114" t="inlineStr">
        <is>
          <t>COLAS RAIL PANAMA S.A.</t>
        </is>
      </c>
      <c r="P1114" t="inlineStr">
        <is>
          <t>2024</t>
        </is>
      </c>
      <c r="S1114" t="n">
        <v>4595</v>
      </c>
      <c r="T1114" t="n">
        <v>23177.567</v>
      </c>
      <c r="V1114" t="n">
        <v>24799.9967</v>
      </c>
      <c r="W1114" t="n">
        <v>5704</v>
      </c>
      <c r="X1114" t="n">
        <v>2490</v>
      </c>
      <c r="Z1114" t="n">
        <v>240</v>
      </c>
      <c r="AA1114" t="n">
        <v>34.1416</v>
      </c>
      <c r="AB1114" t="n">
        <v>910.4444</v>
      </c>
      <c r="AH1114" t="n">
        <v>150.1295</v>
      </c>
      <c r="AI1114" t="n">
        <v>1115.9999</v>
      </c>
      <c r="AJ1114" t="n">
        <v>80</v>
      </c>
      <c r="AK1114" t="n">
        <v>5150.5704</v>
      </c>
      <c r="BA1114" t="n">
        <v>3483</v>
      </c>
    </row>
    <row r="1115">
      <c r="H1115" t="n">
        <v>9</v>
      </c>
      <c r="M1115" t="inlineStr">
        <is>
          <t>ALQUILADO</t>
        </is>
      </c>
      <c r="N1115" t="inlineStr">
        <is>
          <t>POSCO ENC</t>
        </is>
      </c>
      <c r="P1115" t="inlineStr">
        <is>
          <t>2024</t>
        </is>
      </c>
      <c r="S1115" t="n">
        <v>9812</v>
      </c>
      <c r="T1115" t="n">
        <v>23177.567</v>
      </c>
      <c r="V1115" t="n">
        <v>24799.9967</v>
      </c>
      <c r="W1115" t="n">
        <v>4814.56</v>
      </c>
      <c r="X1115" t="n">
        <v>2852.77</v>
      </c>
      <c r="Z1115" t="n">
        <v>437</v>
      </c>
      <c r="AA1115" t="n">
        <v>17.5453</v>
      </c>
      <c r="AB1115" t="n">
        <v>851.9255000000001</v>
      </c>
      <c r="AH1115" t="n">
        <v>242.1495</v>
      </c>
      <c r="AI1115" t="n">
        <v>1115.9999</v>
      </c>
      <c r="AJ1115" t="n">
        <v>80</v>
      </c>
      <c r="AK1115" t="n">
        <v>5150.5704</v>
      </c>
      <c r="BA1115" t="n">
        <v>3483</v>
      </c>
    </row>
    <row r="1116">
      <c r="H1116" t="n">
        <v>9</v>
      </c>
      <c r="M1116" t="inlineStr">
        <is>
          <t>ALQUILADO</t>
        </is>
      </c>
      <c r="N1116" t="inlineStr">
        <is>
          <t>PUENTE CALZADA INFRAESTRUCTURA</t>
        </is>
      </c>
      <c r="P1116" t="inlineStr">
        <is>
          <t>2024</t>
        </is>
      </c>
      <c r="S1116" t="n">
        <v>15278</v>
      </c>
      <c r="T1116" t="n">
        <v>23177.567</v>
      </c>
      <c r="V1116" t="n">
        <v>24799.9967</v>
      </c>
      <c r="W1116" t="n">
        <v>4120</v>
      </c>
      <c r="X1116" t="n">
        <v>2424.8</v>
      </c>
      <c r="Z1116" t="n">
        <v>265</v>
      </c>
      <c r="AA1116" t="n">
        <v>24.6973</v>
      </c>
      <c r="AB1116" t="n">
        <v>727.2</v>
      </c>
      <c r="AH1116" t="n">
        <v>332.4195</v>
      </c>
      <c r="AI1116" t="n">
        <v>1115.9999</v>
      </c>
      <c r="AJ1116" t="n">
        <v>80</v>
      </c>
      <c r="AK1116" t="n">
        <v>5150.5704</v>
      </c>
      <c r="BA1116" t="n">
        <v>3483</v>
      </c>
    </row>
    <row r="1117">
      <c r="H1117" t="n">
        <v>9</v>
      </c>
      <c r="M1117" t="inlineStr">
        <is>
          <t>DISPONIBLE</t>
        </is>
      </c>
      <c r="N1117" t="inlineStr"/>
      <c r="P1117" t="inlineStr">
        <is>
          <t>2024</t>
        </is>
      </c>
      <c r="S1117" t="n">
        <v>0</v>
      </c>
      <c r="T1117" t="n">
        <v>23177.567</v>
      </c>
      <c r="V1117" t="n">
        <v>24799.9967</v>
      </c>
      <c r="W1117" t="n">
        <v>5124.67</v>
      </c>
      <c r="X1117" t="n">
        <v>4654.76</v>
      </c>
      <c r="Z1117" t="n">
        <v>166</v>
      </c>
      <c r="AA1117" t="n">
        <v>58.9122</v>
      </c>
      <c r="AB1117" t="n">
        <v>1086.6033</v>
      </c>
      <c r="AH1117" t="n">
        <v>580.3986</v>
      </c>
      <c r="AI1117" t="n">
        <v>1115.9999</v>
      </c>
      <c r="AJ1117" t="n">
        <v>80</v>
      </c>
      <c r="AK1117" t="n">
        <v>5150.5704</v>
      </c>
      <c r="BA1117" t="n">
        <v>3483</v>
      </c>
    </row>
    <row r="1118">
      <c r="H1118" t="n">
        <v>9</v>
      </c>
      <c r="M1118" t="inlineStr">
        <is>
          <t>ALQUILADO</t>
        </is>
      </c>
      <c r="N1118" t="inlineStr">
        <is>
          <t>CONSORCIO LOMA COVA</t>
        </is>
      </c>
      <c r="P1118" t="inlineStr">
        <is>
          <t>2024</t>
        </is>
      </c>
      <c r="S1118" t="n">
        <v>7467</v>
      </c>
      <c r="T1118" t="n">
        <v>23177.567</v>
      </c>
      <c r="V1118" t="n">
        <v>24799.9967</v>
      </c>
      <c r="W1118" t="n">
        <v>5915</v>
      </c>
      <c r="X1118" t="n">
        <v>0</v>
      </c>
      <c r="Z1118" t="n">
        <v>207</v>
      </c>
      <c r="AA1118" t="n">
        <v>28.5748</v>
      </c>
      <c r="AB1118" t="n">
        <v>657.2222</v>
      </c>
      <c r="AH1118" t="n">
        <v>471.069</v>
      </c>
      <c r="AI1118" t="n">
        <v>1115.9999</v>
      </c>
      <c r="AJ1118" t="n">
        <v>80</v>
      </c>
      <c r="AK1118" t="n">
        <v>5150.5704</v>
      </c>
      <c r="BA1118" t="n">
        <v>3483</v>
      </c>
    </row>
    <row r="1119">
      <c r="H1119" t="n">
        <v>9</v>
      </c>
      <c r="M1119" t="inlineStr">
        <is>
          <t>ALQUILADO</t>
        </is>
      </c>
      <c r="N1119" t="inlineStr">
        <is>
          <t>Tout Panama</t>
        </is>
      </c>
      <c r="P1119" t="inlineStr">
        <is>
          <t>2024</t>
        </is>
      </c>
      <c r="S1119" t="n">
        <v>8993</v>
      </c>
      <c r="T1119" t="n">
        <v>23177.567</v>
      </c>
      <c r="V1119" t="n">
        <v>24799.9967</v>
      </c>
      <c r="W1119" t="n">
        <v>5838.87</v>
      </c>
      <c r="X1119" t="n">
        <v>4069.5</v>
      </c>
      <c r="Z1119" t="n">
        <v>178</v>
      </c>
      <c r="AA1119" t="n">
        <v>55.665</v>
      </c>
      <c r="AB1119" t="n">
        <v>1100.93</v>
      </c>
      <c r="AH1119" t="n">
        <v>86.12949999999999</v>
      </c>
      <c r="AI1119" t="n">
        <v>1115.9999</v>
      </c>
      <c r="AJ1119" t="n">
        <v>80</v>
      </c>
      <c r="AK1119" t="n">
        <v>5150.5704</v>
      </c>
      <c r="BA1119" t="n">
        <v>3483</v>
      </c>
    </row>
    <row r="1120">
      <c r="H1120" t="n">
        <v>9</v>
      </c>
      <c r="M1120" t="inlineStr">
        <is>
          <t>ALQUILADO</t>
        </is>
      </c>
      <c r="N1120" t="inlineStr"/>
      <c r="P1120" t="inlineStr">
        <is>
          <t>2024</t>
        </is>
      </c>
      <c r="S1120" t="n">
        <v>0</v>
      </c>
      <c r="T1120" t="n">
        <v>23177.567</v>
      </c>
      <c r="V1120" t="n">
        <v>24799.9967</v>
      </c>
      <c r="W1120" t="n">
        <v>4270.85</v>
      </c>
      <c r="X1120" t="n">
        <v>6035.49</v>
      </c>
      <c r="Z1120" t="n">
        <v>211</v>
      </c>
      <c r="AA1120" t="n">
        <v>48.8452</v>
      </c>
      <c r="AB1120" t="n">
        <v>1145.1488</v>
      </c>
      <c r="AH1120" t="n">
        <v>587.9481</v>
      </c>
      <c r="AI1120" t="n">
        <v>1115.9999</v>
      </c>
      <c r="AJ1120" t="n">
        <v>80</v>
      </c>
      <c r="AK1120" t="n">
        <v>5150.5704</v>
      </c>
      <c r="BA1120" t="n">
        <v>3483</v>
      </c>
    </row>
    <row r="1121">
      <c r="F1121" t="inlineStr">
        <is>
          <t>SIN GARANTIA</t>
        </is>
      </c>
      <c r="H1121" t="n">
        <v>47</v>
      </c>
      <c r="M1121" t="inlineStr">
        <is>
          <t>PARA LA VENTA</t>
        </is>
      </c>
      <c r="N1121" t="inlineStr"/>
      <c r="P1121" t="inlineStr">
        <is>
          <t>2020</t>
        </is>
      </c>
      <c r="S1121" t="n">
        <v>60340</v>
      </c>
      <c r="T1121" t="n">
        <v>16822.43</v>
      </c>
      <c r="V1121" t="n">
        <v>18000.0001</v>
      </c>
      <c r="W1121" t="n">
        <v>5932.73</v>
      </c>
      <c r="X1121" t="n">
        <v>5574.3991</v>
      </c>
      <c r="Z1121" t="n">
        <v>321</v>
      </c>
      <c r="AA1121" t="n">
        <v>35.8477</v>
      </c>
      <c r="AB1121" t="n">
        <v>244.8325</v>
      </c>
      <c r="AH1121" t="n">
        <v>8266.351500000001</v>
      </c>
      <c r="AI1121" t="n">
        <v>4230</v>
      </c>
      <c r="AJ1121" t="n">
        <v>200</v>
      </c>
      <c r="AK1121" t="n">
        <v>16822.43</v>
      </c>
      <c r="BA1121" t="n">
        <v>18189</v>
      </c>
    </row>
    <row r="1122">
      <c r="F1122" t="inlineStr">
        <is>
          <t>GARANTIZADOS</t>
        </is>
      </c>
      <c r="H1122" t="n">
        <v>15</v>
      </c>
      <c r="M1122" t="inlineStr">
        <is>
          <t>PARA LA VENTA</t>
        </is>
      </c>
      <c r="N1122" t="inlineStr"/>
      <c r="P1122" t="inlineStr">
        <is>
          <t>2023</t>
        </is>
      </c>
      <c r="S1122" t="n">
        <v>79821</v>
      </c>
      <c r="T1122" t="n">
        <v>14859.813</v>
      </c>
      <c r="V1122" t="n">
        <v>15899.9999</v>
      </c>
      <c r="W1122" t="n">
        <v>6940.75</v>
      </c>
      <c r="X1122" t="n">
        <v>4961.72</v>
      </c>
      <c r="Z1122" t="n">
        <v>425</v>
      </c>
      <c r="AA1122" t="n">
        <v>28.0058</v>
      </c>
      <c r="AB1122" t="n">
        <v>793.498</v>
      </c>
      <c r="AH1122" t="n">
        <v>1065.1891</v>
      </c>
      <c r="AI1122" t="n">
        <v>1192.5</v>
      </c>
      <c r="AJ1122" t="n">
        <v>80</v>
      </c>
      <c r="AK1122" t="n">
        <v>5778.8164</v>
      </c>
      <c r="BA1122" t="n">
        <v>5805</v>
      </c>
    </row>
    <row r="1123">
      <c r="H1123" t="n">
        <v>13</v>
      </c>
      <c r="M1123" t="inlineStr">
        <is>
          <t>PARA LA VENTA</t>
        </is>
      </c>
      <c r="N1123" t="inlineStr"/>
      <c r="P1123" t="inlineStr">
        <is>
          <t>2023</t>
        </is>
      </c>
      <c r="S1123" t="n">
        <v>5234</v>
      </c>
      <c r="T1123" t="n">
        <v>14439.2524</v>
      </c>
      <c r="V1123" t="n">
        <v>15450.0001</v>
      </c>
      <c r="W1123" t="n">
        <v>3948.94</v>
      </c>
      <c r="X1123" t="n">
        <v>6482.9856</v>
      </c>
      <c r="Z1123" t="n">
        <v>263</v>
      </c>
      <c r="AA1123" t="n">
        <v>39.6651</v>
      </c>
      <c r="AB1123" t="n">
        <v>802.4558</v>
      </c>
      <c r="AH1123" t="n">
        <v>1518.6225</v>
      </c>
      <c r="AI1123" t="n">
        <v>1004.25</v>
      </c>
      <c r="AJ1123" t="n">
        <v>80</v>
      </c>
      <c r="AK1123" t="n">
        <v>4813.0836</v>
      </c>
      <c r="BA1123" t="n">
        <v>5031</v>
      </c>
    </row>
    <row r="1124">
      <c r="H1124" t="n">
        <v>13</v>
      </c>
      <c r="M1124" t="inlineStr">
        <is>
          <t>TALLER DE CHAPISTERIA</t>
        </is>
      </c>
      <c r="N1124" t="inlineStr"/>
      <c r="P1124" t="inlineStr">
        <is>
          <t>2023</t>
        </is>
      </c>
      <c r="S1124" t="n">
        <v>13342</v>
      </c>
      <c r="T1124" t="n">
        <v>14439.2524</v>
      </c>
      <c r="V1124" t="n">
        <v>15450.0001</v>
      </c>
      <c r="W1124" t="n">
        <v>5678.25</v>
      </c>
      <c r="X1124" t="n">
        <v>5010.5</v>
      </c>
      <c r="Z1124" t="n">
        <v>494</v>
      </c>
      <c r="AA1124" t="n">
        <v>21.6371</v>
      </c>
      <c r="AB1124" t="n">
        <v>822.2115</v>
      </c>
      <c r="AH1124" t="n">
        <v>506.7274</v>
      </c>
      <c r="AI1124" t="n">
        <v>1004.25</v>
      </c>
      <c r="AJ1124" t="n">
        <v>80</v>
      </c>
      <c r="AK1124" t="n">
        <v>4813.0836</v>
      </c>
      <c r="BA1124" t="n">
        <v>5031</v>
      </c>
    </row>
    <row r="1125">
      <c r="H1125" t="n">
        <v>13</v>
      </c>
      <c r="M1125" t="inlineStr">
        <is>
          <t>ALQUILADO</t>
        </is>
      </c>
      <c r="N1125" t="inlineStr">
        <is>
          <t>CABLE &amp; WIRELESS</t>
        </is>
      </c>
      <c r="P1125" t="inlineStr">
        <is>
          <t>2023</t>
        </is>
      </c>
      <c r="S1125" t="n">
        <v>21150</v>
      </c>
      <c r="T1125" t="n">
        <v>14439.2524</v>
      </c>
      <c r="V1125" t="n">
        <v>15450.0001</v>
      </c>
      <c r="W1125" t="n">
        <v>3885.6</v>
      </c>
      <c r="X1125" t="n">
        <v>5344.835</v>
      </c>
      <c r="Z1125" t="n">
        <v>443</v>
      </c>
      <c r="AA1125" t="n">
        <v>20.8361</v>
      </c>
      <c r="AB1125" t="n">
        <v>710.0334</v>
      </c>
      <c r="AH1125" t="n">
        <v>778.1253</v>
      </c>
      <c r="AI1125" t="n">
        <v>1004.25</v>
      </c>
      <c r="AJ1125" t="n">
        <v>80</v>
      </c>
      <c r="AK1125" t="n">
        <v>4813.0836</v>
      </c>
      <c r="BA1125" t="n">
        <v>5031</v>
      </c>
    </row>
    <row r="1126">
      <c r="H1126" t="n">
        <v>13</v>
      </c>
      <c r="M1126" t="inlineStr">
        <is>
          <t>TALLER DE CHAPISTERIA</t>
        </is>
      </c>
      <c r="N1126" t="inlineStr"/>
      <c r="P1126" t="inlineStr">
        <is>
          <t>2023</t>
        </is>
      </c>
      <c r="S1126" t="n">
        <v>13661</v>
      </c>
      <c r="T1126" t="n">
        <v>14439.2524</v>
      </c>
      <c r="V1126" t="n">
        <v>15450.0001</v>
      </c>
      <c r="W1126" t="n">
        <v>3084.55</v>
      </c>
      <c r="X1126" t="n">
        <v>6533.6632</v>
      </c>
      <c r="Z1126" t="n">
        <v>262</v>
      </c>
      <c r="AA1126" t="n">
        <v>36.7107</v>
      </c>
      <c r="AB1126" t="n">
        <v>739.8625</v>
      </c>
      <c r="AH1126" t="n">
        <v>2543.9438</v>
      </c>
      <c r="AI1126" t="n">
        <v>1004.25</v>
      </c>
      <c r="AJ1126" t="n">
        <v>80</v>
      </c>
      <c r="AK1126" t="n">
        <v>4813.0836</v>
      </c>
      <c r="BA1126" t="n">
        <v>5031</v>
      </c>
    </row>
    <row r="1127">
      <c r="F1127" t="inlineStr">
        <is>
          <t>GARANTIZADOS</t>
        </is>
      </c>
      <c r="H1127" t="n">
        <v>13</v>
      </c>
      <c r="M1127" t="inlineStr">
        <is>
          <t>PARA LA VENTA</t>
        </is>
      </c>
      <c r="N1127" t="inlineStr"/>
      <c r="P1127" t="inlineStr">
        <is>
          <t>2023</t>
        </is>
      </c>
      <c r="S1127" t="n">
        <v>57437</v>
      </c>
      <c r="T1127" t="n">
        <v>14439.2524</v>
      </c>
      <c r="V1127" t="n">
        <v>15450.0001</v>
      </c>
      <c r="W1127" t="n">
        <v>5224.55</v>
      </c>
      <c r="X1127" t="n">
        <v>4310.98</v>
      </c>
      <c r="Z1127" t="n">
        <v>356</v>
      </c>
      <c r="AA1127" t="n">
        <v>26.7851</v>
      </c>
      <c r="AB1127" t="n">
        <v>733.5023</v>
      </c>
      <c r="AH1127" t="n">
        <v>1626.9611</v>
      </c>
      <c r="AI1127" t="n">
        <v>1004.25</v>
      </c>
      <c r="AJ1127" t="n">
        <v>80</v>
      </c>
      <c r="AK1127" t="n">
        <v>4813.0836</v>
      </c>
      <c r="BA1127" t="n">
        <v>5031</v>
      </c>
    </row>
    <row r="1128">
      <c r="H1128" t="n">
        <v>13</v>
      </c>
      <c r="M1128" t="inlineStr">
        <is>
          <t>CDO</t>
        </is>
      </c>
      <c r="N1128" t="inlineStr"/>
      <c r="P1128" t="inlineStr">
        <is>
          <t>2023</t>
        </is>
      </c>
      <c r="S1128" t="n">
        <v>32664</v>
      </c>
      <c r="T1128" t="n">
        <v>14439.2524</v>
      </c>
      <c r="V1128" t="n">
        <v>15450.0001</v>
      </c>
      <c r="W1128" t="n">
        <v>4056.1</v>
      </c>
      <c r="X1128" t="n">
        <v>7958.8717</v>
      </c>
      <c r="Z1128" t="n">
        <v>294</v>
      </c>
      <c r="AA1128" t="n">
        <v>40.8672</v>
      </c>
      <c r="AB1128" t="n">
        <v>924.2285000000001</v>
      </c>
      <c r="AH1128" t="n">
        <v>1009.8047</v>
      </c>
      <c r="AI1128" t="n">
        <v>1004.25</v>
      </c>
      <c r="AJ1128" t="n">
        <v>80</v>
      </c>
      <c r="AK1128" t="n">
        <v>4813.0836</v>
      </c>
      <c r="BA1128" t="n">
        <v>5031</v>
      </c>
    </row>
    <row r="1129">
      <c r="F1129" t="inlineStr">
        <is>
          <t>SEMINUEVOS</t>
        </is>
      </c>
      <c r="H1129" t="n">
        <v>13</v>
      </c>
      <c r="M1129" t="inlineStr">
        <is>
          <t>PARA LA VENTA</t>
        </is>
      </c>
      <c r="N1129" t="inlineStr"/>
      <c r="P1129" t="inlineStr">
        <is>
          <t>2023</t>
        </is>
      </c>
      <c r="S1129" t="n">
        <v>37801</v>
      </c>
      <c r="T1129" t="n">
        <v>14439.2524</v>
      </c>
      <c r="V1129" t="n">
        <v>15450.0001</v>
      </c>
      <c r="W1129" t="n">
        <v>4187.61</v>
      </c>
      <c r="X1129" t="n">
        <v>5804.2</v>
      </c>
      <c r="Z1129" t="n">
        <v>274</v>
      </c>
      <c r="AA1129" t="n">
        <v>36.4664</v>
      </c>
      <c r="AB1129" t="n">
        <v>768.6007</v>
      </c>
      <c r="AH1129" t="n">
        <v>1656.6477</v>
      </c>
      <c r="AI1129" t="n">
        <v>1004.25</v>
      </c>
      <c r="AJ1129" t="n">
        <v>80</v>
      </c>
      <c r="AK1129" t="n">
        <v>4813.0836</v>
      </c>
      <c r="BA1129" t="n">
        <v>5031</v>
      </c>
    </row>
    <row r="1130">
      <c r="F1130" t="inlineStr">
        <is>
          <t>SEMINUEVO</t>
        </is>
      </c>
      <c r="H1130" t="n">
        <v>13</v>
      </c>
      <c r="M1130" t="inlineStr">
        <is>
          <t>PARA LA VENTA</t>
        </is>
      </c>
      <c r="N1130" t="inlineStr"/>
      <c r="P1130" t="inlineStr">
        <is>
          <t>2023</t>
        </is>
      </c>
      <c r="S1130" t="n">
        <v>37293</v>
      </c>
      <c r="T1130" t="n">
        <v>14439.2524</v>
      </c>
      <c r="V1130" t="n">
        <v>15450.0001</v>
      </c>
      <c r="W1130" t="n">
        <v>4767.54</v>
      </c>
      <c r="X1130" t="n">
        <v>5285.805</v>
      </c>
      <c r="Z1130" t="n">
        <v>296</v>
      </c>
      <c r="AA1130" t="n">
        <v>33.964</v>
      </c>
      <c r="AB1130" t="n">
        <v>773.3342</v>
      </c>
      <c r="AH1130" t="n">
        <v>1207.6552</v>
      </c>
      <c r="AI1130" t="n">
        <v>1004.25</v>
      </c>
      <c r="AJ1130" t="n">
        <v>80</v>
      </c>
      <c r="AK1130" t="n">
        <v>4813.0836</v>
      </c>
      <c r="BA1130" t="n">
        <v>5031</v>
      </c>
    </row>
    <row r="1131">
      <c r="H1131" t="n">
        <v>13</v>
      </c>
      <c r="M1131" t="inlineStr">
        <is>
          <t>ALQUILADO</t>
        </is>
      </c>
      <c r="N1131" t="inlineStr">
        <is>
          <t>ALSTOM PANAMA TRANSPORTE</t>
        </is>
      </c>
      <c r="P1131" t="inlineStr">
        <is>
          <t>2023</t>
        </is>
      </c>
      <c r="S1131" t="n">
        <v>165294</v>
      </c>
      <c r="T1131" t="n">
        <v>14439.2524</v>
      </c>
      <c r="V1131" t="n">
        <v>15450.0001</v>
      </c>
      <c r="W1131" t="n">
        <v>1767.76</v>
      </c>
      <c r="X1131" t="n">
        <v>4586.65</v>
      </c>
      <c r="Z1131" t="n">
        <v>401</v>
      </c>
      <c r="AA1131" t="n">
        <v>15.8464</v>
      </c>
      <c r="AB1131" t="n">
        <v>488.8007</v>
      </c>
      <c r="AH1131" t="n">
        <v>62.3481</v>
      </c>
      <c r="AI1131" t="n">
        <v>1004.25</v>
      </c>
      <c r="AJ1131" t="n">
        <v>80</v>
      </c>
      <c r="AK1131" t="n">
        <v>4813.0836</v>
      </c>
      <c r="BA1131" t="n">
        <v>5031</v>
      </c>
    </row>
    <row r="1132">
      <c r="H1132" t="n">
        <v>13</v>
      </c>
      <c r="M1132" t="inlineStr">
        <is>
          <t>ALQUILADO</t>
        </is>
      </c>
      <c r="N1132" t="inlineStr">
        <is>
          <t>INTERNACIONAL DE SEGUROS</t>
        </is>
      </c>
      <c r="P1132" t="inlineStr">
        <is>
          <t>2023</t>
        </is>
      </c>
      <c r="S1132" t="n">
        <v>11008</v>
      </c>
      <c r="T1132" t="n">
        <v>14439.2524</v>
      </c>
      <c r="V1132" t="n">
        <v>15450.0001</v>
      </c>
      <c r="W1132" t="n">
        <v>3554.69</v>
      </c>
      <c r="X1132" t="n">
        <v>5335.9234</v>
      </c>
      <c r="Z1132" t="n">
        <v>564</v>
      </c>
      <c r="AA1132" t="n">
        <v>15.7634</v>
      </c>
      <c r="AB1132" t="n">
        <v>683.8933</v>
      </c>
      <c r="AH1132" t="n">
        <v>656.0312</v>
      </c>
      <c r="AI1132" t="n">
        <v>1004.25</v>
      </c>
      <c r="AJ1132" t="n">
        <v>80</v>
      </c>
      <c r="AK1132" t="n">
        <v>4813.0836</v>
      </c>
      <c r="BA1132" t="n">
        <v>5031</v>
      </c>
    </row>
    <row r="1133">
      <c r="F1133" t="inlineStr">
        <is>
          <t>GARANTIZADOS</t>
        </is>
      </c>
      <c r="H1133" t="n">
        <v>13</v>
      </c>
      <c r="M1133" t="inlineStr">
        <is>
          <t>PARA LA VENTA</t>
        </is>
      </c>
      <c r="N1133" t="inlineStr"/>
      <c r="P1133" t="inlineStr">
        <is>
          <t>2023</t>
        </is>
      </c>
      <c r="S1133" t="n">
        <v>44275</v>
      </c>
      <c r="T1133" t="n">
        <v>14439.2524</v>
      </c>
      <c r="V1133" t="n">
        <v>15450.0001</v>
      </c>
      <c r="W1133" t="n">
        <v>5121.49</v>
      </c>
      <c r="X1133" t="n">
        <v>4497.21</v>
      </c>
      <c r="Z1133" t="n">
        <v>346</v>
      </c>
      <c r="AA1133" t="n">
        <v>27.7997</v>
      </c>
      <c r="AB1133" t="n">
        <v>739.9</v>
      </c>
      <c r="AH1133" t="n">
        <v>1177.5622</v>
      </c>
      <c r="AI1133" t="n">
        <v>1004.25</v>
      </c>
      <c r="AJ1133" t="n">
        <v>80</v>
      </c>
      <c r="AK1133" t="n">
        <v>4813.0836</v>
      </c>
      <c r="BA1133" t="n">
        <v>5031</v>
      </c>
    </row>
    <row r="1134">
      <c r="F1134" t="inlineStr">
        <is>
          <t>SEMINUEVO</t>
        </is>
      </c>
      <c r="H1134" t="n">
        <v>13</v>
      </c>
      <c r="M1134" t="inlineStr">
        <is>
          <t>PARA LA VENTA</t>
        </is>
      </c>
      <c r="N1134" t="inlineStr"/>
      <c r="P1134" t="inlineStr">
        <is>
          <t>2023</t>
        </is>
      </c>
      <c r="S1134" t="n">
        <v>8982</v>
      </c>
      <c r="T1134" t="n">
        <v>14439.2524</v>
      </c>
      <c r="V1134" t="n">
        <v>15450.0001</v>
      </c>
      <c r="W1134" t="n">
        <v>3843.89</v>
      </c>
      <c r="X1134" t="n">
        <v>5095.56</v>
      </c>
      <c r="Z1134" t="n">
        <v>375</v>
      </c>
      <c r="AA1134" t="n">
        <v>23.8385</v>
      </c>
      <c r="AB1134" t="n">
        <v>687.65</v>
      </c>
      <c r="AH1134" t="n">
        <v>3094.8569</v>
      </c>
      <c r="AI1134" t="n">
        <v>1004.25</v>
      </c>
      <c r="AJ1134" t="n">
        <v>80</v>
      </c>
      <c r="AK1134" t="n">
        <v>4813.0836</v>
      </c>
      <c r="BA1134" t="n">
        <v>5031</v>
      </c>
    </row>
    <row r="1135">
      <c r="H1135" t="n">
        <v>13</v>
      </c>
      <c r="M1135" t="inlineStr">
        <is>
          <t>ALQUILADO</t>
        </is>
      </c>
      <c r="N1135" t="inlineStr">
        <is>
          <t>GLOBAL MIND SOLUTIONS S.A.</t>
        </is>
      </c>
      <c r="P1135" t="inlineStr">
        <is>
          <t>2023</t>
        </is>
      </c>
      <c r="S1135" t="n">
        <v>20529</v>
      </c>
      <c r="T1135" t="n">
        <v>14439.2524</v>
      </c>
      <c r="V1135" t="n">
        <v>15450.0001</v>
      </c>
      <c r="W1135" t="n">
        <v>3239.74</v>
      </c>
      <c r="X1135" t="n">
        <v>6128.05</v>
      </c>
      <c r="Z1135" t="n">
        <v>247</v>
      </c>
      <c r="AA1135" t="n">
        <v>37.9262</v>
      </c>
      <c r="AB1135" t="n">
        <v>720.5992</v>
      </c>
      <c r="AH1135" t="n">
        <v>3679.5736</v>
      </c>
      <c r="AI1135" t="n">
        <v>1004.25</v>
      </c>
      <c r="AJ1135" t="n">
        <v>80</v>
      </c>
      <c r="AK1135" t="n">
        <v>4813.0836</v>
      </c>
      <c r="BA1135" t="n">
        <v>5031</v>
      </c>
    </row>
    <row r="1136">
      <c r="H1136" t="n">
        <v>13</v>
      </c>
      <c r="M1136" t="inlineStr">
        <is>
          <t>SUCIO</t>
        </is>
      </c>
      <c r="N1136" t="inlineStr"/>
      <c r="P1136" t="inlineStr">
        <is>
          <t>2023</t>
        </is>
      </c>
      <c r="S1136" t="n">
        <v>12000</v>
      </c>
      <c r="T1136" t="n">
        <v>14439.2524</v>
      </c>
      <c r="V1136" t="n">
        <v>15450.0001</v>
      </c>
      <c r="W1136" t="n">
        <v>3982.94</v>
      </c>
      <c r="X1136" t="n">
        <v>5576.6178</v>
      </c>
      <c r="Z1136" t="n">
        <v>331</v>
      </c>
      <c r="AA1136" t="n">
        <v>28.8808</v>
      </c>
      <c r="AB1136" t="n">
        <v>735.3506</v>
      </c>
      <c r="AH1136" t="n">
        <v>532.9397</v>
      </c>
      <c r="AI1136" t="n">
        <v>1004.25</v>
      </c>
      <c r="AJ1136" t="n">
        <v>80</v>
      </c>
      <c r="AK1136" t="n">
        <v>4813.0836</v>
      </c>
      <c r="BA1136" t="n">
        <v>5031</v>
      </c>
    </row>
    <row r="1137">
      <c r="H1137" t="n">
        <v>13</v>
      </c>
      <c r="M1137" t="inlineStr">
        <is>
          <t>TALLER DE CHAPISTERIA</t>
        </is>
      </c>
      <c r="N1137" t="inlineStr"/>
      <c r="P1137" t="inlineStr">
        <is>
          <t>2023</t>
        </is>
      </c>
      <c r="S1137" t="n">
        <v>0</v>
      </c>
      <c r="T1137" t="n">
        <v>14439.2524</v>
      </c>
      <c r="V1137" t="n">
        <v>15450.0001</v>
      </c>
      <c r="W1137" t="n">
        <v>3771.98</v>
      </c>
      <c r="X1137" t="n">
        <v>8482.152</v>
      </c>
      <c r="Z1137" t="n">
        <v>276</v>
      </c>
      <c r="AA1137" t="n">
        <v>44.399</v>
      </c>
      <c r="AB1137" t="n">
        <v>942.6255</v>
      </c>
      <c r="AH1137" t="n">
        <v>1509.2459</v>
      </c>
      <c r="AI1137" t="n">
        <v>1004.25</v>
      </c>
      <c r="AJ1137" t="n">
        <v>80</v>
      </c>
      <c r="AK1137" t="n">
        <v>4813.0836</v>
      </c>
      <c r="BA1137" t="n">
        <v>5031</v>
      </c>
    </row>
    <row r="1138">
      <c r="H1138" t="n">
        <v>13</v>
      </c>
      <c r="M1138" t="inlineStr">
        <is>
          <t>POR MOVER A VENTA</t>
        </is>
      </c>
      <c r="N1138" t="inlineStr"/>
      <c r="P1138" t="inlineStr">
        <is>
          <t>2023</t>
        </is>
      </c>
      <c r="S1138" t="n">
        <v>12362</v>
      </c>
      <c r="T1138" t="n">
        <v>14439.2524</v>
      </c>
      <c r="V1138" t="n">
        <v>15450.0001</v>
      </c>
      <c r="W1138" t="n">
        <v>3295.39</v>
      </c>
      <c r="X1138" t="n">
        <v>7238.8021</v>
      </c>
      <c r="Z1138" t="n">
        <v>255</v>
      </c>
      <c r="AA1138" t="n">
        <v>41.3105</v>
      </c>
      <c r="AB1138" t="n">
        <v>810.3224</v>
      </c>
      <c r="AH1138" t="n">
        <v>2673.7755</v>
      </c>
      <c r="AI1138" t="n">
        <v>1004.25</v>
      </c>
      <c r="AJ1138" t="n">
        <v>80</v>
      </c>
      <c r="AK1138" t="n">
        <v>4813.0836</v>
      </c>
      <c r="BA1138" t="n">
        <v>5031</v>
      </c>
    </row>
    <row r="1139">
      <c r="F1139" t="inlineStr">
        <is>
          <t>SEMINUEVO</t>
        </is>
      </c>
      <c r="H1139" t="n">
        <v>13</v>
      </c>
      <c r="M1139" t="inlineStr">
        <is>
          <t>PARA LA VENTA</t>
        </is>
      </c>
      <c r="N1139" t="inlineStr"/>
      <c r="P1139" t="inlineStr">
        <is>
          <t>2023</t>
        </is>
      </c>
      <c r="S1139" t="n">
        <v>27944</v>
      </c>
      <c r="T1139" t="n">
        <v>14439.2524</v>
      </c>
      <c r="V1139" t="n">
        <v>15450.0001</v>
      </c>
      <c r="W1139" t="n">
        <v>2616.2</v>
      </c>
      <c r="X1139" t="n">
        <v>7325.35</v>
      </c>
      <c r="Z1139" t="n">
        <v>229</v>
      </c>
      <c r="AA1139" t="n">
        <v>43.4128</v>
      </c>
      <c r="AB1139" t="n">
        <v>764.7346</v>
      </c>
      <c r="AH1139" t="n">
        <v>4374.492</v>
      </c>
      <c r="AI1139" t="n">
        <v>1004.25</v>
      </c>
      <c r="AJ1139" t="n">
        <v>80</v>
      </c>
      <c r="AK1139" t="n">
        <v>4813.0836</v>
      </c>
      <c r="BA1139" t="n">
        <v>5031</v>
      </c>
    </row>
    <row r="1140">
      <c r="F1140" t="inlineStr">
        <is>
          <t>GARANTIZADOS</t>
        </is>
      </c>
      <c r="H1140" t="n">
        <v>13</v>
      </c>
      <c r="M1140" t="inlineStr">
        <is>
          <t>PARA LA VENTA</t>
        </is>
      </c>
      <c r="N1140" t="inlineStr"/>
      <c r="P1140" t="inlineStr">
        <is>
          <t>2023</t>
        </is>
      </c>
      <c r="S1140" t="n">
        <v>59192</v>
      </c>
      <c r="T1140" t="n">
        <v>14439.2524</v>
      </c>
      <c r="V1140" t="n">
        <v>15450.0001</v>
      </c>
      <c r="W1140" t="n">
        <v>5002.44</v>
      </c>
      <c r="X1140" t="n">
        <v>4353.8549</v>
      </c>
      <c r="Z1140" t="n">
        <v>328</v>
      </c>
      <c r="AA1140" t="n">
        <v>28.5252</v>
      </c>
      <c r="AB1140" t="n">
        <v>719.7148999999999</v>
      </c>
      <c r="AH1140" t="n">
        <v>2165.3051</v>
      </c>
      <c r="AI1140" t="n">
        <v>1004.25</v>
      </c>
      <c r="AJ1140" t="n">
        <v>80</v>
      </c>
      <c r="AK1140" t="n">
        <v>4813.0836</v>
      </c>
      <c r="BA1140" t="n">
        <v>5031</v>
      </c>
    </row>
    <row r="1141">
      <c r="H1141" t="n">
        <v>13</v>
      </c>
      <c r="M1141" t="inlineStr">
        <is>
          <t>ALQUILADO</t>
        </is>
      </c>
      <c r="N1141" t="inlineStr">
        <is>
          <t>ALSTOM PANAMA TRANSPORTE</t>
        </is>
      </c>
      <c r="P1141" t="inlineStr">
        <is>
          <t>2023</t>
        </is>
      </c>
      <c r="S1141" t="n">
        <v>18544</v>
      </c>
      <c r="T1141" t="n">
        <v>14439.2524</v>
      </c>
      <c r="V1141" t="n">
        <v>15450.0001</v>
      </c>
      <c r="W1141" t="n">
        <v>1560</v>
      </c>
      <c r="X1141" t="n">
        <v>4290</v>
      </c>
      <c r="Z1141" t="n">
        <v>392</v>
      </c>
      <c r="AA1141" t="n">
        <v>14.9234</v>
      </c>
      <c r="AB1141" t="n">
        <v>450</v>
      </c>
      <c r="AH1141" t="n">
        <v>1140.9733</v>
      </c>
      <c r="AI1141" t="n">
        <v>1004.25</v>
      </c>
      <c r="AJ1141" t="n">
        <v>80</v>
      </c>
      <c r="AK1141" t="n">
        <v>4813.0836</v>
      </c>
      <c r="BA1141" t="n">
        <v>5031</v>
      </c>
    </row>
    <row r="1142">
      <c r="H1142" t="n">
        <v>13</v>
      </c>
      <c r="M1142" t="inlineStr">
        <is>
          <t>ALQUILADO</t>
        </is>
      </c>
      <c r="N1142" t="inlineStr">
        <is>
          <t>DESPEGAR.COM</t>
        </is>
      </c>
      <c r="P1142" t="inlineStr">
        <is>
          <t>2023</t>
        </is>
      </c>
      <c r="S1142" t="n">
        <v>12462</v>
      </c>
      <c r="T1142" t="n">
        <v>14439.2524</v>
      </c>
      <c r="V1142" t="n">
        <v>15450.0001</v>
      </c>
      <c r="W1142" t="n">
        <v>2363.2</v>
      </c>
      <c r="X1142" t="n">
        <v>6121.49</v>
      </c>
      <c r="Z1142" t="n">
        <v>395</v>
      </c>
      <c r="AA1142" t="n">
        <v>21.4802</v>
      </c>
      <c r="AB1142" t="n">
        <v>652.6684</v>
      </c>
      <c r="AH1142" t="n">
        <v>254.0675</v>
      </c>
      <c r="AI1142" t="n">
        <v>1004.25</v>
      </c>
      <c r="AJ1142" t="n">
        <v>80</v>
      </c>
      <c r="AK1142" t="n">
        <v>4813.0836</v>
      </c>
      <c r="BA1142" t="n">
        <v>5031</v>
      </c>
    </row>
    <row r="1143">
      <c r="H1143" t="n">
        <v>13</v>
      </c>
      <c r="M1143" t="inlineStr">
        <is>
          <t>ALQUILADO</t>
        </is>
      </c>
      <c r="N1143" t="inlineStr">
        <is>
          <t>ALSTOM PANAMA TRANSPORTE</t>
        </is>
      </c>
      <c r="P1143" t="inlineStr">
        <is>
          <t>2023</t>
        </is>
      </c>
      <c r="S1143" t="n">
        <v>26399</v>
      </c>
      <c r="T1143" t="n">
        <v>14439.2524</v>
      </c>
      <c r="V1143" t="n">
        <v>15450.0001</v>
      </c>
      <c r="W1143" t="n">
        <v>1440</v>
      </c>
      <c r="X1143" t="n">
        <v>3960</v>
      </c>
      <c r="Z1143" t="n">
        <v>354</v>
      </c>
      <c r="AA1143" t="n">
        <v>15.2542</v>
      </c>
      <c r="AB1143" t="n">
        <v>415.3846</v>
      </c>
      <c r="AH1143" t="n">
        <v>1128.6905</v>
      </c>
      <c r="AI1143" t="n">
        <v>1004.25</v>
      </c>
      <c r="AJ1143" t="n">
        <v>80</v>
      </c>
      <c r="AK1143" t="n">
        <v>4813.0836</v>
      </c>
      <c r="BA1143" t="n">
        <v>5031</v>
      </c>
    </row>
    <row r="1144">
      <c r="H1144" t="n">
        <v>13</v>
      </c>
      <c r="M1144" t="inlineStr">
        <is>
          <t>ALQUILADO</t>
        </is>
      </c>
      <c r="N1144" t="inlineStr">
        <is>
          <t>ALSTOM PANAMA TRANSPORTE</t>
        </is>
      </c>
      <c r="P1144" t="inlineStr">
        <is>
          <t>2023</t>
        </is>
      </c>
      <c r="S1144" t="n">
        <v>5236</v>
      </c>
      <c r="T1144" t="n">
        <v>14439.2524</v>
      </c>
      <c r="V1144" t="n">
        <v>15450.0001</v>
      </c>
      <c r="W1144" t="n">
        <v>1560</v>
      </c>
      <c r="X1144" t="n">
        <v>4290</v>
      </c>
      <c r="Z1144" t="n">
        <v>388</v>
      </c>
      <c r="AA1144" t="n">
        <v>15.0773</v>
      </c>
      <c r="AB1144" t="n">
        <v>450</v>
      </c>
      <c r="AH1144" t="n">
        <v>169.5336</v>
      </c>
      <c r="AI1144" t="n">
        <v>1004.25</v>
      </c>
      <c r="AJ1144" t="n">
        <v>80</v>
      </c>
      <c r="AK1144" t="n">
        <v>4813.0836</v>
      </c>
      <c r="BA1144" t="n">
        <v>5031</v>
      </c>
    </row>
    <row r="1145">
      <c r="H1145" t="n">
        <v>13</v>
      </c>
      <c r="M1145" t="inlineStr">
        <is>
          <t>ALQUILADO</t>
        </is>
      </c>
      <c r="N1145" t="inlineStr">
        <is>
          <t>ALSTOM PANAMA TRANSPORTE</t>
        </is>
      </c>
      <c r="P1145" t="inlineStr">
        <is>
          <t>2023</t>
        </is>
      </c>
      <c r="S1145" t="n">
        <v>20337</v>
      </c>
      <c r="T1145" t="n">
        <v>14439.2524</v>
      </c>
      <c r="V1145" t="n">
        <v>15450.0001</v>
      </c>
      <c r="W1145" t="n">
        <v>1560</v>
      </c>
      <c r="X1145" t="n">
        <v>4290</v>
      </c>
      <c r="Z1145" t="n">
        <v>387</v>
      </c>
      <c r="AA1145" t="n">
        <v>15.1162</v>
      </c>
      <c r="AB1145" t="n">
        <v>450</v>
      </c>
      <c r="AH1145" t="n">
        <v>402.4878</v>
      </c>
      <c r="AI1145" t="n">
        <v>1004.25</v>
      </c>
      <c r="AJ1145" t="n">
        <v>80</v>
      </c>
      <c r="AK1145" t="n">
        <v>4813.0836</v>
      </c>
      <c r="BA1145" t="n">
        <v>5031</v>
      </c>
    </row>
    <row r="1146">
      <c r="H1146" t="n">
        <v>13</v>
      </c>
      <c r="M1146" t="inlineStr">
        <is>
          <t>ALQUILADO</t>
        </is>
      </c>
      <c r="N1146" t="inlineStr">
        <is>
          <t>ALSTOM PANAMA TRANSPORTE</t>
        </is>
      </c>
      <c r="P1146" t="inlineStr">
        <is>
          <t>2023</t>
        </is>
      </c>
      <c r="S1146" t="n">
        <v>5157</v>
      </c>
      <c r="T1146" t="n">
        <v>14439.2524</v>
      </c>
      <c r="V1146" t="n">
        <v>15450.0001</v>
      </c>
      <c r="W1146" t="n">
        <v>1560</v>
      </c>
      <c r="X1146" t="n">
        <v>4290</v>
      </c>
      <c r="Z1146" t="n">
        <v>388</v>
      </c>
      <c r="AA1146" t="n">
        <v>15.0773</v>
      </c>
      <c r="AB1146" t="n">
        <v>450</v>
      </c>
      <c r="AH1146" t="n">
        <v>28.2384</v>
      </c>
      <c r="AI1146" t="n">
        <v>1004.25</v>
      </c>
      <c r="AJ1146" t="n">
        <v>80</v>
      </c>
      <c r="AK1146" t="n">
        <v>4813.0838</v>
      </c>
      <c r="BA1146" t="n">
        <v>5031</v>
      </c>
    </row>
    <row r="1147">
      <c r="H1147" t="n">
        <v>13</v>
      </c>
      <c r="M1147" t="inlineStr">
        <is>
          <t>ALQUILADO</t>
        </is>
      </c>
      <c r="N1147" t="inlineStr">
        <is>
          <t>ALSTOM PANAMA TRANSPORTE</t>
        </is>
      </c>
      <c r="P1147" t="inlineStr">
        <is>
          <t>2023</t>
        </is>
      </c>
      <c r="S1147" t="n">
        <v>17452</v>
      </c>
      <c r="T1147" t="n">
        <v>14439.2524</v>
      </c>
      <c r="V1147" t="n">
        <v>15450.0001</v>
      </c>
      <c r="W1147" t="n">
        <v>1560</v>
      </c>
      <c r="X1147" t="n">
        <v>4290</v>
      </c>
      <c r="Z1147" t="n">
        <v>388</v>
      </c>
      <c r="AA1147" t="n">
        <v>15.0773</v>
      </c>
      <c r="AB1147" t="n">
        <v>450</v>
      </c>
      <c r="AH1147" t="n">
        <v>80.625</v>
      </c>
      <c r="AI1147" t="n">
        <v>1004.25</v>
      </c>
      <c r="AJ1147" t="n">
        <v>80</v>
      </c>
      <c r="AK1147" t="n">
        <v>4813.0836</v>
      </c>
      <c r="BA1147" t="n">
        <v>5031</v>
      </c>
    </row>
    <row r="1148">
      <c r="H1148" t="n">
        <v>13</v>
      </c>
      <c r="M1148" t="inlineStr">
        <is>
          <t>ALQUILADO</t>
        </is>
      </c>
      <c r="N1148" t="inlineStr">
        <is>
          <t>ALSTOM PANAMA TRANSPORTE</t>
        </is>
      </c>
      <c r="P1148" t="inlineStr">
        <is>
          <t>2023</t>
        </is>
      </c>
      <c r="S1148" t="n">
        <v>12868</v>
      </c>
      <c r="T1148" t="n">
        <v>14439.2524</v>
      </c>
      <c r="V1148" t="n">
        <v>15450.0001</v>
      </c>
      <c r="W1148" t="n">
        <v>1560</v>
      </c>
      <c r="X1148" t="n">
        <v>4290</v>
      </c>
      <c r="Z1148" t="n">
        <v>387</v>
      </c>
      <c r="AA1148" t="n">
        <v>15.1162</v>
      </c>
      <c r="AB1148" t="n">
        <v>450</v>
      </c>
      <c r="AH1148" t="n">
        <v>100.028</v>
      </c>
      <c r="AI1148" t="n">
        <v>1004.25</v>
      </c>
      <c r="AJ1148" t="n">
        <v>80</v>
      </c>
      <c r="AK1148" t="n">
        <v>4813.0836</v>
      </c>
      <c r="BA1148" t="n">
        <v>5031</v>
      </c>
    </row>
    <row r="1149">
      <c r="H1149" t="n">
        <v>12</v>
      </c>
      <c r="M1149" t="inlineStr">
        <is>
          <t>ALQUILADO</t>
        </is>
      </c>
      <c r="N1149" t="inlineStr"/>
      <c r="P1149" t="inlineStr">
        <is>
          <t>2023</t>
        </is>
      </c>
      <c r="S1149" t="n">
        <v>20915</v>
      </c>
      <c r="T1149" t="n">
        <v>14439.25</v>
      </c>
      <c r="V1149" t="n">
        <v>15449.9975</v>
      </c>
      <c r="W1149" t="n">
        <v>3122.91</v>
      </c>
      <c r="X1149" t="n">
        <v>7641.0427</v>
      </c>
      <c r="Z1149" t="n">
        <v>401</v>
      </c>
      <c r="AA1149" t="n">
        <v>26.8427</v>
      </c>
      <c r="AB1149" t="n">
        <v>896.996</v>
      </c>
      <c r="AH1149" t="n">
        <v>3224.0758</v>
      </c>
      <c r="AI1149" t="n">
        <v>926.9998000000001</v>
      </c>
      <c r="AJ1149" t="n">
        <v>80</v>
      </c>
      <c r="AK1149" t="n">
        <v>4411.9933</v>
      </c>
      <c r="BA1149" t="n">
        <v>4644</v>
      </c>
    </row>
    <row r="1150">
      <c r="F1150" t="inlineStr">
        <is>
          <t>SEMINUEVOS</t>
        </is>
      </c>
      <c r="H1150" t="n">
        <v>12</v>
      </c>
      <c r="M1150" t="inlineStr">
        <is>
          <t>PARA LA VENTA</t>
        </is>
      </c>
      <c r="N1150" t="inlineStr"/>
      <c r="P1150" t="inlineStr">
        <is>
          <t>2023</t>
        </is>
      </c>
      <c r="S1150" t="n">
        <v>20353</v>
      </c>
      <c r="T1150" t="n">
        <v>14439.25</v>
      </c>
      <c r="V1150" t="n">
        <v>15449.9975</v>
      </c>
      <c r="W1150" t="n">
        <v>3521.91</v>
      </c>
      <c r="X1150" t="n">
        <v>6414.2751</v>
      </c>
      <c r="Z1150" t="n">
        <v>270</v>
      </c>
      <c r="AA1150" t="n">
        <v>36.8006</v>
      </c>
      <c r="AB1150" t="n">
        <v>828.0154</v>
      </c>
      <c r="AH1150" t="n">
        <v>1253.735</v>
      </c>
      <c r="AI1150" t="n">
        <v>926.9998000000001</v>
      </c>
      <c r="AJ1150" t="n">
        <v>80</v>
      </c>
      <c r="AK1150" t="n">
        <v>4411.9933</v>
      </c>
      <c r="BA1150" t="n">
        <v>4644</v>
      </c>
    </row>
    <row r="1151">
      <c r="F1151" t="inlineStr">
        <is>
          <t>SEMINUEVO</t>
        </is>
      </c>
      <c r="H1151" t="n">
        <v>12</v>
      </c>
      <c r="M1151" t="inlineStr">
        <is>
          <t>PARA LA VENTA</t>
        </is>
      </c>
      <c r="N1151" t="inlineStr"/>
      <c r="P1151" t="inlineStr">
        <is>
          <t>2023</t>
        </is>
      </c>
      <c r="S1151" t="n">
        <v>28240</v>
      </c>
      <c r="T1151" t="n">
        <v>14439.25</v>
      </c>
      <c r="V1151" t="n">
        <v>15449.9975</v>
      </c>
      <c r="W1151" t="n">
        <v>3639.38</v>
      </c>
      <c r="X1151" t="n">
        <v>4339.7388</v>
      </c>
      <c r="Z1151" t="n">
        <v>228</v>
      </c>
      <c r="AA1151" t="n">
        <v>34.9961</v>
      </c>
      <c r="AB1151" t="n">
        <v>664.9265</v>
      </c>
      <c r="AH1151" t="n">
        <v>605.4362</v>
      </c>
      <c r="AI1151" t="n">
        <v>926.9998000000001</v>
      </c>
      <c r="AJ1151" t="n">
        <v>80</v>
      </c>
      <c r="AK1151" t="n">
        <v>4411.9933</v>
      </c>
      <c r="BA1151" t="n">
        <v>4644</v>
      </c>
    </row>
    <row r="1152">
      <c r="H1152" t="n">
        <v>12</v>
      </c>
      <c r="M1152" t="inlineStr">
        <is>
          <t>POR MOVER A VENTA</t>
        </is>
      </c>
      <c r="N1152" t="inlineStr"/>
      <c r="P1152" t="inlineStr">
        <is>
          <t>2023</t>
        </is>
      </c>
      <c r="S1152" t="n">
        <v>20387</v>
      </c>
      <c r="T1152" t="n">
        <v>14439.25</v>
      </c>
      <c r="V1152" t="n">
        <v>15449.9975</v>
      </c>
      <c r="W1152" t="n">
        <v>5542.24</v>
      </c>
      <c r="X1152" t="n">
        <v>5048.385</v>
      </c>
      <c r="Z1152" t="n">
        <v>298</v>
      </c>
      <c r="AA1152" t="n">
        <v>35.539</v>
      </c>
      <c r="AB1152" t="n">
        <v>882.552</v>
      </c>
      <c r="AH1152" t="n">
        <v>2287.0487</v>
      </c>
      <c r="AI1152" t="n">
        <v>926.9998000000001</v>
      </c>
      <c r="AJ1152" t="n">
        <v>80</v>
      </c>
      <c r="AK1152" t="n">
        <v>4411.9933</v>
      </c>
      <c r="BA1152" t="n">
        <v>4644</v>
      </c>
    </row>
    <row r="1153">
      <c r="H1153" t="n">
        <v>12</v>
      </c>
      <c r="M1153" t="inlineStr">
        <is>
          <t>ALQUILADO</t>
        </is>
      </c>
      <c r="N1153" t="inlineStr">
        <is>
          <t>DISCOVER CAR HIRE</t>
        </is>
      </c>
      <c r="P1153" t="inlineStr">
        <is>
          <t>2023</t>
        </is>
      </c>
      <c r="S1153" t="n">
        <v>5179</v>
      </c>
      <c r="T1153" t="n">
        <v>14439.25</v>
      </c>
      <c r="V1153" t="n">
        <v>15449.9975</v>
      </c>
      <c r="W1153" t="n">
        <v>3519.86</v>
      </c>
      <c r="X1153" t="n">
        <v>5994.05</v>
      </c>
      <c r="Z1153" t="n">
        <v>239</v>
      </c>
      <c r="AA1153" t="n">
        <v>39.8071</v>
      </c>
      <c r="AB1153" t="n">
        <v>792.8258</v>
      </c>
      <c r="AH1153" t="n">
        <v>672.4157</v>
      </c>
      <c r="AI1153" t="n">
        <v>926.9998000000001</v>
      </c>
      <c r="AJ1153" t="n">
        <v>80</v>
      </c>
      <c r="AK1153" t="n">
        <v>4411.9933</v>
      </c>
      <c r="BA1153" t="n">
        <v>4644</v>
      </c>
    </row>
    <row r="1154">
      <c r="F1154" t="inlineStr">
        <is>
          <t>SEMINUEVO</t>
        </is>
      </c>
      <c r="H1154" t="n">
        <v>12</v>
      </c>
      <c r="M1154" t="inlineStr">
        <is>
          <t>PARA LA VENTA</t>
        </is>
      </c>
      <c r="N1154" t="inlineStr"/>
      <c r="P1154" t="inlineStr">
        <is>
          <t>2023</t>
        </is>
      </c>
      <c r="S1154" t="n">
        <v>26268</v>
      </c>
      <c r="T1154" t="n">
        <v>14439.25</v>
      </c>
      <c r="V1154" t="n">
        <v>15449.9975</v>
      </c>
      <c r="W1154" t="n">
        <v>3130.79</v>
      </c>
      <c r="X1154" t="n">
        <v>5024.1</v>
      </c>
      <c r="Z1154" t="n">
        <v>318</v>
      </c>
      <c r="AA1154" t="n">
        <v>25.6443</v>
      </c>
      <c r="AB1154" t="n">
        <v>679.5741</v>
      </c>
      <c r="AH1154" t="n">
        <v>1177.5606</v>
      </c>
      <c r="AI1154" t="n">
        <v>926.9998000000001</v>
      </c>
      <c r="AJ1154" t="n">
        <v>80</v>
      </c>
      <c r="AK1154" t="n">
        <v>4411.9933</v>
      </c>
      <c r="BA1154" t="n">
        <v>4644</v>
      </c>
    </row>
    <row r="1155">
      <c r="H1155" t="n">
        <v>12</v>
      </c>
      <c r="M1155" t="inlineStr">
        <is>
          <t>ALQUILADO</t>
        </is>
      </c>
      <c r="N1155" t="inlineStr">
        <is>
          <t>SEGUROS SURAMERICANA</t>
        </is>
      </c>
      <c r="P1155" t="inlineStr">
        <is>
          <t>2023</t>
        </is>
      </c>
      <c r="S1155" t="n">
        <v>0</v>
      </c>
      <c r="T1155" t="n">
        <v>14439.25</v>
      </c>
      <c r="V1155" t="n">
        <v>15449.9975</v>
      </c>
      <c r="W1155" t="n">
        <v>4433.41</v>
      </c>
      <c r="X1155" t="n">
        <v>5778.1426</v>
      </c>
      <c r="Z1155" t="n">
        <v>284</v>
      </c>
      <c r="AA1155" t="n">
        <v>35.9561</v>
      </c>
      <c r="AB1155" t="n">
        <v>850.9627</v>
      </c>
      <c r="AH1155" t="n">
        <v>416.3012</v>
      </c>
      <c r="AI1155" t="n">
        <v>926.9998000000001</v>
      </c>
      <c r="AJ1155" t="n">
        <v>80</v>
      </c>
      <c r="AK1155" t="n">
        <v>4411.9933</v>
      </c>
      <c r="BA1155" t="n">
        <v>4644</v>
      </c>
    </row>
    <row r="1156">
      <c r="H1156" t="n">
        <v>12</v>
      </c>
      <c r="M1156" t="inlineStr">
        <is>
          <t>TALLER DE CHAPISTERIA</t>
        </is>
      </c>
      <c r="N1156" t="inlineStr"/>
      <c r="P1156" t="inlineStr">
        <is>
          <t>2023</t>
        </is>
      </c>
      <c r="S1156" t="n">
        <v>0</v>
      </c>
      <c r="T1156" t="n">
        <v>14439.25</v>
      </c>
      <c r="V1156" t="n">
        <v>15449.9975</v>
      </c>
      <c r="W1156" t="n">
        <v>3394.58</v>
      </c>
      <c r="X1156" t="n">
        <v>7995.3116</v>
      </c>
      <c r="Z1156" t="n">
        <v>286</v>
      </c>
      <c r="AA1156" t="n">
        <v>39.8247</v>
      </c>
      <c r="AB1156" t="n">
        <v>949.1576</v>
      </c>
      <c r="AH1156" t="n">
        <v>1102.2728</v>
      </c>
      <c r="AI1156" t="n">
        <v>926.9998000000001</v>
      </c>
      <c r="AJ1156" t="n">
        <v>80</v>
      </c>
      <c r="AK1156" t="n">
        <v>4411.9933</v>
      </c>
      <c r="BA1156" t="n">
        <v>4644</v>
      </c>
    </row>
    <row r="1157">
      <c r="H1157" t="n">
        <v>12</v>
      </c>
      <c r="M1157" t="inlineStr">
        <is>
          <t>DISPONIBLE</t>
        </is>
      </c>
      <c r="N1157" t="inlineStr"/>
      <c r="P1157" t="inlineStr">
        <is>
          <t>2023</t>
        </is>
      </c>
      <c r="S1157" t="n">
        <v>20260</v>
      </c>
      <c r="T1157" t="n">
        <v>14439.25</v>
      </c>
      <c r="V1157" t="n">
        <v>15449.9975</v>
      </c>
      <c r="W1157" t="n">
        <v>2479.99</v>
      </c>
      <c r="X1157" t="n">
        <v>3277.15</v>
      </c>
      <c r="Z1157" t="n">
        <v>169</v>
      </c>
      <c r="AA1157" t="n">
        <v>34.0659</v>
      </c>
      <c r="AB1157" t="n">
        <v>479.7616</v>
      </c>
      <c r="AH1157" t="n">
        <v>1306.482</v>
      </c>
      <c r="AI1157" t="n">
        <v>926.9998000000001</v>
      </c>
      <c r="AJ1157" t="n">
        <v>80</v>
      </c>
      <c r="AK1157" t="n">
        <v>4411.9933</v>
      </c>
      <c r="BA1157" t="n">
        <v>4644</v>
      </c>
    </row>
    <row r="1158">
      <c r="H1158" t="n">
        <v>12</v>
      </c>
      <c r="M1158" t="inlineStr">
        <is>
          <t>ALQUILADO</t>
        </is>
      </c>
      <c r="N1158" t="inlineStr">
        <is>
          <t>ALIADO SEGUROS SA</t>
        </is>
      </c>
      <c r="P1158" t="inlineStr">
        <is>
          <t>2023</t>
        </is>
      </c>
      <c r="S1158" t="n">
        <v>6929</v>
      </c>
      <c r="T1158" t="n">
        <v>14439.25</v>
      </c>
      <c r="V1158" t="n">
        <v>15449.9975</v>
      </c>
      <c r="W1158" t="n">
        <v>4592.41</v>
      </c>
      <c r="X1158" t="n">
        <v>6352.406</v>
      </c>
      <c r="Z1158" t="n">
        <v>351</v>
      </c>
      <c r="AA1158" t="n">
        <v>31.1818</v>
      </c>
      <c r="AB1158" t="n">
        <v>912.068</v>
      </c>
      <c r="AH1158" t="n">
        <v>312.6981</v>
      </c>
      <c r="AI1158" t="n">
        <v>926.9998000000001</v>
      </c>
      <c r="AJ1158" t="n">
        <v>80</v>
      </c>
      <c r="AK1158" t="n">
        <v>4411.9933</v>
      </c>
      <c r="BA1158" t="n">
        <v>4644</v>
      </c>
    </row>
    <row r="1159">
      <c r="H1159" t="n">
        <v>12</v>
      </c>
      <c r="M1159" t="inlineStr">
        <is>
          <t>O/S REPARACION</t>
        </is>
      </c>
      <c r="N1159" t="inlineStr"/>
      <c r="P1159" t="inlineStr">
        <is>
          <t>2023</t>
        </is>
      </c>
      <c r="S1159" t="n">
        <v>53164</v>
      </c>
      <c r="T1159" t="n">
        <v>14439.25</v>
      </c>
      <c r="V1159" t="n">
        <v>15449.9975</v>
      </c>
      <c r="W1159" t="n">
        <v>4933.05</v>
      </c>
      <c r="X1159" t="n">
        <v>3469.71</v>
      </c>
      <c r="Z1159" t="n">
        <v>330</v>
      </c>
      <c r="AA1159" t="n">
        <v>25.4629</v>
      </c>
      <c r="AB1159" t="n">
        <v>700.23</v>
      </c>
      <c r="AH1159" t="n">
        <v>1926.2092</v>
      </c>
      <c r="AI1159" t="n">
        <v>926.9998000000001</v>
      </c>
      <c r="AJ1159" t="n">
        <v>80</v>
      </c>
      <c r="AK1159" t="n">
        <v>4411.9933</v>
      </c>
      <c r="BA1159" t="n">
        <v>4644</v>
      </c>
    </row>
    <row r="1160">
      <c r="F1160" t="inlineStr">
        <is>
          <t>SEMINUEVOS</t>
        </is>
      </c>
      <c r="H1160" t="n">
        <v>12</v>
      </c>
      <c r="M1160" t="inlineStr">
        <is>
          <t>PARA LA VENTA</t>
        </is>
      </c>
      <c r="N1160" t="inlineStr"/>
      <c r="P1160" t="inlineStr">
        <is>
          <t>2023</t>
        </is>
      </c>
      <c r="S1160" t="n">
        <v>27038</v>
      </c>
      <c r="T1160" t="n">
        <v>14439.25</v>
      </c>
      <c r="V1160" t="n">
        <v>15449.9975</v>
      </c>
      <c r="W1160" t="n">
        <v>3963.37</v>
      </c>
      <c r="X1160" t="n">
        <v>4952.8</v>
      </c>
      <c r="Z1160" t="n">
        <v>241</v>
      </c>
      <c r="AA1160" t="n">
        <v>36.9965</v>
      </c>
      <c r="AB1160" t="n">
        <v>743.0141</v>
      </c>
      <c r="AH1160" t="n">
        <v>1398.1277</v>
      </c>
      <c r="AI1160" t="n">
        <v>926.9998000000001</v>
      </c>
      <c r="AJ1160" t="n">
        <v>80</v>
      </c>
      <c r="AK1160" t="n">
        <v>4411.9933</v>
      </c>
      <c r="BA1160" t="n">
        <v>4644</v>
      </c>
    </row>
    <row r="1161">
      <c r="H1161" t="n">
        <v>12</v>
      </c>
      <c r="M1161" t="inlineStr">
        <is>
          <t>TALLER DE CHAPISTERIA</t>
        </is>
      </c>
      <c r="N1161" t="inlineStr"/>
      <c r="P1161" t="inlineStr">
        <is>
          <t>2023</t>
        </is>
      </c>
      <c r="S1161" t="n">
        <v>12879</v>
      </c>
      <c r="T1161" t="n">
        <v>14439.25</v>
      </c>
      <c r="V1161" t="n">
        <v>15449.9975</v>
      </c>
      <c r="W1161" t="n">
        <v>3747.65</v>
      </c>
      <c r="X1161" t="n">
        <v>7136.8612</v>
      </c>
      <c r="Z1161" t="n">
        <v>259</v>
      </c>
      <c r="AA1161" t="n">
        <v>42.0251</v>
      </c>
      <c r="AB1161" t="n">
        <v>907.0426</v>
      </c>
      <c r="AH1161" t="n">
        <v>826.9528</v>
      </c>
      <c r="AI1161" t="n">
        <v>926.9998000000001</v>
      </c>
      <c r="AJ1161" t="n">
        <v>80</v>
      </c>
      <c r="AK1161" t="n">
        <v>4411.9933</v>
      </c>
      <c r="BA1161" t="n">
        <v>4644</v>
      </c>
    </row>
    <row r="1162">
      <c r="H1162" t="n">
        <v>12</v>
      </c>
      <c r="M1162" t="inlineStr">
        <is>
          <t>PARA LA VENTA</t>
        </is>
      </c>
      <c r="N1162" t="inlineStr"/>
      <c r="P1162" t="inlineStr">
        <is>
          <t>2023</t>
        </is>
      </c>
      <c r="S1162" t="n">
        <v>25505</v>
      </c>
      <c r="T1162" t="n">
        <v>14439.25</v>
      </c>
      <c r="V1162" t="n">
        <v>15449.9975</v>
      </c>
      <c r="W1162" t="n">
        <v>3154.57</v>
      </c>
      <c r="X1162" t="n">
        <v>6239.4748</v>
      </c>
      <c r="Z1162" t="n">
        <v>259</v>
      </c>
      <c r="AA1162" t="n">
        <v>36.2704</v>
      </c>
      <c r="AB1162" t="n">
        <v>782.837</v>
      </c>
      <c r="AH1162" t="n">
        <v>578.6246</v>
      </c>
      <c r="AI1162" t="n">
        <v>926.9998000000001</v>
      </c>
      <c r="AJ1162" t="n">
        <v>80</v>
      </c>
      <c r="AK1162" t="n">
        <v>4411.9933</v>
      </c>
      <c r="BA1162" t="n">
        <v>4644</v>
      </c>
    </row>
    <row r="1163">
      <c r="H1163" t="n">
        <v>12</v>
      </c>
      <c r="M1163" t="inlineStr">
        <is>
          <t>CDO</t>
        </is>
      </c>
      <c r="N1163" t="inlineStr"/>
      <c r="P1163" t="inlineStr">
        <is>
          <t>2023</t>
        </is>
      </c>
      <c r="S1163" t="n">
        <v>25414</v>
      </c>
      <c r="T1163" t="n">
        <v>14439.25</v>
      </c>
      <c r="V1163" t="n">
        <v>15449.9975</v>
      </c>
      <c r="W1163" t="n">
        <v>3191.86</v>
      </c>
      <c r="X1163" t="n">
        <v>4184.2111</v>
      </c>
      <c r="Z1163" t="n">
        <v>204</v>
      </c>
      <c r="AA1163" t="n">
        <v>36.1572</v>
      </c>
      <c r="AB1163" t="n">
        <v>614.6725</v>
      </c>
      <c r="AH1163" t="n">
        <v>1387.9519</v>
      </c>
      <c r="AI1163" t="n">
        <v>926.9998000000001</v>
      </c>
      <c r="AJ1163" t="n">
        <v>80</v>
      </c>
      <c r="AK1163" t="n">
        <v>4411.9933</v>
      </c>
      <c r="BA1163" t="n">
        <v>4644</v>
      </c>
    </row>
    <row r="1164">
      <c r="F1164" t="inlineStr">
        <is>
          <t>SEMINUEVO</t>
        </is>
      </c>
      <c r="H1164" t="n">
        <v>12</v>
      </c>
      <c r="M1164" t="inlineStr">
        <is>
          <t>PARA LA VENTA</t>
        </is>
      </c>
      <c r="N1164" t="inlineStr"/>
      <c r="P1164" t="inlineStr">
        <is>
          <t>2023</t>
        </is>
      </c>
      <c r="S1164" t="n">
        <v>0</v>
      </c>
      <c r="T1164" t="n">
        <v>14439.25</v>
      </c>
      <c r="V1164" t="n">
        <v>15449.9975</v>
      </c>
      <c r="W1164" t="n">
        <v>3125.65</v>
      </c>
      <c r="X1164" t="n">
        <v>8510.268899999999</v>
      </c>
      <c r="Z1164" t="n">
        <v>255</v>
      </c>
      <c r="AA1164" t="n">
        <v>45.631</v>
      </c>
      <c r="AB1164" t="n">
        <v>969.6599</v>
      </c>
      <c r="AH1164" t="n">
        <v>763.8733999999999</v>
      </c>
      <c r="AI1164" t="n">
        <v>926.9998000000001</v>
      </c>
      <c r="AJ1164" t="n">
        <v>80</v>
      </c>
      <c r="AK1164" t="n">
        <v>4411.9933</v>
      </c>
      <c r="BA1164" t="n">
        <v>4644</v>
      </c>
    </row>
    <row r="1165">
      <c r="H1165" t="n">
        <v>12</v>
      </c>
      <c r="M1165" t="inlineStr">
        <is>
          <t>CASOS LEGAL</t>
        </is>
      </c>
      <c r="N1165" t="inlineStr"/>
      <c r="P1165" t="inlineStr">
        <is>
          <t>2023</t>
        </is>
      </c>
      <c r="S1165" t="n">
        <v>3674</v>
      </c>
      <c r="T1165" t="n">
        <v>14439.25</v>
      </c>
      <c r="V1165" t="n">
        <v>15449.9975</v>
      </c>
      <c r="W1165" t="n">
        <v>2360.74</v>
      </c>
      <c r="X1165" t="n">
        <v>5091.5902</v>
      </c>
      <c r="Z1165" t="n">
        <v>187</v>
      </c>
      <c r="AA1165" t="n">
        <v>39.852</v>
      </c>
      <c r="AB1165" t="n">
        <v>621.0275</v>
      </c>
      <c r="AH1165" t="n">
        <v>829.9334</v>
      </c>
      <c r="AI1165" t="n">
        <v>926.9998000000001</v>
      </c>
      <c r="AJ1165" t="n">
        <v>80</v>
      </c>
      <c r="AK1165" t="n">
        <v>4411.9933</v>
      </c>
      <c r="BA1165" t="n">
        <v>4644</v>
      </c>
    </row>
    <row r="1166">
      <c r="F1166" t="inlineStr">
        <is>
          <t>SEMINUEVOS</t>
        </is>
      </c>
      <c r="H1166" t="n">
        <v>12</v>
      </c>
      <c r="M1166" t="inlineStr">
        <is>
          <t>PARA LA VENTA</t>
        </is>
      </c>
      <c r="N1166" t="inlineStr"/>
      <c r="P1166" t="inlineStr">
        <is>
          <t>2023</t>
        </is>
      </c>
      <c r="S1166" t="n">
        <v>5108</v>
      </c>
      <c r="T1166" t="n">
        <v>14439.25</v>
      </c>
      <c r="V1166" t="n">
        <v>15449.9975</v>
      </c>
      <c r="W1166" t="n">
        <v>3243.18</v>
      </c>
      <c r="X1166" t="n">
        <v>3523.88</v>
      </c>
      <c r="Z1166" t="n">
        <v>225</v>
      </c>
      <c r="AA1166" t="n">
        <v>30.0758</v>
      </c>
      <c r="AB1166" t="n">
        <v>563.9216</v>
      </c>
      <c r="AH1166" t="n">
        <v>530.2467</v>
      </c>
      <c r="AI1166" t="n">
        <v>926.9998000000001</v>
      </c>
      <c r="AJ1166" t="n">
        <v>80</v>
      </c>
      <c r="AK1166" t="n">
        <v>4411.9933</v>
      </c>
      <c r="BA1166" t="n">
        <v>4644</v>
      </c>
    </row>
    <row r="1167">
      <c r="H1167" t="n">
        <v>12</v>
      </c>
      <c r="M1167" t="inlineStr">
        <is>
          <t>O/S REPARACION</t>
        </is>
      </c>
      <c r="N1167" t="inlineStr"/>
      <c r="P1167" t="inlineStr">
        <is>
          <t>2023</t>
        </is>
      </c>
      <c r="S1167" t="n">
        <v>19522</v>
      </c>
      <c r="T1167" t="n">
        <v>14439.25</v>
      </c>
      <c r="V1167" t="n">
        <v>15449.9975</v>
      </c>
      <c r="W1167" t="n">
        <v>3792.14</v>
      </c>
      <c r="X1167" t="n">
        <v>5813.55</v>
      </c>
      <c r="Z1167" t="n">
        <v>257</v>
      </c>
      <c r="AA1167" t="n">
        <v>37.3762</v>
      </c>
      <c r="AB1167" t="n">
        <v>800.4741</v>
      </c>
      <c r="AH1167" t="n">
        <v>494.9466</v>
      </c>
      <c r="AI1167" t="n">
        <v>926.9998000000001</v>
      </c>
      <c r="AJ1167" t="n">
        <v>80</v>
      </c>
      <c r="AK1167" t="n">
        <v>4411.9933</v>
      </c>
      <c r="BA1167" t="n">
        <v>4644</v>
      </c>
    </row>
    <row r="1168">
      <c r="H1168" t="n">
        <v>12</v>
      </c>
      <c r="M1168" t="inlineStr">
        <is>
          <t>ALQUILADO</t>
        </is>
      </c>
      <c r="N1168" t="inlineStr">
        <is>
          <t>CONSORCIO SAB</t>
        </is>
      </c>
      <c r="P1168" t="inlineStr">
        <is>
          <t>2023</t>
        </is>
      </c>
      <c r="S1168" t="n">
        <v>14377</v>
      </c>
      <c r="T1168" t="n">
        <v>14439.25</v>
      </c>
      <c r="V1168" t="n">
        <v>15449.9975</v>
      </c>
      <c r="W1168" t="n">
        <v>4871.68</v>
      </c>
      <c r="X1168" t="n">
        <v>5635.97</v>
      </c>
      <c r="Z1168" t="n">
        <v>606</v>
      </c>
      <c r="AA1168" t="n">
        <v>17.3393</v>
      </c>
      <c r="AB1168" t="n">
        <v>875.6375</v>
      </c>
      <c r="AH1168" t="n">
        <v>558.9387</v>
      </c>
      <c r="AI1168" t="n">
        <v>926.9998000000001</v>
      </c>
      <c r="AJ1168" t="n">
        <v>80</v>
      </c>
      <c r="AK1168" t="n">
        <v>4411.9933</v>
      </c>
      <c r="BA1168" t="n">
        <v>4644</v>
      </c>
    </row>
    <row r="1169">
      <c r="H1169" t="n">
        <v>12</v>
      </c>
      <c r="M1169" t="inlineStr">
        <is>
          <t>ALQUILADO</t>
        </is>
      </c>
      <c r="N1169" t="inlineStr">
        <is>
          <t>SERPINCO S.A.</t>
        </is>
      </c>
      <c r="P1169" t="inlineStr">
        <is>
          <t>2023</t>
        </is>
      </c>
      <c r="S1169" t="n">
        <v>23060</v>
      </c>
      <c r="T1169" t="n">
        <v>14439.25</v>
      </c>
      <c r="V1169" t="n">
        <v>15449.9975</v>
      </c>
      <c r="W1169" t="n">
        <v>5261.4</v>
      </c>
      <c r="X1169" t="n">
        <v>4806.6</v>
      </c>
      <c r="Z1169" t="n">
        <v>616</v>
      </c>
      <c r="AA1169" t="n">
        <v>16.3441</v>
      </c>
      <c r="AB1169" t="n">
        <v>839</v>
      </c>
      <c r="AH1169" t="n">
        <v>877.4335</v>
      </c>
      <c r="AI1169" t="n">
        <v>926.9998000000001</v>
      </c>
      <c r="AJ1169" t="n">
        <v>80</v>
      </c>
      <c r="AK1169" t="n">
        <v>4411.9933</v>
      </c>
      <c r="BA1169" t="n">
        <v>4644</v>
      </c>
    </row>
    <row r="1170">
      <c r="H1170" t="n">
        <v>12</v>
      </c>
      <c r="M1170" t="inlineStr">
        <is>
          <t>ALQUILADO</t>
        </is>
      </c>
      <c r="N1170" t="inlineStr"/>
      <c r="P1170" t="inlineStr">
        <is>
          <t>2023</t>
        </is>
      </c>
      <c r="S1170" t="n">
        <v>4981</v>
      </c>
      <c r="T1170" t="n">
        <v>14439.25</v>
      </c>
      <c r="V1170" t="n">
        <v>15449.9975</v>
      </c>
      <c r="W1170" t="n">
        <v>3759.05</v>
      </c>
      <c r="X1170" t="n">
        <v>6443.5404</v>
      </c>
      <c r="Z1170" t="n">
        <v>359</v>
      </c>
      <c r="AA1170" t="n">
        <v>28.4194</v>
      </c>
      <c r="AB1170" t="n">
        <v>850.2157999999999</v>
      </c>
      <c r="AH1170" t="n">
        <v>348.8472</v>
      </c>
      <c r="AI1170" t="n">
        <v>926.9998000000001</v>
      </c>
      <c r="AJ1170" t="n">
        <v>80</v>
      </c>
      <c r="AK1170" t="n">
        <v>4411.9933</v>
      </c>
      <c r="BA1170" t="n">
        <v>4644</v>
      </c>
    </row>
    <row r="1171">
      <c r="F1171" t="inlineStr">
        <is>
          <t>SEMINUEVOS</t>
        </is>
      </c>
      <c r="H1171" t="n">
        <v>12</v>
      </c>
      <c r="M1171" t="inlineStr">
        <is>
          <t>PARA LA VENTA</t>
        </is>
      </c>
      <c r="N1171" t="inlineStr"/>
      <c r="P1171" t="inlineStr">
        <is>
          <t>2023</t>
        </is>
      </c>
      <c r="S1171" t="n">
        <v>52165</v>
      </c>
      <c r="T1171" t="n">
        <v>14439.25</v>
      </c>
      <c r="V1171" t="n">
        <v>15449.9975</v>
      </c>
      <c r="W1171" t="n">
        <v>3905.45</v>
      </c>
      <c r="X1171" t="n">
        <v>2772.5811</v>
      </c>
      <c r="Z1171" t="n">
        <v>294</v>
      </c>
      <c r="AA1171" t="n">
        <v>22.7143</v>
      </c>
      <c r="AB1171" t="n">
        <v>556.5025000000001</v>
      </c>
      <c r="AH1171" t="n">
        <v>2476.8849</v>
      </c>
      <c r="AI1171" t="n">
        <v>926.9998000000001</v>
      </c>
      <c r="AJ1171" t="n">
        <v>80</v>
      </c>
      <c r="AK1171" t="n">
        <v>4411.9933</v>
      </c>
      <c r="BA1171" t="n">
        <v>4644</v>
      </c>
    </row>
    <row r="1172">
      <c r="H1172" t="n">
        <v>12</v>
      </c>
      <c r="M1172" t="inlineStr">
        <is>
          <t>DISPONIBLE</t>
        </is>
      </c>
      <c r="N1172" t="inlineStr"/>
      <c r="P1172" t="inlineStr">
        <is>
          <t>2023</t>
        </is>
      </c>
      <c r="S1172" t="n">
        <v>13543</v>
      </c>
      <c r="T1172" t="n">
        <v>14439.25</v>
      </c>
      <c r="V1172" t="n">
        <v>15449.9975</v>
      </c>
      <c r="W1172" t="n">
        <v>3021.95</v>
      </c>
      <c r="X1172" t="n">
        <v>7059.6269</v>
      </c>
      <c r="Z1172" t="n">
        <v>231</v>
      </c>
      <c r="AA1172" t="n">
        <v>43.6431</v>
      </c>
      <c r="AB1172" t="n">
        <v>840.1314</v>
      </c>
      <c r="AH1172" t="n">
        <v>757.918</v>
      </c>
      <c r="AI1172" t="n">
        <v>926.9998000000001</v>
      </c>
      <c r="AJ1172" t="n">
        <v>80</v>
      </c>
      <c r="AK1172" t="n">
        <v>4411.9933</v>
      </c>
      <c r="BA1172" t="n">
        <v>4644</v>
      </c>
    </row>
    <row r="1173">
      <c r="H1173" t="n">
        <v>12</v>
      </c>
      <c r="M1173" t="inlineStr">
        <is>
          <t>ALQUILADO</t>
        </is>
      </c>
      <c r="N1173" t="inlineStr">
        <is>
          <t>CAR TRAWLER</t>
        </is>
      </c>
      <c r="P1173" t="inlineStr">
        <is>
          <t>2023</t>
        </is>
      </c>
      <c r="S1173" t="n">
        <v>0</v>
      </c>
      <c r="T1173" t="n">
        <v>14439.25</v>
      </c>
      <c r="V1173" t="n">
        <v>15449.9975</v>
      </c>
      <c r="W1173" t="n">
        <v>3661.33</v>
      </c>
      <c r="X1173" t="n">
        <v>5578.0926</v>
      </c>
      <c r="Z1173" t="n">
        <v>251</v>
      </c>
      <c r="AA1173" t="n">
        <v>36.8104</v>
      </c>
      <c r="AB1173" t="n">
        <v>769.9518</v>
      </c>
      <c r="AH1173" t="n">
        <v>471.4793</v>
      </c>
      <c r="AI1173" t="n">
        <v>926.9998000000001</v>
      </c>
      <c r="AJ1173" t="n">
        <v>80</v>
      </c>
      <c r="AK1173" t="n">
        <v>4411.9933</v>
      </c>
      <c r="BA1173" t="n">
        <v>4644</v>
      </c>
    </row>
    <row r="1174">
      <c r="H1174" t="n">
        <v>12</v>
      </c>
      <c r="M1174" t="inlineStr">
        <is>
          <t>ALQUILADO</t>
        </is>
      </c>
      <c r="N1174" t="inlineStr">
        <is>
          <t>SEGUROS SURAMERICANA</t>
        </is>
      </c>
      <c r="P1174" t="inlineStr">
        <is>
          <t>2023</t>
        </is>
      </c>
      <c r="S1174" t="n">
        <v>6557</v>
      </c>
      <c r="T1174" t="n">
        <v>14439.25</v>
      </c>
      <c r="V1174" t="n">
        <v>15449.9975</v>
      </c>
      <c r="W1174" t="n">
        <v>3713.34</v>
      </c>
      <c r="X1174" t="n">
        <v>5499.088</v>
      </c>
      <c r="Z1174" t="n">
        <v>407</v>
      </c>
      <c r="AA1174" t="n">
        <v>22.6349</v>
      </c>
      <c r="AB1174" t="n">
        <v>767.7023</v>
      </c>
      <c r="AH1174" t="n">
        <v>382.7418</v>
      </c>
      <c r="AI1174" t="n">
        <v>926.9998000000001</v>
      </c>
      <c r="AJ1174" t="n">
        <v>80</v>
      </c>
      <c r="AK1174" t="n">
        <v>4411.9933</v>
      </c>
      <c r="BA1174" t="n">
        <v>4644</v>
      </c>
    </row>
    <row r="1175">
      <c r="H1175" t="n">
        <v>12</v>
      </c>
      <c r="M1175" t="inlineStr">
        <is>
          <t>DISPONIBLE</t>
        </is>
      </c>
      <c r="N1175" t="inlineStr"/>
      <c r="P1175" t="inlineStr">
        <is>
          <t>2023</t>
        </is>
      </c>
      <c r="S1175" t="n">
        <v>15198</v>
      </c>
      <c r="T1175" t="n">
        <v>14439.25</v>
      </c>
      <c r="V1175" t="n">
        <v>15449.9975</v>
      </c>
      <c r="W1175" t="n">
        <v>3510.59</v>
      </c>
      <c r="X1175" t="n">
        <v>5943.4988</v>
      </c>
      <c r="Z1175" t="n">
        <v>303</v>
      </c>
      <c r="AA1175" t="n">
        <v>31.2016</v>
      </c>
      <c r="AB1175" t="n">
        <v>787.8407</v>
      </c>
      <c r="AH1175" t="n">
        <v>824.8465</v>
      </c>
      <c r="AI1175" t="n">
        <v>926.9998000000001</v>
      </c>
      <c r="AJ1175" t="n">
        <v>80</v>
      </c>
      <c r="AK1175" t="n">
        <v>4411.9933</v>
      </c>
      <c r="BA1175" t="n">
        <v>4644</v>
      </c>
    </row>
    <row r="1176">
      <c r="F1176" t="inlineStr">
        <is>
          <t>SEMINUEVOS</t>
        </is>
      </c>
      <c r="H1176" t="n">
        <v>12</v>
      </c>
      <c r="M1176" t="inlineStr">
        <is>
          <t>PARA LA VENTA</t>
        </is>
      </c>
      <c r="N1176" t="inlineStr"/>
      <c r="P1176" t="inlineStr">
        <is>
          <t>2023</t>
        </is>
      </c>
      <c r="S1176" t="n">
        <v>2711</v>
      </c>
      <c r="T1176" t="n">
        <v>14439.25</v>
      </c>
      <c r="V1176" t="n">
        <v>15449.9975</v>
      </c>
      <c r="W1176" t="n">
        <v>3572.21</v>
      </c>
      <c r="X1176" t="n">
        <v>7301.9634</v>
      </c>
      <c r="Z1176" t="n">
        <v>294</v>
      </c>
      <c r="AA1176" t="n">
        <v>36.9869</v>
      </c>
      <c r="AB1176" t="n">
        <v>906.1811</v>
      </c>
      <c r="AH1176" t="n">
        <v>2113.2949</v>
      </c>
      <c r="AI1176" t="n">
        <v>926.9998000000001</v>
      </c>
      <c r="AJ1176" t="n">
        <v>80</v>
      </c>
      <c r="AK1176" t="n">
        <v>4411.9933</v>
      </c>
      <c r="BA1176" t="n">
        <v>4644</v>
      </c>
    </row>
    <row r="1177">
      <c r="F1177" t="inlineStr">
        <is>
          <t>GARANTIZADOS</t>
        </is>
      </c>
      <c r="H1177" t="n">
        <v>12</v>
      </c>
      <c r="M1177" t="inlineStr">
        <is>
          <t>PARA LA VENTA</t>
        </is>
      </c>
      <c r="N1177" t="inlineStr"/>
      <c r="P1177" t="inlineStr">
        <is>
          <t>2023</t>
        </is>
      </c>
      <c r="S1177" t="n">
        <v>277017</v>
      </c>
      <c r="T1177" t="n">
        <v>14439.25</v>
      </c>
      <c r="V1177" t="n">
        <v>15449.9975</v>
      </c>
      <c r="W1177" t="n">
        <v>4921.83</v>
      </c>
      <c r="X1177" t="n">
        <v>3600.5</v>
      </c>
      <c r="Z1177" t="n">
        <v>331</v>
      </c>
      <c r="AA1177" t="n">
        <v>25.7472</v>
      </c>
      <c r="AB1177" t="n">
        <v>710.1941</v>
      </c>
      <c r="AH1177" t="n">
        <v>930.6661</v>
      </c>
      <c r="AI1177" t="n">
        <v>926.9998000000001</v>
      </c>
      <c r="AJ1177" t="n">
        <v>80</v>
      </c>
      <c r="AK1177" t="n">
        <v>4411.9933</v>
      </c>
      <c r="BA1177" t="n">
        <v>4644</v>
      </c>
    </row>
    <row r="1178">
      <c r="H1178" t="n">
        <v>9</v>
      </c>
      <c r="M1178" t="inlineStr">
        <is>
          <t>ALQUILADO</t>
        </is>
      </c>
      <c r="N1178" t="inlineStr">
        <is>
          <t>GRUPO TLA PANAMA SA</t>
        </is>
      </c>
      <c r="P1178" t="inlineStr">
        <is>
          <t>2024</t>
        </is>
      </c>
      <c r="S1178" t="n">
        <v>13306</v>
      </c>
      <c r="T1178" t="n">
        <v>14766.36</v>
      </c>
      <c r="V1178" t="n">
        <v>15800.0052</v>
      </c>
      <c r="W1178" t="n">
        <v>2305.02</v>
      </c>
      <c r="X1178" t="n">
        <v>6309.66</v>
      </c>
      <c r="Z1178" t="n">
        <v>221</v>
      </c>
      <c r="AA1178" t="n">
        <v>38.9804</v>
      </c>
      <c r="AB1178" t="n">
        <v>957.1866</v>
      </c>
      <c r="AH1178" t="n">
        <v>592.1464</v>
      </c>
      <c r="AI1178" t="n">
        <v>711.0001999999999</v>
      </c>
      <c r="AJ1178" t="n">
        <v>80</v>
      </c>
      <c r="AK1178" t="n">
        <v>3281.4136</v>
      </c>
      <c r="BA1178" t="n">
        <v>3483</v>
      </c>
    </row>
    <row r="1179">
      <c r="H1179" t="n">
        <v>9</v>
      </c>
      <c r="M1179" t="inlineStr">
        <is>
          <t>ALQUILADO</t>
        </is>
      </c>
      <c r="N1179" t="inlineStr"/>
      <c r="P1179" t="inlineStr">
        <is>
          <t>2024</t>
        </is>
      </c>
      <c r="S1179" t="n">
        <v>0</v>
      </c>
      <c r="T1179" t="n">
        <v>14766.36</v>
      </c>
      <c r="V1179" t="n">
        <v>15800.0052</v>
      </c>
      <c r="W1179" t="n">
        <v>2683.11</v>
      </c>
      <c r="X1179" t="n">
        <v>5573.4645</v>
      </c>
      <c r="Z1179" t="n">
        <v>185</v>
      </c>
      <c r="AA1179" t="n">
        <v>44.6301</v>
      </c>
      <c r="AB1179" t="n">
        <v>917.3971</v>
      </c>
      <c r="AH1179" t="n">
        <v>365.0519</v>
      </c>
      <c r="AI1179" t="n">
        <v>711.0001999999999</v>
      </c>
      <c r="AJ1179" t="n">
        <v>80</v>
      </c>
      <c r="AK1179" t="n">
        <v>3281.4136</v>
      </c>
      <c r="BA1179" t="n">
        <v>3483</v>
      </c>
    </row>
    <row r="1180">
      <c r="H1180" t="n">
        <v>9</v>
      </c>
      <c r="M1180" t="inlineStr">
        <is>
          <t>ALQUILADO</t>
        </is>
      </c>
      <c r="N1180" t="inlineStr">
        <is>
          <t>BAUER FUNDACIONES</t>
        </is>
      </c>
      <c r="P1180" t="inlineStr">
        <is>
          <t>2024</t>
        </is>
      </c>
      <c r="S1180" t="n">
        <v>16283</v>
      </c>
      <c r="T1180" t="n">
        <v>14766.36</v>
      </c>
      <c r="V1180" t="n">
        <v>15800.0052</v>
      </c>
      <c r="W1180" t="n">
        <v>2752.64</v>
      </c>
      <c r="X1180" t="n">
        <v>3250.89</v>
      </c>
      <c r="Z1180" t="n">
        <v>383</v>
      </c>
      <c r="AA1180" t="n">
        <v>15.675</v>
      </c>
      <c r="AB1180" t="n">
        <v>667.0588</v>
      </c>
      <c r="AH1180" t="n">
        <v>630.6772999999999</v>
      </c>
      <c r="AI1180" t="n">
        <v>711.0001999999999</v>
      </c>
      <c r="AJ1180" t="n">
        <v>80</v>
      </c>
      <c r="AK1180" t="n">
        <v>3281.4136</v>
      </c>
      <c r="BA1180" t="n">
        <v>3483</v>
      </c>
    </row>
    <row r="1181">
      <c r="H1181" t="n">
        <v>9</v>
      </c>
      <c r="M1181" t="inlineStr">
        <is>
          <t>ALQUILADO</t>
        </is>
      </c>
      <c r="N1181" t="inlineStr">
        <is>
          <t>ALIADO SEGUROS SA</t>
        </is>
      </c>
      <c r="P1181" t="inlineStr">
        <is>
          <t>2024</t>
        </is>
      </c>
      <c r="S1181" t="n">
        <v>21737</v>
      </c>
      <c r="T1181" t="n">
        <v>14766.36</v>
      </c>
      <c r="V1181" t="n">
        <v>15800.0052</v>
      </c>
      <c r="W1181" t="n">
        <v>3365.5</v>
      </c>
      <c r="X1181" t="n">
        <v>3250.1134</v>
      </c>
      <c r="Z1181" t="n">
        <v>225</v>
      </c>
      <c r="AA1181" t="n">
        <v>29.4027</v>
      </c>
      <c r="AB1181" t="n">
        <v>735.0681</v>
      </c>
      <c r="AH1181" t="n">
        <v>425.9286</v>
      </c>
      <c r="AI1181" t="n">
        <v>711.0001999999999</v>
      </c>
      <c r="AJ1181" t="n">
        <v>80</v>
      </c>
      <c r="AK1181" t="n">
        <v>3281.4136</v>
      </c>
      <c r="BA1181" t="n">
        <v>3483</v>
      </c>
    </row>
    <row r="1182">
      <c r="H1182" t="n">
        <v>9</v>
      </c>
      <c r="M1182" t="inlineStr">
        <is>
          <t>ALQUILADO</t>
        </is>
      </c>
      <c r="N1182" t="inlineStr"/>
      <c r="P1182" t="inlineStr">
        <is>
          <t>2024</t>
        </is>
      </c>
      <c r="S1182" t="n">
        <v>14498</v>
      </c>
      <c r="T1182" t="n">
        <v>14766.36</v>
      </c>
      <c r="V1182" t="n">
        <v>15800.0052</v>
      </c>
      <c r="W1182" t="n">
        <v>1535.04</v>
      </c>
      <c r="X1182" t="n">
        <v>6087.445</v>
      </c>
      <c r="Z1182" t="n">
        <v>224</v>
      </c>
      <c r="AA1182" t="n">
        <v>34.0289</v>
      </c>
      <c r="AB1182" t="n">
        <v>846.9426999999999</v>
      </c>
      <c r="AH1182" t="n">
        <v>275.583</v>
      </c>
      <c r="AI1182" t="n">
        <v>711.0001999999999</v>
      </c>
      <c r="AJ1182" t="n">
        <v>80</v>
      </c>
      <c r="AK1182" t="n">
        <v>3281.4136</v>
      </c>
      <c r="BA1182" t="n">
        <v>3483</v>
      </c>
    </row>
    <row r="1183">
      <c r="H1183" t="n">
        <v>9</v>
      </c>
      <c r="M1183" t="inlineStr">
        <is>
          <t>ALQUILADO</t>
        </is>
      </c>
      <c r="N1183" t="inlineStr">
        <is>
          <t>RENTAL CARS</t>
        </is>
      </c>
      <c r="P1183" t="inlineStr">
        <is>
          <t>2024</t>
        </is>
      </c>
      <c r="S1183" t="n">
        <v>0</v>
      </c>
      <c r="T1183" t="n">
        <v>14766.36</v>
      </c>
      <c r="V1183" t="n">
        <v>15800.0052</v>
      </c>
      <c r="W1183" t="n">
        <v>2723.66</v>
      </c>
      <c r="X1183" t="n">
        <v>4639.2367</v>
      </c>
      <c r="Z1183" t="n">
        <v>206</v>
      </c>
      <c r="AA1183" t="n">
        <v>35.7422</v>
      </c>
      <c r="AB1183" t="n">
        <v>818.0996</v>
      </c>
      <c r="AH1183" t="n">
        <v>244.5032</v>
      </c>
      <c r="AI1183" t="n">
        <v>711.0001999999999</v>
      </c>
      <c r="AJ1183" t="n">
        <v>80</v>
      </c>
      <c r="AK1183" t="n">
        <v>3281.4136</v>
      </c>
      <c r="BA1183" t="n">
        <v>3483</v>
      </c>
    </row>
    <row r="1184">
      <c r="H1184" t="n">
        <v>9</v>
      </c>
      <c r="M1184" t="inlineStr">
        <is>
          <t>DISPONIBLE</t>
        </is>
      </c>
      <c r="N1184" t="inlineStr"/>
      <c r="P1184" t="inlineStr">
        <is>
          <t>2024</t>
        </is>
      </c>
      <c r="S1184" t="n">
        <v>16188</v>
      </c>
      <c r="T1184" t="n">
        <v>14766.36</v>
      </c>
      <c r="V1184" t="n">
        <v>15800.0052</v>
      </c>
      <c r="W1184" t="n">
        <v>2692.02</v>
      </c>
      <c r="X1184" t="n">
        <v>4970.444</v>
      </c>
      <c r="Z1184" t="n">
        <v>198</v>
      </c>
      <c r="AA1184" t="n">
        <v>38.6993</v>
      </c>
      <c r="AB1184" t="n">
        <v>851.3848</v>
      </c>
      <c r="AH1184" t="n">
        <v>159.3347</v>
      </c>
      <c r="AI1184" t="n">
        <v>711.0001999999999</v>
      </c>
      <c r="AJ1184" t="n">
        <v>80</v>
      </c>
      <c r="AK1184" t="n">
        <v>3281.4136</v>
      </c>
      <c r="BA1184" t="n">
        <v>3483</v>
      </c>
    </row>
    <row r="1185">
      <c r="H1185" t="n">
        <v>9</v>
      </c>
      <c r="M1185" t="inlineStr">
        <is>
          <t>ALQUILADO</t>
        </is>
      </c>
      <c r="N1185" t="inlineStr"/>
      <c r="P1185" t="inlineStr">
        <is>
          <t>2024</t>
        </is>
      </c>
      <c r="S1185" t="n">
        <v>0</v>
      </c>
      <c r="T1185" t="n">
        <v>14766.36</v>
      </c>
      <c r="V1185" t="n">
        <v>15800.0052</v>
      </c>
      <c r="W1185" t="n">
        <v>2908.97</v>
      </c>
      <c r="X1185" t="n">
        <v>5624.3107</v>
      </c>
      <c r="Z1185" t="n">
        <v>223</v>
      </c>
      <c r="AA1185" t="n">
        <v>38.2658</v>
      </c>
      <c r="AB1185" t="n">
        <v>948.1423</v>
      </c>
      <c r="AH1185" t="n">
        <v>350.5478</v>
      </c>
      <c r="AI1185" t="n">
        <v>711.0001999999999</v>
      </c>
      <c r="AJ1185" t="n">
        <v>80</v>
      </c>
      <c r="AK1185" t="n">
        <v>3281.4136</v>
      </c>
      <c r="BA1185" t="n">
        <v>3483</v>
      </c>
    </row>
    <row r="1186">
      <c r="H1186" t="n">
        <v>9</v>
      </c>
      <c r="M1186" t="inlineStr">
        <is>
          <t>ALQUILADO</t>
        </is>
      </c>
      <c r="N1186" t="inlineStr"/>
      <c r="P1186" t="inlineStr">
        <is>
          <t>2024</t>
        </is>
      </c>
      <c r="S1186" t="n">
        <v>0</v>
      </c>
      <c r="T1186" t="n">
        <v>14766.36</v>
      </c>
      <c r="V1186" t="n">
        <v>15800.0052</v>
      </c>
      <c r="W1186" t="n">
        <v>2960.855</v>
      </c>
      <c r="X1186" t="n">
        <v>6243.98</v>
      </c>
      <c r="Z1186" t="n">
        <v>229</v>
      </c>
      <c r="AA1186" t="n">
        <v>40.1957</v>
      </c>
      <c r="AB1186" t="n">
        <v>1022.7594</v>
      </c>
      <c r="AH1186" t="n">
        <v>164.6271</v>
      </c>
      <c r="AI1186" t="n">
        <v>711.0001999999999</v>
      </c>
      <c r="AJ1186" t="n">
        <v>80</v>
      </c>
      <c r="AK1186" t="n">
        <v>3281.4136</v>
      </c>
      <c r="BA1186" t="n">
        <v>3483</v>
      </c>
    </row>
    <row r="1187">
      <c r="H1187" t="n">
        <v>9</v>
      </c>
      <c r="M1187" t="inlineStr">
        <is>
          <t>ALQUILADO</t>
        </is>
      </c>
      <c r="N1187" t="inlineStr"/>
      <c r="P1187" t="inlineStr">
        <is>
          <t>2024</t>
        </is>
      </c>
      <c r="S1187" t="n">
        <v>11698</v>
      </c>
      <c r="T1187" t="n">
        <v>14766.36</v>
      </c>
      <c r="V1187" t="n">
        <v>15800.0052</v>
      </c>
      <c r="W1187" t="n">
        <v>2404.98</v>
      </c>
      <c r="X1187" t="n">
        <v>4020.8123</v>
      </c>
      <c r="Z1187" t="n">
        <v>143</v>
      </c>
      <c r="AA1187" t="n">
        <v>44.9356</v>
      </c>
      <c r="AB1187" t="n">
        <v>713.9769</v>
      </c>
      <c r="AH1187" t="n">
        <v>472.6618</v>
      </c>
      <c r="AI1187" t="n">
        <v>711.0001999999999</v>
      </c>
      <c r="AJ1187" t="n">
        <v>80</v>
      </c>
      <c r="AK1187" t="n">
        <v>3281.4136</v>
      </c>
      <c r="BA1187" t="n">
        <v>3483</v>
      </c>
    </row>
    <row r="1188">
      <c r="H1188" t="n">
        <v>7</v>
      </c>
      <c r="M1188" t="inlineStr">
        <is>
          <t>ALQUILADO</t>
        </is>
      </c>
      <c r="N1188" t="inlineStr">
        <is>
          <t>ARREND LEASING SA</t>
        </is>
      </c>
      <c r="P1188" t="inlineStr">
        <is>
          <t>2024</t>
        </is>
      </c>
      <c r="S1188" t="n">
        <v>0</v>
      </c>
      <c r="T1188" t="n">
        <v>14765.42</v>
      </c>
      <c r="V1188" t="n">
        <v>15798.9994</v>
      </c>
      <c r="W1188" t="n">
        <v>1757.97</v>
      </c>
      <c r="X1188" t="n">
        <v>5402.4178</v>
      </c>
      <c r="Z1188" t="n">
        <v>161</v>
      </c>
      <c r="AA1188" t="n">
        <v>44.4744</v>
      </c>
      <c r="AB1188" t="n">
        <v>1022.9125</v>
      </c>
      <c r="AH1188" t="n">
        <v>344.782</v>
      </c>
      <c r="AI1188" t="n">
        <v>552.965</v>
      </c>
      <c r="AJ1188" t="n">
        <v>80</v>
      </c>
      <c r="AK1188" t="n">
        <v>2460.9036</v>
      </c>
      <c r="BA1188" t="n">
        <v>2709</v>
      </c>
    </row>
    <row r="1189">
      <c r="H1189" t="n">
        <v>7</v>
      </c>
      <c r="M1189" t="inlineStr">
        <is>
          <t>ALQUILADO</t>
        </is>
      </c>
      <c r="N1189" t="inlineStr"/>
      <c r="P1189" t="inlineStr">
        <is>
          <t>2024</t>
        </is>
      </c>
      <c r="S1189" t="n">
        <v>12045</v>
      </c>
      <c r="T1189" t="n">
        <v>14765.42</v>
      </c>
      <c r="V1189" t="n">
        <v>15798.9994</v>
      </c>
      <c r="W1189" t="n">
        <v>2663.27</v>
      </c>
      <c r="X1189" t="n">
        <v>3445.52</v>
      </c>
      <c r="Z1189" t="n">
        <v>168</v>
      </c>
      <c r="AA1189" t="n">
        <v>36.3618</v>
      </c>
      <c r="AB1189" t="n">
        <v>872.6842</v>
      </c>
      <c r="AH1189" t="n">
        <v>265.2825</v>
      </c>
      <c r="AI1189" t="n">
        <v>552.965</v>
      </c>
      <c r="AJ1189" t="n">
        <v>80</v>
      </c>
      <c r="AK1189" t="n">
        <v>2460.9036</v>
      </c>
      <c r="BA1189" t="n">
        <v>2709</v>
      </c>
    </row>
    <row r="1190">
      <c r="H1190" t="n">
        <v>7</v>
      </c>
      <c r="M1190" t="inlineStr">
        <is>
          <t>ALQUILADO</t>
        </is>
      </c>
      <c r="N1190" t="inlineStr">
        <is>
          <t>RENTAL CARS</t>
        </is>
      </c>
      <c r="P1190" t="inlineStr">
        <is>
          <t>2024</t>
        </is>
      </c>
      <c r="S1190" t="n">
        <v>0</v>
      </c>
      <c r="T1190" t="n">
        <v>14765.42</v>
      </c>
      <c r="V1190" t="n">
        <v>15798.9994</v>
      </c>
      <c r="W1190" t="n">
        <v>1845.23</v>
      </c>
      <c r="X1190" t="n">
        <v>5252.35</v>
      </c>
      <c r="Z1190" t="n">
        <v>157</v>
      </c>
      <c r="AA1190" t="n">
        <v>45.2075</v>
      </c>
      <c r="AB1190" t="n">
        <v>1013.94</v>
      </c>
      <c r="AH1190" t="n">
        <v>270.5272</v>
      </c>
      <c r="AI1190" t="n">
        <v>552.965</v>
      </c>
      <c r="AJ1190" t="n">
        <v>80</v>
      </c>
      <c r="AK1190" t="n">
        <v>2460.9036</v>
      </c>
      <c r="BA1190" t="n">
        <v>2709</v>
      </c>
    </row>
    <row r="1191">
      <c r="H1191" t="n">
        <v>7</v>
      </c>
      <c r="M1191" t="inlineStr">
        <is>
          <t>ESPERA PIEZAS CHAPISTERIA</t>
        </is>
      </c>
      <c r="N1191" t="inlineStr"/>
      <c r="P1191" t="inlineStr">
        <is>
          <t>2024</t>
        </is>
      </c>
      <c r="S1191" t="n">
        <v>0</v>
      </c>
      <c r="T1191" t="n">
        <v>14765.42</v>
      </c>
      <c r="V1191" t="n">
        <v>15798.9994</v>
      </c>
      <c r="W1191" t="n">
        <v>1271.19</v>
      </c>
      <c r="X1191" t="n">
        <v>4361.0224</v>
      </c>
      <c r="Z1191" t="n">
        <v>118</v>
      </c>
      <c r="AA1191" t="n">
        <v>47.7306</v>
      </c>
      <c r="AB1191" t="n">
        <v>804.6017000000001</v>
      </c>
      <c r="AH1191" t="n">
        <v>170.2196</v>
      </c>
      <c r="AI1191" t="n">
        <v>552.965</v>
      </c>
      <c r="AJ1191" t="n">
        <v>80</v>
      </c>
      <c r="AK1191" t="n">
        <v>2460.9036</v>
      </c>
      <c r="BA1191" t="n">
        <v>2709</v>
      </c>
    </row>
    <row r="1192">
      <c r="H1192" t="n">
        <v>7</v>
      </c>
      <c r="M1192" t="inlineStr">
        <is>
          <t>ALQUILADO</t>
        </is>
      </c>
      <c r="N1192" t="inlineStr"/>
      <c r="P1192" t="inlineStr">
        <is>
          <t>2024</t>
        </is>
      </c>
      <c r="S1192" t="n">
        <v>11151</v>
      </c>
      <c r="T1192" t="n">
        <v>14765.42</v>
      </c>
      <c r="V1192" t="n">
        <v>15798.9994</v>
      </c>
      <c r="W1192" t="n">
        <v>1775.57</v>
      </c>
      <c r="X1192" t="n">
        <v>3475.4027</v>
      </c>
      <c r="Z1192" t="n">
        <v>136</v>
      </c>
      <c r="AA1192" t="n">
        <v>38.61</v>
      </c>
      <c r="AB1192" t="n">
        <v>750.1389</v>
      </c>
      <c r="AH1192" t="n">
        <v>569.0805</v>
      </c>
      <c r="AI1192" t="n">
        <v>552.965</v>
      </c>
      <c r="AJ1192" t="n">
        <v>80</v>
      </c>
      <c r="AK1192" t="n">
        <v>2460.9036</v>
      </c>
      <c r="BA1192" t="n">
        <v>2709</v>
      </c>
    </row>
    <row r="1193">
      <c r="H1193" t="n">
        <v>7</v>
      </c>
      <c r="M1193" t="inlineStr">
        <is>
          <t>ALQUILADO</t>
        </is>
      </c>
      <c r="N1193" t="inlineStr"/>
      <c r="P1193" t="inlineStr">
        <is>
          <t>2024</t>
        </is>
      </c>
      <c r="S1193" t="n">
        <v>0</v>
      </c>
      <c r="T1193" t="n">
        <v>14765.42</v>
      </c>
      <c r="V1193" t="n">
        <v>15798.9994</v>
      </c>
      <c r="W1193" t="n">
        <v>2704.67</v>
      </c>
      <c r="X1193" t="n">
        <v>3423.68</v>
      </c>
      <c r="Z1193" t="n">
        <v>164</v>
      </c>
      <c r="AA1193" t="n">
        <v>37.3679</v>
      </c>
      <c r="AB1193" t="n">
        <v>875.4785000000001</v>
      </c>
      <c r="AH1193" t="n">
        <v>1089.2551</v>
      </c>
      <c r="AI1193" t="n">
        <v>552.965</v>
      </c>
      <c r="AJ1193" t="n">
        <v>80</v>
      </c>
      <c r="AK1193" t="n">
        <v>2460.9036</v>
      </c>
      <c r="BA1193" t="n">
        <v>2709</v>
      </c>
    </row>
    <row r="1194">
      <c r="H1194" t="n">
        <v>7</v>
      </c>
      <c r="M1194" t="inlineStr">
        <is>
          <t>ALQUILADO</t>
        </is>
      </c>
      <c r="N1194" t="inlineStr">
        <is>
          <t>PNUD (ORG. DE LAS NAC. UNIDAS)</t>
        </is>
      </c>
      <c r="P1194" t="inlineStr">
        <is>
          <t>2024</t>
        </is>
      </c>
      <c r="S1194" t="n">
        <v>0</v>
      </c>
      <c r="T1194" t="n">
        <v>14765.42</v>
      </c>
      <c r="V1194" t="n">
        <v>15798.9994</v>
      </c>
      <c r="W1194" t="n">
        <v>2300.28</v>
      </c>
      <c r="X1194" t="n">
        <v>2587.7111</v>
      </c>
      <c r="Z1194" t="n">
        <v>140</v>
      </c>
      <c r="AA1194" t="n">
        <v>34.9142</v>
      </c>
      <c r="AB1194" t="n">
        <v>698.2844</v>
      </c>
      <c r="AH1194" t="n">
        <v>135.0904</v>
      </c>
      <c r="AI1194" t="n">
        <v>552.965</v>
      </c>
      <c r="AJ1194" t="n">
        <v>80</v>
      </c>
      <c r="AK1194" t="n">
        <v>2460.9036</v>
      </c>
      <c r="BA1194" t="n">
        <v>2709</v>
      </c>
    </row>
    <row r="1195">
      <c r="H1195" t="n">
        <v>7</v>
      </c>
      <c r="M1195" t="inlineStr">
        <is>
          <t>ALQUILADO</t>
        </is>
      </c>
      <c r="N1195" t="inlineStr">
        <is>
          <t>SEGUROS SURAMERICANA</t>
        </is>
      </c>
      <c r="P1195" t="inlineStr">
        <is>
          <t>2024</t>
        </is>
      </c>
      <c r="S1195" t="n">
        <v>9322</v>
      </c>
      <c r="T1195" t="n">
        <v>14765.42</v>
      </c>
      <c r="V1195" t="n">
        <v>15798.9994</v>
      </c>
      <c r="W1195" t="n">
        <v>2222.95</v>
      </c>
      <c r="X1195" t="n">
        <v>5195.5616</v>
      </c>
      <c r="Z1195" t="n">
        <v>150</v>
      </c>
      <c r="AA1195" t="n">
        <v>49.4567</v>
      </c>
      <c r="AB1195" t="n">
        <v>1059.7873</v>
      </c>
      <c r="AH1195" t="n">
        <v>417.662</v>
      </c>
      <c r="AI1195" t="n">
        <v>552.965</v>
      </c>
      <c r="AJ1195" t="n">
        <v>80</v>
      </c>
      <c r="AK1195" t="n">
        <v>2460.9036</v>
      </c>
      <c r="BA1195" t="n">
        <v>2709</v>
      </c>
    </row>
    <row r="1196">
      <c r="H1196" t="n">
        <v>7</v>
      </c>
      <c r="M1196" t="inlineStr">
        <is>
          <t>ALQUILADO</t>
        </is>
      </c>
      <c r="N1196" t="inlineStr">
        <is>
          <t>ALIADO SEGUROS SA</t>
        </is>
      </c>
      <c r="P1196" t="inlineStr">
        <is>
          <t>2024</t>
        </is>
      </c>
      <c r="S1196" t="n">
        <v>0</v>
      </c>
      <c r="T1196" t="n">
        <v>14765.42</v>
      </c>
      <c r="V1196" t="n">
        <v>15798.9994</v>
      </c>
      <c r="W1196" t="n">
        <v>1557.775</v>
      </c>
      <c r="X1196" t="n">
        <v>5029.8273</v>
      </c>
      <c r="Z1196" t="n">
        <v>150</v>
      </c>
      <c r="AA1196" t="n">
        <v>43.9173</v>
      </c>
      <c r="AB1196" t="n">
        <v>941.086</v>
      </c>
      <c r="AH1196" t="n">
        <v>225.7575</v>
      </c>
      <c r="AI1196" t="n">
        <v>552.965</v>
      </c>
      <c r="AJ1196" t="n">
        <v>80</v>
      </c>
      <c r="AK1196" t="n">
        <v>2460.9036</v>
      </c>
      <c r="BA1196" t="n">
        <v>2709</v>
      </c>
    </row>
    <row r="1197">
      <c r="H1197" t="n">
        <v>7</v>
      </c>
      <c r="M1197" t="inlineStr">
        <is>
          <t>DISPONIBLE</t>
        </is>
      </c>
      <c r="N1197" t="inlineStr"/>
      <c r="P1197" t="inlineStr">
        <is>
          <t>2024</t>
        </is>
      </c>
      <c r="S1197" t="n">
        <v>11316</v>
      </c>
      <c r="T1197" t="n">
        <v>14765.42</v>
      </c>
      <c r="V1197" t="n">
        <v>15798.9994</v>
      </c>
      <c r="W1197" t="n">
        <v>1266.945</v>
      </c>
      <c r="X1197" t="n">
        <v>3480.66</v>
      </c>
      <c r="Z1197" t="n">
        <v>104</v>
      </c>
      <c r="AA1197" t="n">
        <v>45.65</v>
      </c>
      <c r="AB1197" t="n">
        <v>678.2292</v>
      </c>
      <c r="AH1197" t="n">
        <v>377.4994</v>
      </c>
      <c r="AI1197" t="n">
        <v>552.965</v>
      </c>
      <c r="AJ1197" t="n">
        <v>80</v>
      </c>
      <c r="AK1197" t="n">
        <v>2460.9036</v>
      </c>
      <c r="BA1197" t="n">
        <v>2709</v>
      </c>
    </row>
    <row r="1198">
      <c r="H1198" t="n">
        <v>7</v>
      </c>
      <c r="M1198" t="inlineStr">
        <is>
          <t>ALQUILADO</t>
        </is>
      </c>
      <c r="N1198" t="inlineStr"/>
      <c r="P1198" t="inlineStr">
        <is>
          <t>2024</t>
        </is>
      </c>
      <c r="S1198" t="n">
        <v>0</v>
      </c>
      <c r="T1198" t="n">
        <v>14765.42</v>
      </c>
      <c r="V1198" t="n">
        <v>15798.9994</v>
      </c>
      <c r="W1198" t="n">
        <v>2105.42</v>
      </c>
      <c r="X1198" t="n">
        <v>4569.3191</v>
      </c>
      <c r="Z1198" t="n">
        <v>163</v>
      </c>
      <c r="AA1198" t="n">
        <v>40.9493</v>
      </c>
      <c r="AB1198" t="n">
        <v>953.5341</v>
      </c>
      <c r="AH1198" t="n">
        <v>197.7372</v>
      </c>
      <c r="AI1198" t="n">
        <v>552.965</v>
      </c>
      <c r="AJ1198" t="n">
        <v>80</v>
      </c>
      <c r="AK1198" t="n">
        <v>2460.9036</v>
      </c>
      <c r="BA1198" t="n">
        <v>2709</v>
      </c>
    </row>
    <row r="1199">
      <c r="H1199" t="n">
        <v>7</v>
      </c>
      <c r="M1199" t="inlineStr">
        <is>
          <t>ALQUILADO</t>
        </is>
      </c>
      <c r="N1199" t="inlineStr">
        <is>
          <t>SEGUROS SURAMERICANA</t>
        </is>
      </c>
      <c r="P1199" t="inlineStr">
        <is>
          <t>2024</t>
        </is>
      </c>
      <c r="S1199" t="n">
        <v>10846</v>
      </c>
      <c r="T1199" t="n">
        <v>14765.42</v>
      </c>
      <c r="V1199" t="n">
        <v>15798.9994</v>
      </c>
      <c r="W1199" t="n">
        <v>2478.28</v>
      </c>
      <c r="X1199" t="n">
        <v>5547.51</v>
      </c>
      <c r="Z1199" t="n">
        <v>162</v>
      </c>
      <c r="AA1199" t="n">
        <v>49.5419</v>
      </c>
      <c r="AB1199" t="n">
        <v>1146.5414</v>
      </c>
      <c r="AH1199" t="n">
        <v>1029.4568</v>
      </c>
      <c r="AI1199" t="n">
        <v>552.965</v>
      </c>
      <c r="AJ1199" t="n">
        <v>80</v>
      </c>
      <c r="AK1199" t="n">
        <v>2460.9036</v>
      </c>
      <c r="BA1199" t="n">
        <v>2709</v>
      </c>
    </row>
    <row r="1200">
      <c r="H1200" t="n">
        <v>7</v>
      </c>
      <c r="M1200" t="inlineStr">
        <is>
          <t>DISPONIBLE</t>
        </is>
      </c>
      <c r="N1200" t="inlineStr"/>
      <c r="P1200" t="inlineStr">
        <is>
          <t>2024</t>
        </is>
      </c>
      <c r="S1200" t="n">
        <v>0</v>
      </c>
      <c r="T1200" t="n">
        <v>14765.42</v>
      </c>
      <c r="V1200" t="n">
        <v>15798.9994</v>
      </c>
      <c r="W1200" t="n">
        <v>2272.14</v>
      </c>
      <c r="X1200" t="n">
        <v>4452.35</v>
      </c>
      <c r="Z1200" t="n">
        <v>197</v>
      </c>
      <c r="AA1200" t="n">
        <v>34.1344</v>
      </c>
      <c r="AB1200" t="n">
        <v>960.6414</v>
      </c>
      <c r="AH1200" t="n">
        <v>199.792</v>
      </c>
      <c r="AI1200" t="n">
        <v>552.965</v>
      </c>
      <c r="AJ1200" t="n">
        <v>80</v>
      </c>
      <c r="AK1200" t="n">
        <v>2460.9036</v>
      </c>
      <c r="BA1200" t="n">
        <v>2709</v>
      </c>
    </row>
    <row r="1201">
      <c r="H1201" t="n">
        <v>7</v>
      </c>
      <c r="M1201" t="inlineStr">
        <is>
          <t>ALQUILADO</t>
        </is>
      </c>
      <c r="N1201" t="inlineStr"/>
      <c r="P1201" t="inlineStr">
        <is>
          <t>2024</t>
        </is>
      </c>
      <c r="S1201" t="n">
        <v>0</v>
      </c>
      <c r="T1201" t="n">
        <v>14765.42</v>
      </c>
      <c r="V1201" t="n">
        <v>15798.9994</v>
      </c>
      <c r="W1201" t="n">
        <v>2256.67</v>
      </c>
      <c r="X1201" t="n">
        <v>5181.4056</v>
      </c>
      <c r="Z1201" t="n">
        <v>175</v>
      </c>
      <c r="AA1201" t="n">
        <v>42.5032</v>
      </c>
      <c r="AB1201" t="n">
        <v>1062.5822</v>
      </c>
      <c r="AH1201" t="n">
        <v>143.592</v>
      </c>
      <c r="AI1201" t="n">
        <v>552.965</v>
      </c>
      <c r="AJ1201" t="n">
        <v>80</v>
      </c>
      <c r="AK1201" t="n">
        <v>2460.9036</v>
      </c>
      <c r="BA1201" t="n">
        <v>2709</v>
      </c>
    </row>
    <row r="1202">
      <c r="H1202" t="n">
        <v>7</v>
      </c>
      <c r="M1202" t="inlineStr">
        <is>
          <t>DISPONIBLE</t>
        </is>
      </c>
      <c r="N1202" t="inlineStr"/>
      <c r="P1202" t="inlineStr">
        <is>
          <t>2024</t>
        </is>
      </c>
      <c r="S1202" t="n">
        <v>22790</v>
      </c>
      <c r="T1202" t="n">
        <v>14765.42</v>
      </c>
      <c r="V1202" t="n">
        <v>15798.9994</v>
      </c>
      <c r="W1202" t="n">
        <v>2761.54</v>
      </c>
      <c r="X1202" t="n">
        <v>2589.0494</v>
      </c>
      <c r="Z1202" t="n">
        <v>195</v>
      </c>
      <c r="AA1202" t="n">
        <v>27.4389</v>
      </c>
      <c r="AB1202" t="n">
        <v>764.3699</v>
      </c>
      <c r="AH1202" t="n">
        <v>175.9456</v>
      </c>
      <c r="AI1202" t="n">
        <v>552.965</v>
      </c>
      <c r="AJ1202" t="n">
        <v>80</v>
      </c>
      <c r="AK1202" t="n">
        <v>2460.9036</v>
      </c>
      <c r="BA1202" t="n">
        <v>2709</v>
      </c>
    </row>
    <row r="1203">
      <c r="H1203" t="n">
        <v>6</v>
      </c>
      <c r="M1203" t="inlineStr">
        <is>
          <t>ALQUILADO</t>
        </is>
      </c>
      <c r="N1203" t="inlineStr">
        <is>
          <t>INTERNACIONAL DE SEGUROS</t>
        </is>
      </c>
      <c r="P1203" t="inlineStr">
        <is>
          <t>2024</t>
        </is>
      </c>
      <c r="S1203" t="n">
        <v>1</v>
      </c>
      <c r="T1203" t="n">
        <v>14765.42</v>
      </c>
      <c r="V1203" t="n">
        <v>15798.9994</v>
      </c>
      <c r="W1203" t="n">
        <v>1916.5</v>
      </c>
      <c r="X1203" t="n">
        <v>3142.65</v>
      </c>
      <c r="Z1203" t="n">
        <v>129</v>
      </c>
      <c r="AA1203" t="n">
        <v>39.2182</v>
      </c>
      <c r="AB1203" t="n">
        <v>843.1916</v>
      </c>
      <c r="AH1203" t="n">
        <v>137.3878</v>
      </c>
      <c r="AI1203" t="n">
        <v>473.97</v>
      </c>
      <c r="AJ1203" t="n">
        <v>80</v>
      </c>
      <c r="AK1203" t="n">
        <v>2050.753</v>
      </c>
      <c r="BA1203" t="n">
        <v>2322</v>
      </c>
    </row>
    <row r="1204">
      <c r="H1204" t="n">
        <v>6</v>
      </c>
      <c r="M1204" t="inlineStr">
        <is>
          <t>ALQUILADO</t>
        </is>
      </c>
      <c r="N1204" t="inlineStr"/>
      <c r="P1204" t="inlineStr">
        <is>
          <t>2024</t>
        </is>
      </c>
      <c r="S1204" t="n">
        <v>14962</v>
      </c>
      <c r="T1204" t="n">
        <v>14765.42</v>
      </c>
      <c r="V1204" t="n">
        <v>15798.9994</v>
      </c>
      <c r="W1204" t="n">
        <v>2376.21</v>
      </c>
      <c r="X1204" t="n">
        <v>4221.85</v>
      </c>
      <c r="Z1204" t="n">
        <v>172</v>
      </c>
      <c r="AA1204" t="n">
        <v>38.3608</v>
      </c>
      <c r="AB1204" t="n">
        <v>1099.6766</v>
      </c>
      <c r="AH1204" t="n">
        <v>267.725</v>
      </c>
      <c r="AI1204" t="n">
        <v>473.97</v>
      </c>
      <c r="AJ1204" t="n">
        <v>80</v>
      </c>
      <c r="AK1204" t="n">
        <v>2050.753</v>
      </c>
      <c r="BA1204" t="n">
        <v>2322</v>
      </c>
    </row>
    <row r="1205">
      <c r="H1205" t="n">
        <v>6</v>
      </c>
      <c r="M1205" t="inlineStr">
        <is>
          <t>ALQUILADO</t>
        </is>
      </c>
      <c r="N1205" t="inlineStr"/>
      <c r="P1205" t="inlineStr">
        <is>
          <t>2024</t>
        </is>
      </c>
      <c r="S1205" t="n">
        <v>1</v>
      </c>
      <c r="T1205" t="n">
        <v>14765.42</v>
      </c>
      <c r="V1205" t="n">
        <v>15798.9994</v>
      </c>
      <c r="W1205" t="n">
        <v>1939.43</v>
      </c>
      <c r="X1205" t="n">
        <v>4388.15</v>
      </c>
      <c r="Z1205" t="n">
        <v>133</v>
      </c>
      <c r="AA1205" t="n">
        <v>47.5757</v>
      </c>
      <c r="AB1205" t="n">
        <v>1054.5966</v>
      </c>
      <c r="AH1205" t="n">
        <v>267.3142</v>
      </c>
      <c r="AI1205" t="n">
        <v>473.97</v>
      </c>
      <c r="AJ1205" t="n">
        <v>80</v>
      </c>
      <c r="AK1205" t="n">
        <v>2050.753</v>
      </c>
      <c r="BA1205" t="n">
        <v>2322</v>
      </c>
    </row>
    <row r="1206">
      <c r="H1206" t="n">
        <v>6</v>
      </c>
      <c r="M1206" t="inlineStr">
        <is>
          <t>ALQUILADO</t>
        </is>
      </c>
      <c r="N1206" t="inlineStr"/>
      <c r="P1206" t="inlineStr">
        <is>
          <t>2024</t>
        </is>
      </c>
      <c r="S1206" t="n">
        <v>1</v>
      </c>
      <c r="T1206" t="n">
        <v>14765.42</v>
      </c>
      <c r="V1206" t="n">
        <v>15798.9994</v>
      </c>
      <c r="W1206" t="n">
        <v>1540.1</v>
      </c>
      <c r="X1206" t="n">
        <v>4475.04</v>
      </c>
      <c r="Z1206" t="n">
        <v>125</v>
      </c>
      <c r="AA1206" t="n">
        <v>48.1211</v>
      </c>
      <c r="AB1206" t="n">
        <v>1002.5233</v>
      </c>
      <c r="AH1206" t="n">
        <v>172.7478</v>
      </c>
      <c r="AI1206" t="n">
        <v>473.97</v>
      </c>
      <c r="AJ1206" t="n">
        <v>80</v>
      </c>
      <c r="AK1206" t="n">
        <v>2050.753</v>
      </c>
      <c r="BA1206" t="n">
        <v>2322</v>
      </c>
    </row>
    <row r="1207">
      <c r="H1207" t="n">
        <v>6</v>
      </c>
      <c r="M1207" t="inlineStr">
        <is>
          <t>ALQUILADO</t>
        </is>
      </c>
      <c r="N1207" t="inlineStr"/>
      <c r="P1207" t="inlineStr">
        <is>
          <t>2024</t>
        </is>
      </c>
      <c r="S1207" t="n">
        <v>1</v>
      </c>
      <c r="T1207" t="n">
        <v>14765.42</v>
      </c>
      <c r="V1207" t="n">
        <v>15798.9994</v>
      </c>
      <c r="W1207" t="n">
        <v>2293.43</v>
      </c>
      <c r="X1207" t="n">
        <v>2805.89</v>
      </c>
      <c r="Z1207" t="n">
        <v>166</v>
      </c>
      <c r="AA1207" t="n">
        <v>30.7187</v>
      </c>
      <c r="AB1207" t="n">
        <v>849.8866</v>
      </c>
      <c r="AH1207" t="n">
        <v>252.517</v>
      </c>
      <c r="AI1207" t="n">
        <v>473.97</v>
      </c>
      <c r="AJ1207" t="n">
        <v>80</v>
      </c>
      <c r="AK1207" t="n">
        <v>2050.753</v>
      </c>
      <c r="BA1207" t="n">
        <v>2322</v>
      </c>
    </row>
    <row r="1208">
      <c r="H1208" t="n">
        <v>6</v>
      </c>
      <c r="M1208" t="inlineStr">
        <is>
          <t>ALQUILADO</t>
        </is>
      </c>
      <c r="N1208" t="inlineStr">
        <is>
          <t>WURTH CENTROAMERICA S.A.</t>
        </is>
      </c>
      <c r="P1208" t="inlineStr">
        <is>
          <t>2024</t>
        </is>
      </c>
      <c r="S1208" t="n">
        <v>6345</v>
      </c>
      <c r="T1208" t="n">
        <v>14765.42</v>
      </c>
      <c r="V1208" t="n">
        <v>15798.9994</v>
      </c>
      <c r="W1208" t="n">
        <v>1325</v>
      </c>
      <c r="X1208" t="n">
        <v>1500</v>
      </c>
      <c r="Z1208" t="n">
        <v>150</v>
      </c>
      <c r="AA1208" t="n">
        <v>18.8333</v>
      </c>
      <c r="AB1208" t="n">
        <v>470.8333</v>
      </c>
      <c r="AH1208" t="n">
        <v>26.1642</v>
      </c>
      <c r="AI1208" t="n">
        <v>473.97</v>
      </c>
      <c r="AJ1208" t="n">
        <v>80</v>
      </c>
      <c r="AK1208" t="n">
        <v>2050.753</v>
      </c>
      <c r="BA1208" t="n">
        <v>2322</v>
      </c>
    </row>
    <row r="1209">
      <c r="H1209" t="n">
        <v>6</v>
      </c>
      <c r="M1209" t="inlineStr">
        <is>
          <t>O/S REPARACION</t>
        </is>
      </c>
      <c r="N1209" t="inlineStr"/>
      <c r="P1209" t="inlineStr">
        <is>
          <t>2024</t>
        </is>
      </c>
      <c r="S1209" t="n">
        <v>295</v>
      </c>
      <c r="T1209" t="n">
        <v>14765.42</v>
      </c>
      <c r="V1209" t="n">
        <v>15798.9994</v>
      </c>
      <c r="W1209" t="n">
        <v>1808.44</v>
      </c>
      <c r="X1209" t="n">
        <v>2338.82</v>
      </c>
      <c r="Z1209" t="n">
        <v>120</v>
      </c>
      <c r="AA1209" t="n">
        <v>34.5605</v>
      </c>
      <c r="AB1209" t="n">
        <v>691.21</v>
      </c>
      <c r="AH1209" t="n">
        <v>124.617</v>
      </c>
      <c r="AI1209" t="n">
        <v>473.97</v>
      </c>
      <c r="AJ1209" t="n">
        <v>80</v>
      </c>
      <c r="AK1209" t="n">
        <v>2050.753</v>
      </c>
      <c r="BA1209" t="n">
        <v>2322</v>
      </c>
    </row>
    <row r="1210">
      <c r="H1210" t="n">
        <v>6</v>
      </c>
      <c r="M1210" t="inlineStr">
        <is>
          <t>DISPONIBLE</t>
        </is>
      </c>
      <c r="N1210" t="inlineStr"/>
      <c r="P1210" t="inlineStr">
        <is>
          <t>2024</t>
        </is>
      </c>
      <c r="S1210" t="n">
        <v>847</v>
      </c>
      <c r="T1210" t="n">
        <v>14765.42</v>
      </c>
      <c r="V1210" t="n">
        <v>15798.9994</v>
      </c>
      <c r="W1210" t="n">
        <v>1142.97</v>
      </c>
      <c r="X1210" t="n">
        <v>3072.77</v>
      </c>
      <c r="Z1210" t="n">
        <v>101</v>
      </c>
      <c r="AA1210" t="n">
        <v>41.74</v>
      </c>
      <c r="AB1210" t="n">
        <v>702.6233</v>
      </c>
      <c r="AH1210" t="n">
        <v>6493.5474</v>
      </c>
      <c r="AI1210" t="n">
        <v>473.97</v>
      </c>
      <c r="AJ1210" t="n">
        <v>80</v>
      </c>
      <c r="AK1210" t="n">
        <v>2050.753</v>
      </c>
      <c r="BA1210" t="n">
        <v>2322</v>
      </c>
    </row>
    <row r="1211">
      <c r="H1211" t="n">
        <v>6</v>
      </c>
      <c r="M1211" t="inlineStr">
        <is>
          <t>ALQUILADO</t>
        </is>
      </c>
      <c r="N1211" t="inlineStr">
        <is>
          <t>CABLE &amp; WIRELESS</t>
        </is>
      </c>
      <c r="P1211" t="inlineStr">
        <is>
          <t>2024</t>
        </is>
      </c>
      <c r="S1211" t="n">
        <v>4651</v>
      </c>
      <c r="T1211" t="n">
        <v>14765.42</v>
      </c>
      <c r="V1211" t="n">
        <v>15798.9994</v>
      </c>
      <c r="W1211" t="n">
        <v>1002.97</v>
      </c>
      <c r="X1211" t="n">
        <v>1395.86</v>
      </c>
      <c r="Z1211" t="n">
        <v>89</v>
      </c>
      <c r="AA1211" t="n">
        <v>26.9531</v>
      </c>
      <c r="AB1211" t="n">
        <v>399.805</v>
      </c>
      <c r="AH1211" t="n">
        <v>329.7946</v>
      </c>
      <c r="AI1211" t="n">
        <v>473.97</v>
      </c>
      <c r="AJ1211" t="n">
        <v>80</v>
      </c>
      <c r="AK1211" t="n">
        <v>2050.753</v>
      </c>
      <c r="BA1211" t="n">
        <v>2322</v>
      </c>
    </row>
    <row r="1212">
      <c r="H1212" t="n">
        <v>6</v>
      </c>
      <c r="M1212" t="inlineStr">
        <is>
          <t>ALQUILADO</t>
        </is>
      </c>
      <c r="N1212" t="inlineStr"/>
      <c r="P1212" t="inlineStr">
        <is>
          <t>2024</t>
        </is>
      </c>
      <c r="S1212" t="n">
        <v>5021</v>
      </c>
      <c r="T1212" t="n">
        <v>14765.42</v>
      </c>
      <c r="V1212" t="n">
        <v>15798.9994</v>
      </c>
      <c r="W1212" t="n">
        <v>1424.36</v>
      </c>
      <c r="X1212" t="n">
        <v>4140.491</v>
      </c>
      <c r="Z1212" t="n">
        <v>123</v>
      </c>
      <c r="AA1212" t="n">
        <v>45.2426</v>
      </c>
      <c r="AB1212" t="n">
        <v>927.4751</v>
      </c>
      <c r="AH1212" t="n">
        <v>244.5442</v>
      </c>
      <c r="AI1212" t="n">
        <v>473.97</v>
      </c>
      <c r="AJ1212" t="n">
        <v>80</v>
      </c>
      <c r="AK1212" t="n">
        <v>2050.753</v>
      </c>
      <c r="BA1212" t="n">
        <v>2322</v>
      </c>
    </row>
    <row r="1213">
      <c r="H1213" t="n">
        <v>6</v>
      </c>
      <c r="M1213" t="inlineStr">
        <is>
          <t>ALQUILADO</t>
        </is>
      </c>
      <c r="N1213" t="inlineStr">
        <is>
          <t>ESTELA SHIPPING PANAMA S.A</t>
        </is>
      </c>
      <c r="P1213" t="inlineStr">
        <is>
          <t>2024</t>
        </is>
      </c>
      <c r="S1213" t="n">
        <v>13500</v>
      </c>
      <c r="T1213" t="n">
        <v>14765.42</v>
      </c>
      <c r="V1213" t="n">
        <v>15798.9994</v>
      </c>
      <c r="W1213" t="n">
        <v>1715.64</v>
      </c>
      <c r="X1213" t="n">
        <v>2633.275</v>
      </c>
      <c r="Z1213" t="n">
        <v>142</v>
      </c>
      <c r="AA1213" t="n">
        <v>30.6261</v>
      </c>
      <c r="AB1213" t="n">
        <v>724.8191</v>
      </c>
      <c r="AH1213" t="n">
        <v>220.3062</v>
      </c>
      <c r="AI1213" t="n">
        <v>473.97</v>
      </c>
      <c r="AJ1213" t="n">
        <v>80</v>
      </c>
      <c r="AK1213" t="n">
        <v>2050.753</v>
      </c>
      <c r="BA1213" t="n">
        <v>2322</v>
      </c>
    </row>
    <row r="1214">
      <c r="H1214" t="n">
        <v>6</v>
      </c>
      <c r="M1214" t="inlineStr">
        <is>
          <t>ALQUILADO</t>
        </is>
      </c>
      <c r="N1214" t="inlineStr">
        <is>
          <t>BAUER FUNDACIONES</t>
        </is>
      </c>
      <c r="P1214" t="inlineStr">
        <is>
          <t>2024</t>
        </is>
      </c>
      <c r="S1214" t="n">
        <v>105</v>
      </c>
      <c r="T1214" t="n">
        <v>14765.42</v>
      </c>
      <c r="V1214" t="n">
        <v>15798.9994</v>
      </c>
      <c r="W1214" t="n">
        <v>1923.77</v>
      </c>
      <c r="X1214" t="n">
        <v>1658.88</v>
      </c>
      <c r="Z1214" t="n">
        <v>158</v>
      </c>
      <c r="AA1214" t="n">
        <v>22.675</v>
      </c>
      <c r="AB1214" t="n">
        <v>597.1083</v>
      </c>
      <c r="AH1214" t="n">
        <v>1785.9841</v>
      </c>
      <c r="AI1214" t="n">
        <v>473.97</v>
      </c>
      <c r="AJ1214" t="n">
        <v>80</v>
      </c>
      <c r="AK1214" t="n">
        <v>2050.753</v>
      </c>
      <c r="BA1214" t="n">
        <v>2322</v>
      </c>
    </row>
    <row r="1215">
      <c r="H1215" t="n">
        <v>6</v>
      </c>
      <c r="M1215" t="inlineStr">
        <is>
          <t>ALQUILADO</t>
        </is>
      </c>
      <c r="N1215" t="inlineStr">
        <is>
          <t>SEGUROS SURAMERICANA</t>
        </is>
      </c>
      <c r="P1215" t="inlineStr">
        <is>
          <t>2024</t>
        </is>
      </c>
      <c r="S1215" t="n">
        <v>27582</v>
      </c>
      <c r="T1215" t="n">
        <v>14765.42</v>
      </c>
      <c r="V1215" t="n">
        <v>15798.9994</v>
      </c>
      <c r="W1215" t="n">
        <v>2164.11</v>
      </c>
      <c r="X1215" t="n">
        <v>1920.62</v>
      </c>
      <c r="Z1215" t="n">
        <v>145</v>
      </c>
      <c r="AA1215" t="n">
        <v>28.1705</v>
      </c>
      <c r="AB1215" t="n">
        <v>680.7883</v>
      </c>
      <c r="AH1215" t="n">
        <v>649.5531</v>
      </c>
      <c r="AI1215" t="n">
        <v>473.97</v>
      </c>
      <c r="AJ1215" t="n">
        <v>80</v>
      </c>
      <c r="AK1215" t="n">
        <v>2050.753</v>
      </c>
      <c r="BA1215" t="n">
        <v>2322</v>
      </c>
    </row>
    <row r="1216">
      <c r="H1216" t="n">
        <v>6</v>
      </c>
      <c r="M1216" t="inlineStr">
        <is>
          <t>MOV NO PRODUCTIVO</t>
        </is>
      </c>
      <c r="N1216" t="inlineStr"/>
      <c r="P1216" t="inlineStr">
        <is>
          <t>2024</t>
        </is>
      </c>
      <c r="S1216" t="n">
        <v>11297</v>
      </c>
      <c r="T1216" t="n">
        <v>14765.42</v>
      </c>
      <c r="V1216" t="n">
        <v>15798.9994</v>
      </c>
      <c r="W1216" t="n">
        <v>2427.68</v>
      </c>
      <c r="X1216" t="n">
        <v>3150.5</v>
      </c>
      <c r="Z1216" t="n">
        <v>135</v>
      </c>
      <c r="AA1216" t="n">
        <v>41.3198</v>
      </c>
      <c r="AB1216" t="n">
        <v>929.6966</v>
      </c>
      <c r="AH1216" t="n">
        <v>179.9747</v>
      </c>
      <c r="AI1216" t="n">
        <v>473.97</v>
      </c>
      <c r="AJ1216" t="n">
        <v>80</v>
      </c>
      <c r="AK1216" t="n">
        <v>2050.753</v>
      </c>
      <c r="BA1216" t="n">
        <v>2322</v>
      </c>
    </row>
    <row r="1217">
      <c r="H1217" t="n">
        <v>6</v>
      </c>
      <c r="M1217" t="inlineStr">
        <is>
          <t>ALQUILADO</t>
        </is>
      </c>
      <c r="N1217" t="inlineStr">
        <is>
          <t>SEGUROS SURAMERICANA</t>
        </is>
      </c>
      <c r="P1217" t="inlineStr">
        <is>
          <t>2024</t>
        </is>
      </c>
      <c r="S1217" t="n">
        <v>12132</v>
      </c>
      <c r="T1217" t="n">
        <v>14765.42</v>
      </c>
      <c r="V1217" t="n">
        <v>15798.9994</v>
      </c>
      <c r="W1217" t="n">
        <v>1839.06</v>
      </c>
      <c r="X1217" t="n">
        <v>2963.6306</v>
      </c>
      <c r="Z1217" t="n">
        <v>131</v>
      </c>
      <c r="AA1217" t="n">
        <v>36.6617</v>
      </c>
      <c r="AB1217" t="n">
        <v>800.4484</v>
      </c>
      <c r="AH1217" t="n">
        <v>227.1326</v>
      </c>
      <c r="AI1217" t="n">
        <v>473.97</v>
      </c>
      <c r="AJ1217" t="n">
        <v>80</v>
      </c>
      <c r="AK1217" t="n">
        <v>2050.753</v>
      </c>
      <c r="BA1217" t="n">
        <v>2322</v>
      </c>
    </row>
    <row r="1218">
      <c r="H1218" t="n">
        <v>3</v>
      </c>
      <c r="M1218" t="inlineStr">
        <is>
          <t>ALQUILADO</t>
        </is>
      </c>
      <c r="N1218" t="inlineStr"/>
      <c r="P1218" t="inlineStr">
        <is>
          <t>2024</t>
        </is>
      </c>
      <c r="S1218" t="n">
        <v>0</v>
      </c>
      <c r="T1218" t="n">
        <v>14018.69</v>
      </c>
      <c r="V1218" t="n">
        <v>14999.9983</v>
      </c>
      <c r="W1218" t="n">
        <v>1084.78</v>
      </c>
      <c r="X1218" t="n">
        <v>2136.66</v>
      </c>
      <c r="Z1218" t="n">
        <v>72</v>
      </c>
      <c r="AA1218" t="n">
        <v>44.7422</v>
      </c>
      <c r="AB1218" t="n">
        <v>1073.8133</v>
      </c>
      <c r="AH1218" t="n">
        <v>70.5</v>
      </c>
      <c r="AI1218" t="n">
        <v>225</v>
      </c>
      <c r="AJ1218" t="n">
        <v>40</v>
      </c>
      <c r="AK1218" t="n">
        <v>778.8162</v>
      </c>
      <c r="BA1218" t="n">
        <v>1161</v>
      </c>
    </row>
    <row r="1219">
      <c r="H1219" t="n">
        <v>3</v>
      </c>
      <c r="M1219" t="inlineStr">
        <is>
          <t>ALQUILADO</t>
        </is>
      </c>
      <c r="N1219" t="inlineStr"/>
      <c r="P1219" t="inlineStr">
        <is>
          <t>2024</t>
        </is>
      </c>
      <c r="S1219" t="n">
        <v>0</v>
      </c>
      <c r="T1219" t="n">
        <v>14018.69</v>
      </c>
      <c r="V1219" t="n">
        <v>14999.9983</v>
      </c>
      <c r="W1219" t="n">
        <v>1213.87</v>
      </c>
      <c r="X1219" t="n">
        <v>1178.7953</v>
      </c>
      <c r="Z1219" t="n">
        <v>66</v>
      </c>
      <c r="AA1219" t="n">
        <v>36.2525</v>
      </c>
      <c r="AB1219" t="n">
        <v>797.5551</v>
      </c>
      <c r="AH1219" t="n">
        <v>148.3036</v>
      </c>
      <c r="AI1219" t="n">
        <v>225</v>
      </c>
      <c r="AJ1219" t="n">
        <v>40</v>
      </c>
      <c r="AK1219" t="n">
        <v>778.8162</v>
      </c>
      <c r="BA1219" t="n">
        <v>1161</v>
      </c>
    </row>
    <row r="1220">
      <c r="H1220" t="n">
        <v>3</v>
      </c>
      <c r="M1220" t="inlineStr">
        <is>
          <t>ALQUILADO</t>
        </is>
      </c>
      <c r="N1220" t="inlineStr"/>
      <c r="P1220" t="inlineStr">
        <is>
          <t>2024</t>
        </is>
      </c>
      <c r="S1220" t="n">
        <v>0</v>
      </c>
      <c r="T1220" t="n">
        <v>14018.69</v>
      </c>
      <c r="V1220" t="n">
        <v>14999.9983</v>
      </c>
      <c r="W1220" t="n">
        <v>1141.38</v>
      </c>
      <c r="X1220" t="n">
        <v>1902.18</v>
      </c>
      <c r="Z1220" t="n">
        <v>58</v>
      </c>
      <c r="AA1220" t="n">
        <v>52.4751</v>
      </c>
      <c r="AB1220" t="n">
        <v>1014.52</v>
      </c>
      <c r="AH1220" t="n">
        <v>71.3068</v>
      </c>
      <c r="AI1220" t="n">
        <v>225</v>
      </c>
      <c r="AJ1220" t="n">
        <v>40</v>
      </c>
      <c r="AK1220" t="n">
        <v>778.8162</v>
      </c>
      <c r="BA1220" t="n">
        <v>1161</v>
      </c>
    </row>
    <row r="1221">
      <c r="H1221" t="n">
        <v>3</v>
      </c>
      <c r="M1221" t="inlineStr">
        <is>
          <t>DISPONIBLE</t>
        </is>
      </c>
      <c r="N1221" t="inlineStr"/>
      <c r="P1221" t="inlineStr">
        <is>
          <t>2024</t>
        </is>
      </c>
      <c r="S1221" t="n">
        <v>5569</v>
      </c>
      <c r="T1221" t="n">
        <v>14018.69</v>
      </c>
      <c r="V1221" t="n">
        <v>14999.9983</v>
      </c>
      <c r="W1221" t="n">
        <v>756.1900000000001</v>
      </c>
      <c r="X1221" t="n">
        <v>1564.2889</v>
      </c>
      <c r="Z1221" t="n">
        <v>59</v>
      </c>
      <c r="AA1221" t="n">
        <v>39.3301</v>
      </c>
      <c r="AB1221" t="n">
        <v>773.4929</v>
      </c>
      <c r="AH1221" t="n">
        <v>24.0956</v>
      </c>
      <c r="AI1221" t="n">
        <v>225</v>
      </c>
      <c r="AJ1221" t="n">
        <v>40</v>
      </c>
      <c r="AK1221" t="n">
        <v>778.8162</v>
      </c>
      <c r="BA1221" t="n">
        <v>1161</v>
      </c>
    </row>
    <row r="1222">
      <c r="H1222" t="n">
        <v>3</v>
      </c>
      <c r="M1222" t="inlineStr">
        <is>
          <t>ALQUILADO</t>
        </is>
      </c>
      <c r="N1222" t="inlineStr">
        <is>
          <t>MAPFRE PANAMA</t>
        </is>
      </c>
      <c r="P1222" t="inlineStr">
        <is>
          <t>2024</t>
        </is>
      </c>
      <c r="S1222" t="n">
        <v>0</v>
      </c>
      <c r="T1222" t="n">
        <v>14018.69</v>
      </c>
      <c r="V1222" t="n">
        <v>14999.9983</v>
      </c>
      <c r="W1222" t="n">
        <v>735.29</v>
      </c>
      <c r="X1222" t="n">
        <v>718.6</v>
      </c>
      <c r="Z1222" t="n">
        <v>40</v>
      </c>
      <c r="AA1222" t="n">
        <v>36.3472</v>
      </c>
      <c r="AB1222" t="n">
        <v>484.63</v>
      </c>
      <c r="AH1222" t="n">
        <v>120.15</v>
      </c>
      <c r="AI1222" t="n">
        <v>225</v>
      </c>
      <c r="AJ1222" t="n">
        <v>40</v>
      </c>
      <c r="AK1222" t="n">
        <v>778.8162</v>
      </c>
      <c r="BA1222" t="n">
        <v>1161</v>
      </c>
    </row>
    <row r="1223">
      <c r="H1223" t="n">
        <v>3</v>
      </c>
      <c r="M1223" t="inlineStr">
        <is>
          <t>ALQUILADO</t>
        </is>
      </c>
      <c r="N1223" t="inlineStr">
        <is>
          <t>ALIADO SEGUROS SA</t>
        </is>
      </c>
      <c r="P1223" t="inlineStr">
        <is>
          <t>2024</t>
        </is>
      </c>
      <c r="S1223" t="n">
        <v>0</v>
      </c>
      <c r="T1223" t="n">
        <v>14018.69</v>
      </c>
      <c r="V1223" t="n">
        <v>14999.9983</v>
      </c>
      <c r="W1223" t="n">
        <v>914.1799999999999</v>
      </c>
      <c r="X1223" t="n">
        <v>2777.48</v>
      </c>
      <c r="Z1223" t="n">
        <v>60</v>
      </c>
      <c r="AA1223" t="n">
        <v>61.5276</v>
      </c>
      <c r="AB1223" t="n">
        <v>1230.5533</v>
      </c>
      <c r="AH1223" t="n">
        <v>380.7084</v>
      </c>
      <c r="AI1223" t="n">
        <v>225</v>
      </c>
      <c r="AJ1223" t="n">
        <v>40</v>
      </c>
      <c r="AK1223" t="n">
        <v>778.8162</v>
      </c>
      <c r="BA1223" t="n">
        <v>1161</v>
      </c>
    </row>
    <row r="1224">
      <c r="H1224" t="n">
        <v>3</v>
      </c>
      <c r="M1224" t="inlineStr">
        <is>
          <t>ALQUILADO</t>
        </is>
      </c>
      <c r="N1224" t="inlineStr"/>
      <c r="P1224" t="inlineStr">
        <is>
          <t>2024</t>
        </is>
      </c>
      <c r="S1224" t="n">
        <v>5430</v>
      </c>
      <c r="T1224" t="n">
        <v>14018.69</v>
      </c>
      <c r="V1224" t="n">
        <v>14999.9983</v>
      </c>
      <c r="W1224" t="n">
        <v>425.35</v>
      </c>
      <c r="X1224" t="n">
        <v>1566.4739</v>
      </c>
      <c r="Z1224" t="n">
        <v>31</v>
      </c>
      <c r="AA1224" t="n">
        <v>64.25230000000001</v>
      </c>
      <c r="AB1224" t="n">
        <v>663.9413</v>
      </c>
      <c r="AH1224" t="n">
        <v>66.446</v>
      </c>
      <c r="AI1224" t="n">
        <v>225</v>
      </c>
      <c r="AJ1224" t="n">
        <v>40</v>
      </c>
      <c r="AK1224" t="n">
        <v>778.8162</v>
      </c>
      <c r="BA1224" t="n">
        <v>1161</v>
      </c>
    </row>
    <row r="1225">
      <c r="H1225" t="n">
        <v>3</v>
      </c>
      <c r="M1225" t="inlineStr">
        <is>
          <t>ALQUILADO</t>
        </is>
      </c>
      <c r="N1225" t="inlineStr">
        <is>
          <t>INMOBILIARIA DON ANTONIO S.A.</t>
        </is>
      </c>
      <c r="P1225" t="inlineStr">
        <is>
          <t>2024</t>
        </is>
      </c>
      <c r="S1225" t="n">
        <v>0</v>
      </c>
      <c r="T1225" t="n">
        <v>14018.69</v>
      </c>
      <c r="V1225" t="n">
        <v>14999.9983</v>
      </c>
      <c r="W1225" t="n">
        <v>1087.27</v>
      </c>
      <c r="X1225" t="n">
        <v>2143.53</v>
      </c>
      <c r="Z1225" t="n">
        <v>69</v>
      </c>
      <c r="AA1225" t="n">
        <v>46.8231</v>
      </c>
      <c r="AB1225" t="n">
        <v>1076.9333</v>
      </c>
      <c r="AH1225" t="n">
        <v>121.6483</v>
      </c>
      <c r="AI1225" t="n">
        <v>225</v>
      </c>
      <c r="AJ1225" t="n">
        <v>40</v>
      </c>
      <c r="AK1225" t="n">
        <v>778.8162</v>
      </c>
      <c r="BA1225" t="n">
        <v>1161</v>
      </c>
    </row>
    <row r="1226">
      <c r="H1226" t="n">
        <v>3</v>
      </c>
      <c r="M1226" t="inlineStr">
        <is>
          <t>ALQUILADO</t>
        </is>
      </c>
      <c r="N1226" t="inlineStr"/>
      <c r="P1226" t="inlineStr">
        <is>
          <t>2024</t>
        </is>
      </c>
      <c r="S1226" t="n">
        <v>0</v>
      </c>
      <c r="T1226" t="n">
        <v>14018.69</v>
      </c>
      <c r="V1226" t="n">
        <v>14999.9983</v>
      </c>
      <c r="W1226" t="n">
        <v>1236.7</v>
      </c>
      <c r="X1226" t="n">
        <v>744.09</v>
      </c>
      <c r="Z1226" t="n">
        <v>80</v>
      </c>
      <c r="AA1226" t="n">
        <v>24.7598</v>
      </c>
      <c r="AB1226" t="n">
        <v>660.2633</v>
      </c>
      <c r="AH1226" t="n">
        <v>68.79730000000001</v>
      </c>
      <c r="AI1226" t="n">
        <v>225</v>
      </c>
      <c r="AJ1226" t="n">
        <v>40</v>
      </c>
      <c r="AK1226" t="n">
        <v>778.8162</v>
      </c>
      <c r="BA1226" t="n">
        <v>1161</v>
      </c>
    </row>
    <row r="1227">
      <c r="H1227" t="n">
        <v>3</v>
      </c>
      <c r="M1227" t="inlineStr">
        <is>
          <t>ALQUILADO</t>
        </is>
      </c>
      <c r="N1227" t="inlineStr">
        <is>
          <t>RENTAL CARS</t>
        </is>
      </c>
      <c r="P1227" t="inlineStr">
        <is>
          <t>2024</t>
        </is>
      </c>
      <c r="S1227" t="n">
        <v>0</v>
      </c>
      <c r="T1227" t="n">
        <v>14018.69</v>
      </c>
      <c r="V1227" t="n">
        <v>14999.9983</v>
      </c>
      <c r="W1227" t="n">
        <v>873.14</v>
      </c>
      <c r="X1227" t="n">
        <v>1706.43</v>
      </c>
      <c r="Z1227" t="n">
        <v>49</v>
      </c>
      <c r="AA1227" t="n">
        <v>52.6442</v>
      </c>
      <c r="AB1227" t="n">
        <v>859.8566</v>
      </c>
      <c r="AH1227" t="n">
        <v>29.046</v>
      </c>
      <c r="AI1227" t="n">
        <v>225</v>
      </c>
      <c r="AJ1227" t="n">
        <v>40</v>
      </c>
      <c r="AK1227" t="n">
        <v>778.8162</v>
      </c>
      <c r="BA1227" t="n">
        <v>1161</v>
      </c>
    </row>
    <row r="1228">
      <c r="H1228" t="n">
        <v>3</v>
      </c>
      <c r="M1228" t="inlineStr">
        <is>
          <t>ALQUILADO</t>
        </is>
      </c>
      <c r="N1228" t="inlineStr">
        <is>
          <t>SEGUROS SURAMERICANA</t>
        </is>
      </c>
      <c r="P1228" t="inlineStr">
        <is>
          <t>2024</t>
        </is>
      </c>
      <c r="S1228" t="n">
        <v>0</v>
      </c>
      <c r="T1228" t="n">
        <v>14018.69</v>
      </c>
      <c r="V1228" t="n">
        <v>14999.9983</v>
      </c>
      <c r="W1228" t="n">
        <v>1027.43</v>
      </c>
      <c r="X1228" t="n">
        <v>1702.14</v>
      </c>
      <c r="Z1228" t="n">
        <v>65</v>
      </c>
      <c r="AA1228" t="n">
        <v>41.9933</v>
      </c>
      <c r="AB1228" t="n">
        <v>909.8566</v>
      </c>
      <c r="AH1228" t="n">
        <v>77.0536</v>
      </c>
      <c r="AI1228" t="n">
        <v>225</v>
      </c>
      <c r="AJ1228" t="n">
        <v>40</v>
      </c>
      <c r="AK1228" t="n">
        <v>778.8162</v>
      </c>
      <c r="BA1228" t="n">
        <v>1161</v>
      </c>
    </row>
    <row r="1229">
      <c r="H1229" t="n">
        <v>3</v>
      </c>
      <c r="M1229" t="inlineStr">
        <is>
          <t>ALQUILADO</t>
        </is>
      </c>
      <c r="N1229" t="inlineStr">
        <is>
          <t>SEGUROS SURAMERICANA</t>
        </is>
      </c>
      <c r="P1229" t="inlineStr">
        <is>
          <t>2024</t>
        </is>
      </c>
      <c r="S1229" t="n">
        <v>0</v>
      </c>
      <c r="T1229" t="n">
        <v>14018.69</v>
      </c>
      <c r="V1229" t="n">
        <v>14999.9983</v>
      </c>
      <c r="W1229" t="n">
        <v>1308.03</v>
      </c>
      <c r="X1229" t="n">
        <v>1346.41</v>
      </c>
      <c r="Z1229" t="n">
        <v>81</v>
      </c>
      <c r="AA1229" t="n">
        <v>32.7708</v>
      </c>
      <c r="AB1229" t="n">
        <v>884.8133</v>
      </c>
      <c r="AH1229" t="n">
        <v>64.8036</v>
      </c>
      <c r="AI1229" t="n">
        <v>225</v>
      </c>
      <c r="AJ1229" t="n">
        <v>40</v>
      </c>
      <c r="AK1229" t="n">
        <v>778.8162</v>
      </c>
      <c r="BA1229" t="n">
        <v>1161</v>
      </c>
    </row>
    <row r="1230">
      <c r="H1230" t="n">
        <v>3</v>
      </c>
      <c r="M1230" t="inlineStr">
        <is>
          <t>PERDIDA TOTAL</t>
        </is>
      </c>
      <c r="N1230" t="inlineStr"/>
      <c r="P1230" t="inlineStr">
        <is>
          <t>2024</t>
        </is>
      </c>
      <c r="S1230" t="n">
        <v>0</v>
      </c>
      <c r="T1230" t="n">
        <v>14018.69</v>
      </c>
      <c r="V1230" t="n">
        <v>14999.9983</v>
      </c>
      <c r="W1230" t="n">
        <v>381.34</v>
      </c>
      <c r="X1230" t="n">
        <v>4583.48</v>
      </c>
      <c r="Z1230" t="n">
        <v>41</v>
      </c>
      <c r="AA1230" t="n">
        <v>121.0931</v>
      </c>
      <c r="AB1230" t="n">
        <v>1654.94</v>
      </c>
      <c r="AH1230" t="n">
        <v>17.85</v>
      </c>
      <c r="AI1230" t="n">
        <v>225</v>
      </c>
      <c r="AJ1230" t="n">
        <v>40</v>
      </c>
      <c r="AK1230" t="n">
        <v>778.8162</v>
      </c>
      <c r="BA1230" t="n">
        <v>1161</v>
      </c>
    </row>
    <row r="1231">
      <c r="H1231" t="n">
        <v>3</v>
      </c>
      <c r="M1231" t="inlineStr">
        <is>
          <t>DISPONIBLE</t>
        </is>
      </c>
      <c r="N1231" t="inlineStr"/>
      <c r="P1231" t="inlineStr">
        <is>
          <t>2024</t>
        </is>
      </c>
      <c r="S1231" t="n">
        <v>0</v>
      </c>
      <c r="T1231" t="n">
        <v>14018.69</v>
      </c>
      <c r="V1231" t="n">
        <v>14999.9983</v>
      </c>
      <c r="W1231" t="n">
        <v>1139.43</v>
      </c>
      <c r="X1231" t="n">
        <v>1613.37</v>
      </c>
      <c r="Z1231" t="n">
        <v>67</v>
      </c>
      <c r="AA1231" t="n">
        <v>41.0865</v>
      </c>
      <c r="AB1231" t="n">
        <v>917.6</v>
      </c>
      <c r="AH1231" t="n">
        <v>47.55</v>
      </c>
      <c r="AI1231" t="n">
        <v>225</v>
      </c>
      <c r="AJ1231" t="n">
        <v>40</v>
      </c>
      <c r="AK1231" t="n">
        <v>778.8162</v>
      </c>
      <c r="BA1231" t="n">
        <v>1161</v>
      </c>
    </row>
    <row r="1232">
      <c r="H1232" t="n">
        <v>3</v>
      </c>
      <c r="M1232" t="inlineStr">
        <is>
          <t>ALQUILADO</t>
        </is>
      </c>
      <c r="N1232" t="inlineStr">
        <is>
          <t>SEGUROS SURAMERICANA</t>
        </is>
      </c>
      <c r="P1232" t="inlineStr">
        <is>
          <t>2024</t>
        </is>
      </c>
      <c r="S1232" t="n">
        <v>0</v>
      </c>
      <c r="T1232" t="n">
        <v>14018.69</v>
      </c>
      <c r="V1232" t="n">
        <v>14999.9983</v>
      </c>
      <c r="W1232" t="n">
        <v>997.91</v>
      </c>
      <c r="X1232" t="n">
        <v>1418.68</v>
      </c>
      <c r="Z1232" t="n">
        <v>76</v>
      </c>
      <c r="AA1232" t="n">
        <v>31.7972</v>
      </c>
      <c r="AB1232" t="n">
        <v>805.53</v>
      </c>
      <c r="AH1232" t="n">
        <v>90.90000000000001</v>
      </c>
      <c r="AI1232" t="n">
        <v>225</v>
      </c>
      <c r="AJ1232" t="n">
        <v>40</v>
      </c>
      <c r="AK1232" t="n">
        <v>778.8162</v>
      </c>
      <c r="BA1232" t="n">
        <v>1161</v>
      </c>
    </row>
    <row r="1233">
      <c r="H1233" t="n">
        <v>3</v>
      </c>
      <c r="M1233" t="inlineStr">
        <is>
          <t>DISPONIBLE</t>
        </is>
      </c>
      <c r="N1233" t="inlineStr"/>
      <c r="P1233" t="inlineStr">
        <is>
          <t>2024</t>
        </is>
      </c>
      <c r="S1233" t="n">
        <v>0</v>
      </c>
      <c r="T1233" t="n">
        <v>14018.69</v>
      </c>
      <c r="V1233" t="n">
        <v>14999.9983</v>
      </c>
      <c r="W1233" t="n">
        <v>368.7</v>
      </c>
      <c r="X1233" t="n">
        <v>1855.3713</v>
      </c>
      <c r="Z1233" t="n">
        <v>67</v>
      </c>
      <c r="AA1233" t="n">
        <v>33.195</v>
      </c>
      <c r="AB1233" t="n">
        <v>741.3570999999999</v>
      </c>
      <c r="AH1233" t="n">
        <v>132.4332</v>
      </c>
      <c r="AI1233" t="n">
        <v>225</v>
      </c>
      <c r="AJ1233" t="n">
        <v>40</v>
      </c>
      <c r="AK1233" t="n">
        <v>778.8162</v>
      </c>
      <c r="BA1233" t="n">
        <v>1161</v>
      </c>
    </row>
    <row r="1234">
      <c r="H1234" t="n">
        <v>3</v>
      </c>
      <c r="M1234" t="inlineStr">
        <is>
          <t>ALQUILADO</t>
        </is>
      </c>
      <c r="N1234" t="inlineStr">
        <is>
          <t>ARREND LEASING SA</t>
        </is>
      </c>
      <c r="P1234" t="inlineStr">
        <is>
          <t>2024</t>
        </is>
      </c>
      <c r="S1234" t="n">
        <v/>
      </c>
      <c r="T1234" t="n">
        <v>14018.69</v>
      </c>
      <c r="V1234" t="n">
        <v>14999.9983</v>
      </c>
      <c r="W1234" t="n">
        <v>1260.06</v>
      </c>
      <c r="X1234" t="n">
        <v>1195.77</v>
      </c>
      <c r="Z1234" t="n">
        <v>143</v>
      </c>
      <c r="AA1234" t="n">
        <v>17.1736</v>
      </c>
      <c r="AB1234" t="n">
        <v>818.61</v>
      </c>
      <c r="AH1234" t="n">
        <v>22.25</v>
      </c>
      <c r="AI1234" t="n">
        <v>225</v>
      </c>
      <c r="AJ1234" t="n">
        <v>40</v>
      </c>
      <c r="AK1234" t="n">
        <v>778.8162</v>
      </c>
      <c r="BA1234" t="n">
        <v>1161</v>
      </c>
    </row>
    <row r="1235">
      <c r="H1235" t="n">
        <v>3</v>
      </c>
      <c r="M1235" t="inlineStr">
        <is>
          <t>DISPONIBLE</t>
        </is>
      </c>
      <c r="N1235" t="inlineStr"/>
      <c r="P1235" t="inlineStr">
        <is>
          <t>2024</t>
        </is>
      </c>
      <c r="S1235" t="n">
        <v>1881</v>
      </c>
      <c r="T1235" t="n">
        <v>14018.69</v>
      </c>
      <c r="V1235" t="n">
        <v>14999.9983</v>
      </c>
      <c r="W1235" t="n">
        <v>684.8099999999999</v>
      </c>
      <c r="X1235" t="n">
        <v>1438.33</v>
      </c>
      <c r="Z1235" t="n">
        <v>44</v>
      </c>
      <c r="AA1235" t="n">
        <v>48.2531</v>
      </c>
      <c r="AB1235" t="n">
        <v>707.7133</v>
      </c>
      <c r="AH1235" t="n">
        <v>705.4367999999999</v>
      </c>
      <c r="AI1235" t="n">
        <v>225</v>
      </c>
      <c r="AJ1235" t="n">
        <v>40</v>
      </c>
      <c r="AK1235" t="n">
        <v>778.8162</v>
      </c>
      <c r="BA1235" t="n">
        <v>1161</v>
      </c>
    </row>
    <row r="1236">
      <c r="H1236" t="n">
        <v>3</v>
      </c>
      <c r="M1236" t="inlineStr">
        <is>
          <t>ALQUILADO</t>
        </is>
      </c>
      <c r="N1236" t="inlineStr">
        <is>
          <t>CAR TRAWLER</t>
        </is>
      </c>
      <c r="P1236" t="inlineStr">
        <is>
          <t>2024</t>
        </is>
      </c>
      <c r="S1236" t="n">
        <v>0</v>
      </c>
      <c r="T1236" t="n">
        <v>14018.69</v>
      </c>
      <c r="V1236" t="n">
        <v>14999.9983</v>
      </c>
      <c r="W1236" t="n">
        <v>1272.22</v>
      </c>
      <c r="X1236" t="n">
        <v>1789.8696</v>
      </c>
      <c r="Z1236" t="n">
        <v>76</v>
      </c>
      <c r="AA1236" t="n">
        <v>40.2906</v>
      </c>
      <c r="AB1236" t="n">
        <v>1020.6965</v>
      </c>
      <c r="AH1236" t="n">
        <v>17.3973</v>
      </c>
      <c r="AI1236" t="n">
        <v>225</v>
      </c>
      <c r="AJ1236" t="n">
        <v>40</v>
      </c>
      <c r="AK1236" t="n">
        <v>778.8162</v>
      </c>
      <c r="BA1236" t="n">
        <v>1161</v>
      </c>
    </row>
    <row r="1237">
      <c r="H1237" t="n">
        <v>3</v>
      </c>
      <c r="M1237" t="inlineStr">
        <is>
          <t>ALQUILADO</t>
        </is>
      </c>
      <c r="N1237" t="inlineStr">
        <is>
          <t>CABLE &amp; WIRELESS</t>
        </is>
      </c>
      <c r="P1237" t="inlineStr">
        <is>
          <t>2024</t>
        </is>
      </c>
      <c r="S1237" t="n">
        <v>5867</v>
      </c>
      <c r="T1237" t="n">
        <v>14018.69</v>
      </c>
      <c r="V1237" t="n">
        <v>14999.9983</v>
      </c>
      <c r="W1237" t="n">
        <v>866.8099999999999</v>
      </c>
      <c r="X1237" t="n">
        <v>2683.7389</v>
      </c>
      <c r="Z1237" t="n">
        <v>64</v>
      </c>
      <c r="AA1237" t="n">
        <v>55.4773</v>
      </c>
      <c r="AB1237" t="n">
        <v>1183.5163</v>
      </c>
      <c r="AH1237" t="n">
        <v>111.196</v>
      </c>
      <c r="AI1237" t="n">
        <v>225</v>
      </c>
      <c r="AJ1237" t="n">
        <v>40</v>
      </c>
      <c r="AK1237" t="n">
        <v>778.8162</v>
      </c>
      <c r="BA1237" t="n">
        <v>1161</v>
      </c>
    </row>
    <row r="1238">
      <c r="H1238" t="n">
        <v>3</v>
      </c>
      <c r="M1238" t="inlineStr">
        <is>
          <t>ALQUILADO</t>
        </is>
      </c>
      <c r="N1238" t="inlineStr">
        <is>
          <t>SEGUROS SURAMERICANA</t>
        </is>
      </c>
      <c r="P1238" t="inlineStr">
        <is>
          <t>2024</t>
        </is>
      </c>
      <c r="S1238" t="n">
        <v>0</v>
      </c>
      <c r="T1238" t="n">
        <v>14018.69</v>
      </c>
      <c r="V1238" t="n">
        <v>14999.9983</v>
      </c>
      <c r="W1238" t="n">
        <v>986.4299999999999</v>
      </c>
      <c r="X1238" t="n">
        <v>1674.78</v>
      </c>
      <c r="Z1238" t="n">
        <v>69</v>
      </c>
      <c r="AA1238" t="n">
        <v>38.5682</v>
      </c>
      <c r="AB1238" t="n">
        <v>887.0700000000001</v>
      </c>
      <c r="AH1238" t="n">
        <v>427.9872</v>
      </c>
      <c r="AI1238" t="n">
        <v>225</v>
      </c>
      <c r="AJ1238" t="n">
        <v>40</v>
      </c>
      <c r="AK1238" t="n">
        <v>778.8162</v>
      </c>
      <c r="BA1238" t="n">
        <v>1161</v>
      </c>
    </row>
    <row r="1239">
      <c r="H1239" t="n">
        <v>3</v>
      </c>
      <c r="M1239" t="inlineStr">
        <is>
          <t>ALQUILADO</t>
        </is>
      </c>
      <c r="N1239" t="inlineStr"/>
      <c r="P1239" t="inlineStr">
        <is>
          <t>2024</t>
        </is>
      </c>
      <c r="S1239" t="n">
        <v>0</v>
      </c>
      <c r="T1239" t="n">
        <v>14018.69</v>
      </c>
      <c r="V1239" t="n">
        <v>14999.9983</v>
      </c>
      <c r="W1239" t="n">
        <v>1078.97</v>
      </c>
      <c r="X1239" t="n">
        <v>2508.58</v>
      </c>
      <c r="Z1239" t="n">
        <v>70</v>
      </c>
      <c r="AA1239" t="n">
        <v>51.2507</v>
      </c>
      <c r="AB1239" t="n">
        <v>1195.85</v>
      </c>
      <c r="AH1239" t="n">
        <v>315.1568</v>
      </c>
      <c r="AI1239" t="n">
        <v>225</v>
      </c>
      <c r="AJ1239" t="n">
        <v>40</v>
      </c>
      <c r="AK1239" t="n">
        <v>778.8162</v>
      </c>
      <c r="BA1239" t="n">
        <v>1161</v>
      </c>
    </row>
    <row r="1240">
      <c r="H1240" t="n">
        <v>3</v>
      </c>
      <c r="M1240" t="inlineStr">
        <is>
          <t>ALQUILADO</t>
        </is>
      </c>
      <c r="N1240" t="inlineStr">
        <is>
          <t>ASSA COMPAÑIA DE SEGUROS</t>
        </is>
      </c>
      <c r="P1240" t="inlineStr">
        <is>
          <t>2024</t>
        </is>
      </c>
      <c r="S1240" t="n">
        <v>0</v>
      </c>
      <c r="T1240" t="n">
        <v>14018.69</v>
      </c>
      <c r="V1240" t="n">
        <v>14999.9983</v>
      </c>
      <c r="W1240" t="n">
        <v>833.76</v>
      </c>
      <c r="X1240" t="n">
        <v>1629.7843</v>
      </c>
      <c r="Z1240" t="n">
        <v>62</v>
      </c>
      <c r="AA1240" t="n">
        <v>39.7345</v>
      </c>
      <c r="AB1240" t="n">
        <v>821.1814000000001</v>
      </c>
      <c r="AH1240" t="n">
        <v>144.0473</v>
      </c>
      <c r="AI1240" t="n">
        <v>225</v>
      </c>
      <c r="AJ1240" t="n">
        <v>40</v>
      </c>
      <c r="AK1240" t="n">
        <v>778.8162</v>
      </c>
      <c r="BA1240" t="n">
        <v>1161</v>
      </c>
    </row>
    <row r="1241">
      <c r="H1241" t="n">
        <v>3</v>
      </c>
      <c r="M1241" t="inlineStr">
        <is>
          <t>ALQUILADO</t>
        </is>
      </c>
      <c r="N1241" t="inlineStr">
        <is>
          <t>SEGUROS SURAMERICANA</t>
        </is>
      </c>
      <c r="P1241" t="inlineStr">
        <is>
          <t>2024</t>
        </is>
      </c>
      <c r="S1241" t="n">
        <v>0</v>
      </c>
      <c r="T1241" t="n">
        <v>14018.69</v>
      </c>
      <c r="V1241" t="n">
        <v>14999.9983</v>
      </c>
      <c r="W1241" t="n">
        <v>1258.87</v>
      </c>
      <c r="X1241" t="n">
        <v>1830.99</v>
      </c>
      <c r="Z1241" t="n">
        <v>74</v>
      </c>
      <c r="AA1241" t="n">
        <v>41.7548</v>
      </c>
      <c r="AB1241" t="n">
        <v>1029.9533</v>
      </c>
      <c r="AH1241" t="n">
        <v>117.5468</v>
      </c>
      <c r="AI1241" t="n">
        <v>225</v>
      </c>
      <c r="AJ1241" t="n">
        <v>40</v>
      </c>
      <c r="AK1241" t="n">
        <v>778.8162</v>
      </c>
      <c r="BA1241" t="n">
        <v>1161</v>
      </c>
    </row>
    <row r="1242">
      <c r="H1242" t="n">
        <v>3</v>
      </c>
      <c r="M1242" t="inlineStr">
        <is>
          <t>ALQUILADO</t>
        </is>
      </c>
      <c r="N1242" t="inlineStr"/>
      <c r="P1242" t="inlineStr">
        <is>
          <t>2024</t>
        </is>
      </c>
      <c r="S1242" t="n">
        <v>0</v>
      </c>
      <c r="T1242" t="n">
        <v>14018.69</v>
      </c>
      <c r="V1242" t="n">
        <v>14999.9983</v>
      </c>
      <c r="W1242" t="n">
        <v>548.0700000000001</v>
      </c>
      <c r="X1242" t="n">
        <v>2608.1</v>
      </c>
      <c r="Z1242" t="n">
        <v>78</v>
      </c>
      <c r="AA1242" t="n">
        <v>40.4637</v>
      </c>
      <c r="AB1242" t="n">
        <v>1052.0566</v>
      </c>
      <c r="AH1242" t="n">
        <v>112.2116</v>
      </c>
      <c r="AI1242" t="n">
        <v>225</v>
      </c>
      <c r="AJ1242" t="n">
        <v>40</v>
      </c>
      <c r="AK1242" t="n">
        <v>778.8162</v>
      </c>
      <c r="BA1242" t="n">
        <v>1161</v>
      </c>
    </row>
    <row r="1243">
      <c r="H1243" t="n">
        <v>3</v>
      </c>
      <c r="M1243" t="inlineStr">
        <is>
          <t>ALQUILADO</t>
        </is>
      </c>
      <c r="N1243" t="inlineStr">
        <is>
          <t>SEGUROS SURAMERICANA</t>
        </is>
      </c>
      <c r="P1243" t="inlineStr">
        <is>
          <t>2024</t>
        </is>
      </c>
      <c r="S1243" t="n">
        <v>0</v>
      </c>
      <c r="T1243" t="n">
        <v>14018.69</v>
      </c>
      <c r="V1243" t="n">
        <v>14999.9983</v>
      </c>
      <c r="W1243" t="n">
        <v>778.66</v>
      </c>
      <c r="X1243" t="n">
        <v>2840.61</v>
      </c>
      <c r="Z1243" t="n">
        <v>69</v>
      </c>
      <c r="AA1243" t="n">
        <v>52.4531</v>
      </c>
      <c r="AB1243" t="n">
        <v>1206.4233</v>
      </c>
      <c r="AH1243" t="n">
        <v>72.0068</v>
      </c>
      <c r="AI1243" t="n">
        <v>225</v>
      </c>
      <c r="AJ1243" t="n">
        <v>40</v>
      </c>
      <c r="AK1243" t="n">
        <v>778.8162</v>
      </c>
      <c r="BA1243" t="n">
        <v>1161</v>
      </c>
    </row>
    <row r="1244">
      <c r="H1244" t="n">
        <v>3</v>
      </c>
      <c r="M1244" t="inlineStr">
        <is>
          <t>DISPONIBLE</t>
        </is>
      </c>
      <c r="N1244" t="inlineStr"/>
      <c r="P1244" t="inlineStr">
        <is>
          <t>2024</t>
        </is>
      </c>
      <c r="S1244" t="n">
        <v>5263</v>
      </c>
      <c r="T1244" t="n">
        <v>14018.69</v>
      </c>
      <c r="V1244" t="n">
        <v>14999.9983</v>
      </c>
      <c r="W1244" t="n">
        <v>902.9299999999999</v>
      </c>
      <c r="X1244" t="n">
        <v>2682.67</v>
      </c>
      <c r="Z1244" t="n">
        <v>61</v>
      </c>
      <c r="AA1244" t="n">
        <v>58.7803</v>
      </c>
      <c r="AB1244" t="n">
        <v>1195.2</v>
      </c>
      <c r="AH1244" t="n">
        <v>218.0292</v>
      </c>
      <c r="AI1244" t="n">
        <v>225</v>
      </c>
      <c r="AJ1244" t="n">
        <v>40</v>
      </c>
      <c r="AK1244" t="n">
        <v>778.8162</v>
      </c>
      <c r="BA1244" t="n">
        <v>1161</v>
      </c>
    </row>
    <row r="1245">
      <c r="H1245" t="n">
        <v>3</v>
      </c>
      <c r="M1245" t="inlineStr">
        <is>
          <t>ALQUILADO</t>
        </is>
      </c>
      <c r="N1245" t="inlineStr">
        <is>
          <t>SEGUROS SURAMERICANA</t>
        </is>
      </c>
      <c r="P1245" t="inlineStr">
        <is>
          <t>2024</t>
        </is>
      </c>
      <c r="S1245" t="n">
        <v>0</v>
      </c>
      <c r="T1245" t="n">
        <v>14018.69</v>
      </c>
      <c r="V1245" t="n">
        <v>14999.9983</v>
      </c>
      <c r="W1245" t="n">
        <v>1173.73</v>
      </c>
      <c r="X1245" t="n">
        <v>5499.7566</v>
      </c>
      <c r="Z1245" t="n">
        <v>72</v>
      </c>
      <c r="AA1245" t="n">
        <v>92.68729999999999</v>
      </c>
      <c r="AB1245" t="n">
        <v>2224.4955</v>
      </c>
      <c r="AH1245" t="n">
        <v>34.3068</v>
      </c>
      <c r="AI1245" t="n">
        <v>225</v>
      </c>
      <c r="AJ1245" t="n">
        <v>40</v>
      </c>
      <c r="AK1245" t="n">
        <v>778.8162</v>
      </c>
      <c r="BA1245" t="n">
        <v>1161</v>
      </c>
    </row>
    <row r="1246">
      <c r="H1246" t="n">
        <v>3</v>
      </c>
      <c r="M1246" t="inlineStr">
        <is>
          <t>DISPONIBLE</t>
        </is>
      </c>
      <c r="N1246" t="inlineStr"/>
      <c r="P1246" t="inlineStr">
        <is>
          <t>2024</t>
        </is>
      </c>
      <c r="S1246" t="n">
        <v>0</v>
      </c>
      <c r="T1246" t="n">
        <v>14018.69</v>
      </c>
      <c r="V1246" t="n">
        <v>14999.9983</v>
      </c>
      <c r="W1246" t="n">
        <v>895.05</v>
      </c>
      <c r="X1246" t="n">
        <v>2198.58</v>
      </c>
      <c r="Z1246" t="n">
        <v>67</v>
      </c>
      <c r="AA1246" t="n">
        <v>46.1735</v>
      </c>
      <c r="AB1246" t="n">
        <v>1031.21</v>
      </c>
      <c r="AH1246" t="n">
        <v>542.7136</v>
      </c>
      <c r="AI1246" t="n">
        <v>225</v>
      </c>
      <c r="AJ1246" t="n">
        <v>40</v>
      </c>
      <c r="AK1246" t="n">
        <v>778.8162</v>
      </c>
      <c r="BA1246" t="n">
        <v>1161</v>
      </c>
    </row>
    <row r="1247">
      <c r="H1247" t="n">
        <v>3</v>
      </c>
      <c r="M1247" t="inlineStr">
        <is>
          <t>ALQUILADO</t>
        </is>
      </c>
      <c r="N1247" t="inlineStr">
        <is>
          <t>SEGUROS SURAMERICANA</t>
        </is>
      </c>
      <c r="P1247" t="inlineStr">
        <is>
          <t>2024</t>
        </is>
      </c>
      <c r="S1247" t="n">
        <v>0</v>
      </c>
      <c r="T1247" t="n">
        <v>14018.69</v>
      </c>
      <c r="V1247" t="n">
        <v>14999.9983</v>
      </c>
      <c r="W1247" t="n">
        <v>1116.89</v>
      </c>
      <c r="X1247" t="n">
        <v>2077.09</v>
      </c>
      <c r="Z1247" t="n">
        <v>75</v>
      </c>
      <c r="AA1247" t="n">
        <v>42.5864</v>
      </c>
      <c r="AB1247" t="n">
        <v>1064.66</v>
      </c>
      <c r="AH1247" t="n">
        <v>122.3036</v>
      </c>
      <c r="AI1247" t="n">
        <v>225</v>
      </c>
      <c r="AJ1247" t="n">
        <v>40</v>
      </c>
      <c r="AK1247" t="n">
        <v>778.8162</v>
      </c>
      <c r="BA1247" t="n">
        <v>1161</v>
      </c>
    </row>
    <row r="1248">
      <c r="H1248" t="n">
        <v>3</v>
      </c>
      <c r="M1248" t="inlineStr">
        <is>
          <t>ALQUILADO</t>
        </is>
      </c>
      <c r="N1248" t="inlineStr">
        <is>
          <t>SEGUROS SURAMERICANA</t>
        </is>
      </c>
      <c r="P1248" t="inlineStr">
        <is>
          <t>2024</t>
        </is>
      </c>
      <c r="S1248" t="n">
        <v>0</v>
      </c>
      <c r="T1248" t="n">
        <v>14018.69</v>
      </c>
      <c r="V1248" t="n">
        <v>14999.9983</v>
      </c>
      <c r="W1248" t="n">
        <v>944.95</v>
      </c>
      <c r="X1248" t="n">
        <v>2590.35</v>
      </c>
      <c r="Z1248" t="n">
        <v>59</v>
      </c>
      <c r="AA1248" t="n">
        <v>59.9203</v>
      </c>
      <c r="AB1248" t="n">
        <v>1178.4333</v>
      </c>
      <c r="AH1248" t="n">
        <v>351.9936</v>
      </c>
      <c r="AI1248" t="n">
        <v>225</v>
      </c>
      <c r="AJ1248" t="n">
        <v>40</v>
      </c>
      <c r="AK1248" t="n">
        <v>778.8162</v>
      </c>
      <c r="BA1248" t="n">
        <v>1161</v>
      </c>
    </row>
    <row r="1249">
      <c r="H1249" t="n">
        <v>26</v>
      </c>
      <c r="M1249" t="inlineStr">
        <is>
          <t>ALQUILADO</t>
        </is>
      </c>
      <c r="N1249" t="inlineStr">
        <is>
          <t>MINERA PANAMA</t>
        </is>
      </c>
      <c r="P1249" t="inlineStr">
        <is>
          <t>2021</t>
        </is>
      </c>
      <c r="S1249" t="n">
        <v>18025</v>
      </c>
      <c r="T1249" t="n">
        <v>41375.51</v>
      </c>
      <c r="V1249" t="n">
        <v>41375.51</v>
      </c>
      <c r="W1249" t="n">
        <v>38378.68</v>
      </c>
      <c r="X1249" t="n">
        <v>20631.885</v>
      </c>
      <c r="Z1249" t="n">
        <v>731</v>
      </c>
      <c r="AA1249" t="n">
        <v>80.72580000000001</v>
      </c>
      <c r="AB1249" t="n">
        <v>2269.6371</v>
      </c>
      <c r="AH1249" t="n">
        <v>16767.2712</v>
      </c>
      <c r="AI1249" t="n">
        <v>5378.8163</v>
      </c>
      <c r="AJ1249" t="n">
        <v>120</v>
      </c>
      <c r="AK1249" t="n">
        <v>28732.9925</v>
      </c>
      <c r="BA1249" t="n">
        <v>10062</v>
      </c>
    </row>
    <row r="1250">
      <c r="H1250" t="n">
        <v>26</v>
      </c>
      <c r="M1250" t="inlineStr">
        <is>
          <t>ALQUILADO</t>
        </is>
      </c>
      <c r="N1250" t="inlineStr">
        <is>
          <t>MINERA PANAMA</t>
        </is>
      </c>
      <c r="P1250" t="inlineStr">
        <is>
          <t>2021</t>
        </is>
      </c>
      <c r="S1250" t="n">
        <v>14903</v>
      </c>
      <c r="T1250" t="n">
        <v>41379.64</v>
      </c>
      <c r="V1250" t="n">
        <v>41379.64</v>
      </c>
      <c r="W1250" t="n">
        <v>38326.81</v>
      </c>
      <c r="X1250" t="n">
        <v>17781.667</v>
      </c>
      <c r="Z1250" t="n">
        <v>729</v>
      </c>
      <c r="AA1250" t="n">
        <v>76.9663</v>
      </c>
      <c r="AB1250" t="n">
        <v>2158.0183</v>
      </c>
      <c r="AH1250" t="n">
        <v>15254.5375</v>
      </c>
      <c r="AI1250" t="n">
        <v>5379.3532</v>
      </c>
      <c r="AJ1250" t="n">
        <v>120</v>
      </c>
      <c r="AK1250" t="n">
        <v>28735.86</v>
      </c>
      <c r="BA1250" t="n">
        <v>10062</v>
      </c>
    </row>
    <row r="1251">
      <c r="H1251" t="n">
        <v>25</v>
      </c>
      <c r="M1251" t="inlineStr">
        <is>
          <t>ALQUILADO</t>
        </is>
      </c>
      <c r="N1251" t="inlineStr">
        <is>
          <t>MINERA PANAMA</t>
        </is>
      </c>
      <c r="P1251" t="inlineStr">
        <is>
          <t>2021</t>
        </is>
      </c>
      <c r="S1251" t="n">
        <v>49440</v>
      </c>
      <c r="T1251" t="n">
        <v>80941.19</v>
      </c>
      <c r="V1251" t="n">
        <v>80941.19</v>
      </c>
      <c r="W1251" t="n">
        <v>40491.49</v>
      </c>
      <c r="X1251" t="n">
        <v>62963.21</v>
      </c>
      <c r="Z1251" t="n">
        <v>679</v>
      </c>
      <c r="AA1251" t="n">
        <v>152.3633</v>
      </c>
      <c r="AB1251" t="n">
        <v>4138.188</v>
      </c>
      <c r="AH1251" t="n">
        <v>10118.7307</v>
      </c>
      <c r="AI1251" t="n">
        <v>10117.6488</v>
      </c>
      <c r="AJ1251" t="n">
        <v>120</v>
      </c>
      <c r="AK1251" t="n">
        <v>53960.7936</v>
      </c>
      <c r="BA1251" t="n">
        <v>9675</v>
      </c>
    </row>
    <row r="1252">
      <c r="H1252" t="n">
        <v>35</v>
      </c>
      <c r="M1252" t="inlineStr">
        <is>
          <t>ESPERA PIEZAS MECANICA</t>
        </is>
      </c>
      <c r="N1252" t="inlineStr"/>
      <c r="P1252" t="inlineStr">
        <is>
          <t>2021</t>
        </is>
      </c>
      <c r="S1252" t="n">
        <v>82501</v>
      </c>
      <c r="T1252" t="n">
        <v>42383.178</v>
      </c>
      <c r="V1252" t="n">
        <v>45350.0005</v>
      </c>
      <c r="W1252" t="n">
        <v>31723.35</v>
      </c>
      <c r="X1252" t="n">
        <v>21004.6</v>
      </c>
      <c r="Z1252" t="n">
        <v>707</v>
      </c>
      <c r="AA1252" t="n">
        <v>74.57980000000001</v>
      </c>
      <c r="AB1252" t="n">
        <v>1506.5128</v>
      </c>
      <c r="AH1252" t="n">
        <v>32987.2433</v>
      </c>
      <c r="AI1252" t="n">
        <v>7936.2501</v>
      </c>
      <c r="AJ1252" t="n">
        <v>160</v>
      </c>
      <c r="AK1252" t="n">
        <v>40028.557</v>
      </c>
      <c r="BA1252" t="n">
        <v>13545</v>
      </c>
    </row>
    <row r="1253">
      <c r="H1253" t="n">
        <v>35</v>
      </c>
      <c r="M1253" t="inlineStr">
        <is>
          <t>POR FOTO</t>
        </is>
      </c>
      <c r="N1253" t="inlineStr"/>
      <c r="P1253" t="inlineStr">
        <is>
          <t>2021</t>
        </is>
      </c>
      <c r="S1253" t="n">
        <v>122265</v>
      </c>
      <c r="T1253" t="n">
        <v>42383.178</v>
      </c>
      <c r="V1253" t="n">
        <v>45350.0005</v>
      </c>
      <c r="W1253" t="n">
        <v>37717.35</v>
      </c>
      <c r="X1253" t="n">
        <v>15587.96</v>
      </c>
      <c r="Z1253" t="n">
        <v>707</v>
      </c>
      <c r="AA1253" t="n">
        <v>75.3964</v>
      </c>
      <c r="AB1253" t="n">
        <v>1523.0088</v>
      </c>
      <c r="AH1253" t="n">
        <v>25314.2483</v>
      </c>
      <c r="AI1253" t="n">
        <v>7936.2501</v>
      </c>
      <c r="AJ1253" t="n">
        <v>160</v>
      </c>
      <c r="AK1253" t="n">
        <v>40028.557</v>
      </c>
      <c r="BA1253" t="n">
        <v>13545</v>
      </c>
    </row>
    <row r="1254">
      <c r="F1254" t="inlineStr">
        <is>
          <t>USADO</t>
        </is>
      </c>
      <c r="H1254" t="n">
        <v>28</v>
      </c>
      <c r="M1254" t="inlineStr">
        <is>
          <t>SEPARADO - VENTA</t>
        </is>
      </c>
      <c r="N1254" t="inlineStr"/>
      <c r="P1254" t="inlineStr">
        <is>
          <t>2022</t>
        </is>
      </c>
      <c r="S1254" t="n">
        <v>48958</v>
      </c>
      <c r="T1254" t="n">
        <v>45800</v>
      </c>
      <c r="V1254" t="n">
        <v>45800</v>
      </c>
      <c r="W1254" t="n">
        <v>38168.6</v>
      </c>
      <c r="X1254" t="n">
        <v>4021.19</v>
      </c>
      <c r="Z1254" t="n">
        <v>714</v>
      </c>
      <c r="AA1254" t="n">
        <v>59.0893</v>
      </c>
      <c r="AB1254" t="n">
        <v>1506.7782</v>
      </c>
      <c r="AH1254" t="n">
        <v>5170.1971</v>
      </c>
      <c r="AI1254" t="n">
        <v>6412</v>
      </c>
      <c r="AJ1254" t="n">
        <v>160</v>
      </c>
      <c r="AK1254" t="n">
        <v>31805.555</v>
      </c>
      <c r="BA1254" t="n">
        <v>10836</v>
      </c>
    </row>
    <row r="1255">
      <c r="F1255" t="inlineStr">
        <is>
          <t>USADO</t>
        </is>
      </c>
      <c r="H1255" t="n">
        <v>28</v>
      </c>
      <c r="M1255" t="inlineStr">
        <is>
          <t>ALQUILADO</t>
        </is>
      </c>
      <c r="N1255" t="inlineStr">
        <is>
          <t>MINERA PANAMA</t>
        </is>
      </c>
      <c r="P1255" t="inlineStr">
        <is>
          <t>2022</t>
        </is>
      </c>
      <c r="S1255" t="n">
        <v>86396</v>
      </c>
      <c r="T1255" t="n">
        <v>45800</v>
      </c>
      <c r="V1255" t="n">
        <v>45800</v>
      </c>
      <c r="W1255" t="n">
        <v>37856.11</v>
      </c>
      <c r="X1255" t="n">
        <v>7814.2214</v>
      </c>
      <c r="Z1255" t="n">
        <v>706</v>
      </c>
      <c r="AA1255" t="n">
        <v>64.6888</v>
      </c>
      <c r="AB1255" t="n">
        <v>1631.0832</v>
      </c>
      <c r="AH1255" t="n">
        <v>14409.0085</v>
      </c>
      <c r="AI1255" t="n">
        <v>6412</v>
      </c>
      <c r="AJ1255" t="n">
        <v>160</v>
      </c>
      <c r="AK1255" t="n">
        <v>31805.555</v>
      </c>
      <c r="BA1255" t="n">
        <v>10836</v>
      </c>
    </row>
    <row r="1256">
      <c r="H1256" t="n">
        <v>28</v>
      </c>
      <c r="M1256" t="inlineStr">
        <is>
          <t>ALQUILADO</t>
        </is>
      </c>
      <c r="N1256" t="inlineStr">
        <is>
          <t>MINERA PANAMA</t>
        </is>
      </c>
      <c r="P1256" t="inlineStr">
        <is>
          <t>2022</t>
        </is>
      </c>
      <c r="S1256" t="n">
        <v>46110</v>
      </c>
      <c r="T1256" t="n">
        <v>45800</v>
      </c>
      <c r="V1256" t="n">
        <v>45800</v>
      </c>
      <c r="W1256" t="n">
        <v>38447.35</v>
      </c>
      <c r="X1256" t="n">
        <v>4179.87</v>
      </c>
      <c r="Z1256" t="n">
        <v>717</v>
      </c>
      <c r="AA1256" t="n">
        <v>59.4521</v>
      </c>
      <c r="AB1256" t="n">
        <v>1522.4007</v>
      </c>
      <c r="AH1256" t="n">
        <v>6854.4535</v>
      </c>
      <c r="AI1256" t="n">
        <v>6412</v>
      </c>
      <c r="AJ1256" t="n">
        <v>160</v>
      </c>
      <c r="AK1256" t="n">
        <v>34349.9994</v>
      </c>
      <c r="BA1256" t="n">
        <v>10836</v>
      </c>
    </row>
    <row r="1257">
      <c r="F1257" t="inlineStr">
        <is>
          <t>USADO</t>
        </is>
      </c>
      <c r="H1257" t="n">
        <v>28</v>
      </c>
      <c r="M1257" t="inlineStr">
        <is>
          <t>PARA LA VENTA</t>
        </is>
      </c>
      <c r="N1257" t="inlineStr"/>
      <c r="P1257" t="inlineStr">
        <is>
          <t>2022</t>
        </is>
      </c>
      <c r="S1257" t="n">
        <v>67310</v>
      </c>
      <c r="T1257" t="n">
        <v>45800</v>
      </c>
      <c r="V1257" t="n">
        <v>45800</v>
      </c>
      <c r="W1257" t="n">
        <v>38051.1</v>
      </c>
      <c r="X1257" t="n">
        <v>4445.55</v>
      </c>
      <c r="Z1257" t="n">
        <v>714</v>
      </c>
      <c r="AA1257" t="n">
        <v>59.5191</v>
      </c>
      <c r="AB1257" t="n">
        <v>1517.7375</v>
      </c>
      <c r="AH1257" t="n">
        <v>7587.4399</v>
      </c>
      <c r="AI1257" t="n">
        <v>6412</v>
      </c>
      <c r="AJ1257" t="n">
        <v>160</v>
      </c>
      <c r="AK1257" t="n">
        <v>33077.7772</v>
      </c>
      <c r="BA1257" t="n">
        <v>10836</v>
      </c>
    </row>
    <row r="1258">
      <c r="H1258" t="n">
        <v>27</v>
      </c>
      <c r="M1258" t="inlineStr">
        <is>
          <t>ALQUILADO</t>
        </is>
      </c>
      <c r="N1258" t="inlineStr">
        <is>
          <t>MINERA PANAMA</t>
        </is>
      </c>
      <c r="P1258" t="inlineStr">
        <is>
          <t>2022</t>
        </is>
      </c>
      <c r="S1258" t="n">
        <v>62169</v>
      </c>
      <c r="T1258" t="n">
        <v>45800</v>
      </c>
      <c r="V1258" t="n">
        <v>45800</v>
      </c>
      <c r="W1258" t="n">
        <v>36529.87</v>
      </c>
      <c r="X1258" t="n">
        <v>9209.049999999999</v>
      </c>
      <c r="Z1258" t="n">
        <v>702</v>
      </c>
      <c r="AA1258" t="n">
        <v>65.1551</v>
      </c>
      <c r="AB1258" t="n">
        <v>1694.034</v>
      </c>
      <c r="AH1258" t="n">
        <v>11527.2969</v>
      </c>
      <c r="AI1258" t="n">
        <v>6183</v>
      </c>
      <c r="AJ1258" t="n">
        <v>120</v>
      </c>
      <c r="AK1258" t="n">
        <v>33077.7772</v>
      </c>
      <c r="BA1258" t="n">
        <v>10449</v>
      </c>
    </row>
    <row r="1259">
      <c r="F1259" t="inlineStr">
        <is>
          <t>USADO</t>
        </is>
      </c>
      <c r="H1259" t="n">
        <v>27</v>
      </c>
      <c r="M1259" t="inlineStr">
        <is>
          <t>MOV NO PRODUCTIVO</t>
        </is>
      </c>
      <c r="N1259" t="inlineStr"/>
      <c r="P1259" t="inlineStr">
        <is>
          <t>2022</t>
        </is>
      </c>
      <c r="S1259" t="n">
        <v>38386</v>
      </c>
      <c r="T1259" t="n">
        <v>45327.1</v>
      </c>
      <c r="V1259" t="n">
        <v>48499.997</v>
      </c>
      <c r="W1259" t="n">
        <v>36047.05</v>
      </c>
      <c r="X1259" t="n">
        <v>5445.16</v>
      </c>
      <c r="Z1259" t="n">
        <v>669</v>
      </c>
      <c r="AA1259" t="n">
        <v>62.0212</v>
      </c>
      <c r="AB1259" t="n">
        <v>1536.7485</v>
      </c>
      <c r="AH1259" t="n">
        <v>6530.0683</v>
      </c>
      <c r="AI1259" t="n">
        <v>6547.4996</v>
      </c>
      <c r="AJ1259" t="n">
        <v>120</v>
      </c>
      <c r="AK1259" t="n">
        <v>32736.2386</v>
      </c>
      <c r="BA1259" t="n">
        <v>10449</v>
      </c>
    </row>
    <row r="1260">
      <c r="F1260" t="inlineStr">
        <is>
          <t>USADO</t>
        </is>
      </c>
      <c r="H1260" t="n">
        <v>26</v>
      </c>
      <c r="M1260" t="inlineStr">
        <is>
          <t>ALQUILADO</t>
        </is>
      </c>
      <c r="N1260" t="inlineStr">
        <is>
          <t>MINERA PANAMA</t>
        </is>
      </c>
      <c r="P1260" t="inlineStr">
        <is>
          <t>2022</t>
        </is>
      </c>
      <c r="S1260" t="n">
        <v>43845</v>
      </c>
      <c r="T1260" t="n">
        <v>45800</v>
      </c>
      <c r="V1260" t="n">
        <v>45800</v>
      </c>
      <c r="W1260" t="n">
        <v>32611.39</v>
      </c>
      <c r="X1260" t="n">
        <v>5841.02</v>
      </c>
      <c r="Z1260" t="n">
        <v>635</v>
      </c>
      <c r="AA1260" t="n">
        <v>60.5549</v>
      </c>
      <c r="AB1260" t="n">
        <v>1478.9388</v>
      </c>
      <c r="AH1260" t="n">
        <v>6441.8857</v>
      </c>
      <c r="AI1260" t="n">
        <v>5954</v>
      </c>
      <c r="AJ1260" t="n">
        <v>120</v>
      </c>
      <c r="AK1260" t="n">
        <v>31805.555</v>
      </c>
      <c r="BA1260" t="n">
        <v>10062</v>
      </c>
    </row>
    <row r="1261">
      <c r="F1261" t="inlineStr">
        <is>
          <t>USADO</t>
        </is>
      </c>
      <c r="H1261" t="n">
        <v>25</v>
      </c>
      <c r="M1261" t="inlineStr">
        <is>
          <t>SEPARADO - VENTA</t>
        </is>
      </c>
      <c r="N1261" t="inlineStr"/>
      <c r="P1261" t="inlineStr">
        <is>
          <t>2022</t>
        </is>
      </c>
      <c r="S1261" t="n">
        <v>32676</v>
      </c>
      <c r="T1261" t="n">
        <v>45800</v>
      </c>
      <c r="V1261" t="n">
        <v>45800</v>
      </c>
      <c r="W1261" t="n">
        <v>32844.15</v>
      </c>
      <c r="X1261" t="n">
        <v>3100.11</v>
      </c>
      <c r="Z1261" t="n">
        <v>613</v>
      </c>
      <c r="AA1261" t="n">
        <v>58.6366</v>
      </c>
      <c r="AB1261" t="n">
        <v>1437.7704</v>
      </c>
      <c r="AH1261" t="n">
        <v>4577.4217</v>
      </c>
      <c r="AI1261" t="n">
        <v>5725</v>
      </c>
      <c r="AJ1261" t="n">
        <v>120</v>
      </c>
      <c r="AK1261" t="n">
        <v>30533.3328</v>
      </c>
      <c r="BA1261" t="n">
        <v>9675</v>
      </c>
    </row>
    <row r="1262">
      <c r="H1262" t="n">
        <v>25</v>
      </c>
      <c r="M1262" t="inlineStr">
        <is>
          <t>RESERVADO</t>
        </is>
      </c>
      <c r="N1262" t="inlineStr"/>
      <c r="P1262" t="inlineStr">
        <is>
          <t>2022</t>
        </is>
      </c>
      <c r="S1262" t="n">
        <v>36073</v>
      </c>
      <c r="T1262" t="n">
        <v>45800</v>
      </c>
      <c r="V1262" t="n">
        <v>45800</v>
      </c>
      <c r="W1262" t="n">
        <v>32682.91</v>
      </c>
      <c r="X1262" t="n">
        <v>6502.5285</v>
      </c>
      <c r="Z1262" t="n">
        <v>610</v>
      </c>
      <c r="AA1262" t="n">
        <v>64.2384</v>
      </c>
      <c r="AB1262" t="n">
        <v>1567.4175</v>
      </c>
      <c r="AH1262" t="n">
        <v>7265.6188</v>
      </c>
      <c r="AI1262" t="n">
        <v>5725</v>
      </c>
      <c r="AJ1262" t="n">
        <v>120</v>
      </c>
      <c r="AK1262" t="n">
        <v>30533.3328</v>
      </c>
      <c r="BA1262" t="n">
        <v>9675</v>
      </c>
    </row>
    <row r="1263">
      <c r="F1263" t="inlineStr">
        <is>
          <t>GARANTIZADOS</t>
        </is>
      </c>
      <c r="H1263" t="n">
        <v>24</v>
      </c>
      <c r="M1263" t="inlineStr">
        <is>
          <t>SEPARADO - VENTA</t>
        </is>
      </c>
      <c r="N1263" t="inlineStr"/>
      <c r="P1263" t="inlineStr">
        <is>
          <t>2022</t>
        </is>
      </c>
      <c r="S1263" t="n">
        <v>39246</v>
      </c>
      <c r="T1263" t="n">
        <v>45800</v>
      </c>
      <c r="V1263" t="n">
        <v>45800</v>
      </c>
      <c r="W1263" t="n">
        <v>29526.95</v>
      </c>
      <c r="X1263" t="n">
        <v>3503.136</v>
      </c>
      <c r="Z1263" t="n">
        <v>583</v>
      </c>
      <c r="AA1263" t="n">
        <v>56.6553</v>
      </c>
      <c r="AB1263" t="n">
        <v>1376.2535</v>
      </c>
      <c r="AH1263" t="n">
        <v>9840.890100000001</v>
      </c>
      <c r="AI1263" t="n">
        <v>5496</v>
      </c>
      <c r="AJ1263" t="n">
        <v>120</v>
      </c>
      <c r="AK1263" t="n">
        <v>29261.1106</v>
      </c>
      <c r="BA1263" t="n">
        <v>9288</v>
      </c>
    </row>
    <row r="1264">
      <c r="F1264" t="inlineStr">
        <is>
          <t>USADO</t>
        </is>
      </c>
      <c r="H1264" t="n">
        <v>24</v>
      </c>
      <c r="M1264" t="inlineStr">
        <is>
          <t>SEPARADO - VENTA</t>
        </is>
      </c>
      <c r="N1264" t="inlineStr"/>
      <c r="P1264" t="inlineStr">
        <is>
          <t>2022</t>
        </is>
      </c>
      <c r="S1264" t="n">
        <v>28927</v>
      </c>
      <c r="T1264" t="n">
        <v>45800</v>
      </c>
      <c r="V1264" t="n">
        <v>45800</v>
      </c>
      <c r="W1264" t="n">
        <v>29310.6</v>
      </c>
      <c r="X1264" t="n">
        <v>2800.6325</v>
      </c>
      <c r="Z1264" t="n">
        <v>581</v>
      </c>
      <c r="AA1264" t="n">
        <v>55.2689</v>
      </c>
      <c r="AB1264" t="n">
        <v>1337.968</v>
      </c>
      <c r="AH1264" t="n">
        <v>3571.9183</v>
      </c>
      <c r="AI1264" t="n">
        <v>5496</v>
      </c>
      <c r="AJ1264" t="n">
        <v>120</v>
      </c>
      <c r="AK1264" t="n">
        <v>27988.8884</v>
      </c>
      <c r="BA1264" t="n">
        <v>9288</v>
      </c>
    </row>
    <row r="1265">
      <c r="F1265" t="inlineStr">
        <is>
          <t>USADO</t>
        </is>
      </c>
      <c r="H1265" t="n">
        <v>23</v>
      </c>
      <c r="M1265" t="inlineStr">
        <is>
          <t>PARA LA VENTA</t>
        </is>
      </c>
      <c r="N1265" t="inlineStr"/>
      <c r="P1265" t="inlineStr">
        <is>
          <t>2022</t>
        </is>
      </c>
      <c r="S1265" t="n">
        <v>66719</v>
      </c>
      <c r="T1265" t="n">
        <v>45800</v>
      </c>
      <c r="V1265" t="n">
        <v>45800</v>
      </c>
      <c r="W1265" t="n">
        <v>31204.81</v>
      </c>
      <c r="X1265" t="n">
        <v>3731.38</v>
      </c>
      <c r="Z1265" t="n">
        <v>581</v>
      </c>
      <c r="AA1265" t="n">
        <v>60.1311</v>
      </c>
      <c r="AB1265" t="n">
        <v>1518.9647</v>
      </c>
      <c r="AH1265" t="n">
        <v>7296.86</v>
      </c>
      <c r="AI1265" t="n">
        <v>5267</v>
      </c>
      <c r="AJ1265" t="n">
        <v>120</v>
      </c>
      <c r="AK1265" t="n">
        <v>25444.444</v>
      </c>
      <c r="BA1265" t="n">
        <v>8901</v>
      </c>
    </row>
    <row r="1266">
      <c r="H1266" t="n">
        <v>22</v>
      </c>
      <c r="M1266" t="inlineStr">
        <is>
          <t>ALQUILADO</t>
        </is>
      </c>
      <c r="N1266" t="inlineStr">
        <is>
          <t>MINERA PANAMA</t>
        </is>
      </c>
      <c r="P1266" t="inlineStr">
        <is>
          <t>2022</t>
        </is>
      </c>
      <c r="S1266" t="n">
        <v>43311</v>
      </c>
      <c r="T1266" t="n">
        <v>46023.1</v>
      </c>
      <c r="V1266" t="n">
        <v>46023.1</v>
      </c>
      <c r="W1266" t="n">
        <v>25638.12</v>
      </c>
      <c r="X1266" t="n">
        <v>4050.2544</v>
      </c>
      <c r="Z1266" t="n">
        <v>478</v>
      </c>
      <c r="AA1266" t="n">
        <v>62.1095</v>
      </c>
      <c r="AB1266" t="n">
        <v>1349.4715</v>
      </c>
      <c r="AH1266" t="n">
        <v>4573.0446</v>
      </c>
      <c r="AI1266" t="n">
        <v>5062.541</v>
      </c>
      <c r="AJ1266" t="n">
        <v>120</v>
      </c>
      <c r="AK1266" t="n">
        <v>26846.8074</v>
      </c>
      <c r="BA1266" t="n">
        <v>8514</v>
      </c>
    </row>
    <row r="1267">
      <c r="H1267" t="n">
        <v>20</v>
      </c>
      <c r="M1267" t="inlineStr">
        <is>
          <t>ALQUILADO</t>
        </is>
      </c>
      <c r="N1267" t="inlineStr">
        <is>
          <t>MINERA PANAMA</t>
        </is>
      </c>
      <c r="P1267" t="inlineStr">
        <is>
          <t>2023</t>
        </is>
      </c>
      <c r="S1267" t="n">
        <v>18786</v>
      </c>
      <c r="T1267" t="n">
        <v>47100</v>
      </c>
      <c r="V1267" t="n">
        <v>47100</v>
      </c>
      <c r="W1267" t="n">
        <v>26770.13</v>
      </c>
      <c r="X1267" t="n">
        <v>2717.544</v>
      </c>
      <c r="Z1267" t="n">
        <v>502</v>
      </c>
      <c r="AA1267" t="n">
        <v>58.7403</v>
      </c>
      <c r="AB1267" t="n">
        <v>1474.3837</v>
      </c>
      <c r="AH1267" t="n">
        <v>2554.1473</v>
      </c>
      <c r="AI1267" t="n">
        <v>4710</v>
      </c>
      <c r="AJ1267" t="n">
        <v>120</v>
      </c>
      <c r="AK1267" t="n">
        <v>24858.3327</v>
      </c>
      <c r="BA1267" t="n">
        <v>7740</v>
      </c>
    </row>
    <row r="1268">
      <c r="F1268" t="inlineStr">
        <is>
          <t>USADO</t>
        </is>
      </c>
      <c r="H1268" t="n">
        <v>20</v>
      </c>
      <c r="M1268" t="inlineStr">
        <is>
          <t>ALQUILADO</t>
        </is>
      </c>
      <c r="N1268" t="inlineStr">
        <is>
          <t>MINERA PANAMA</t>
        </is>
      </c>
      <c r="P1268" t="inlineStr">
        <is>
          <t>2023</t>
        </is>
      </c>
      <c r="S1268" t="n">
        <v>50423</v>
      </c>
      <c r="T1268" t="n">
        <v>45800</v>
      </c>
      <c r="V1268" t="n">
        <v>45800</v>
      </c>
      <c r="W1268" t="n">
        <v>26077.98</v>
      </c>
      <c r="X1268" t="n">
        <v>3966.476</v>
      </c>
      <c r="Z1268" t="n">
        <v>520</v>
      </c>
      <c r="AA1268" t="n">
        <v>57.7778</v>
      </c>
      <c r="AB1268" t="n">
        <v>1502.2228</v>
      </c>
      <c r="AH1268" t="n">
        <v>4037.0288</v>
      </c>
      <c r="AI1268" t="n">
        <v>4580</v>
      </c>
      <c r="AJ1268" t="n">
        <v>120</v>
      </c>
      <c r="AK1268" t="n">
        <v>24172.2218</v>
      </c>
      <c r="BA1268" t="n">
        <v>7740</v>
      </c>
    </row>
    <row r="1269">
      <c r="F1269" t="inlineStr">
        <is>
          <t>USADO</t>
        </is>
      </c>
      <c r="H1269" t="n">
        <v>19</v>
      </c>
      <c r="M1269" t="inlineStr">
        <is>
          <t>ALQUILADO</t>
        </is>
      </c>
      <c r="N1269" t="inlineStr">
        <is>
          <t>MINERA PANAMA</t>
        </is>
      </c>
      <c r="P1269" t="inlineStr">
        <is>
          <t>2023</t>
        </is>
      </c>
      <c r="S1269" t="n">
        <v>38806</v>
      </c>
      <c r="T1269" t="n">
        <v>37350</v>
      </c>
      <c r="V1269" t="n">
        <v>37350</v>
      </c>
      <c r="W1269" t="n">
        <v>24295.38</v>
      </c>
      <c r="X1269" t="n">
        <v>3234.88</v>
      </c>
      <c r="Z1269" t="n">
        <v>456</v>
      </c>
      <c r="AA1269" t="n">
        <v>60.3733</v>
      </c>
      <c r="AB1269" t="n">
        <v>1448.961</v>
      </c>
      <c r="AH1269" t="n">
        <v>4551.6369</v>
      </c>
      <c r="AI1269" t="n">
        <v>3548.25</v>
      </c>
      <c r="AJ1269" t="n">
        <v>120</v>
      </c>
      <c r="AK1269" t="n">
        <v>18675</v>
      </c>
      <c r="BA1269" t="n">
        <v>7353</v>
      </c>
    </row>
    <row r="1270">
      <c r="F1270" t="inlineStr">
        <is>
          <t>USADO</t>
        </is>
      </c>
      <c r="H1270" t="n">
        <v>19</v>
      </c>
      <c r="M1270" t="inlineStr">
        <is>
          <t>ALQUILADO</t>
        </is>
      </c>
      <c r="N1270" t="inlineStr">
        <is>
          <t>MINERA PANAMA</t>
        </is>
      </c>
      <c r="P1270" t="inlineStr">
        <is>
          <t>2023</t>
        </is>
      </c>
      <c r="S1270" t="n">
        <v>33362</v>
      </c>
      <c r="T1270" t="n">
        <v>37350</v>
      </c>
      <c r="V1270" t="n">
        <v>37350</v>
      </c>
      <c r="W1270" t="n">
        <v>25022.23</v>
      </c>
      <c r="X1270" t="n">
        <v>2529.04</v>
      </c>
      <c r="Z1270" t="n">
        <v>455</v>
      </c>
      <c r="AA1270" t="n">
        <v>60.5522</v>
      </c>
      <c r="AB1270" t="n">
        <v>1450.0668</v>
      </c>
      <c r="AH1270" t="n">
        <v>4036.7223</v>
      </c>
      <c r="AI1270" t="n">
        <v>3548.25</v>
      </c>
      <c r="AJ1270" t="n">
        <v>120</v>
      </c>
      <c r="AK1270" t="n">
        <v>16600</v>
      </c>
      <c r="BA1270" t="n">
        <v>7353</v>
      </c>
    </row>
    <row r="1271">
      <c r="H1271" t="n">
        <v>17</v>
      </c>
      <c r="M1271" t="inlineStr">
        <is>
          <t>ALQUILADO</t>
        </is>
      </c>
      <c r="N1271" t="inlineStr">
        <is>
          <t>MINERA PANAMA</t>
        </is>
      </c>
      <c r="P1271" t="inlineStr">
        <is>
          <t>2023</t>
        </is>
      </c>
      <c r="S1271" t="n">
        <v>30340</v>
      </c>
      <c r="T1271" t="n">
        <v>47100</v>
      </c>
      <c r="V1271" t="n">
        <v>47100</v>
      </c>
      <c r="W1271" t="n">
        <v>23709.3</v>
      </c>
      <c r="X1271" t="n">
        <v>5475.75</v>
      </c>
      <c r="Z1271" t="n">
        <v>449</v>
      </c>
      <c r="AA1271" t="n">
        <v>65.0001</v>
      </c>
      <c r="AB1271" t="n">
        <v>1716.7676</v>
      </c>
      <c r="AH1271" t="n">
        <v>2417.6198</v>
      </c>
      <c r="AI1271" t="n">
        <v>4003.5</v>
      </c>
      <c r="AJ1271" t="n">
        <v>120</v>
      </c>
      <c r="AK1271" t="n">
        <v>20933.3328</v>
      </c>
      <c r="BA1271" t="n">
        <v>6579</v>
      </c>
    </row>
    <row r="1272">
      <c r="H1272" t="n">
        <v>17</v>
      </c>
      <c r="M1272" t="inlineStr">
        <is>
          <t>ALQUILADO</t>
        </is>
      </c>
      <c r="N1272" t="inlineStr">
        <is>
          <t>MINERA PANAMA</t>
        </is>
      </c>
      <c r="P1272" t="inlineStr">
        <is>
          <t>2023</t>
        </is>
      </c>
      <c r="S1272" t="n">
        <v>28332</v>
      </c>
      <c r="T1272" t="n">
        <v>47100</v>
      </c>
      <c r="V1272" t="n">
        <v>47100</v>
      </c>
      <c r="W1272" t="n">
        <v>22095.64</v>
      </c>
      <c r="X1272" t="n">
        <v>4663.95</v>
      </c>
      <c r="Z1272" t="n">
        <v>416</v>
      </c>
      <c r="AA1272" t="n">
        <v>64.3259</v>
      </c>
      <c r="AB1272" t="n">
        <v>1574.0935</v>
      </c>
      <c r="AH1272" t="n">
        <v>2689.2013</v>
      </c>
      <c r="AI1272" t="n">
        <v>4003.5</v>
      </c>
      <c r="AJ1272" t="n">
        <v>120</v>
      </c>
      <c r="AK1272" t="n">
        <v>20933.3328</v>
      </c>
      <c r="BA1272" t="n">
        <v>6579</v>
      </c>
    </row>
    <row r="1273">
      <c r="H1273" t="n">
        <v>17</v>
      </c>
      <c r="M1273" t="inlineStr">
        <is>
          <t>ALQUILADO</t>
        </is>
      </c>
      <c r="N1273" t="inlineStr">
        <is>
          <t>MINERA PANAMA</t>
        </is>
      </c>
      <c r="P1273" t="inlineStr">
        <is>
          <t>2023</t>
        </is>
      </c>
      <c r="S1273" t="n">
        <v>30301</v>
      </c>
      <c r="T1273" t="n">
        <v>47100</v>
      </c>
      <c r="V1273" t="n">
        <v>47100</v>
      </c>
      <c r="W1273" t="n">
        <v>20370.5</v>
      </c>
      <c r="X1273" t="n">
        <v>2005</v>
      </c>
      <c r="Z1273" t="n">
        <v>401</v>
      </c>
      <c r="AA1273" t="n">
        <v>55.7992</v>
      </c>
      <c r="AB1273" t="n">
        <v>1316.2058</v>
      </c>
      <c r="AH1273" t="n">
        <v>3031.1489</v>
      </c>
      <c r="AI1273" t="n">
        <v>4003.5</v>
      </c>
      <c r="AJ1273" t="n">
        <v>120</v>
      </c>
      <c r="AK1273" t="n">
        <v>20933.3328</v>
      </c>
      <c r="BA1273" t="n">
        <v>6579</v>
      </c>
    </row>
    <row r="1274">
      <c r="H1274" t="n">
        <v>17</v>
      </c>
      <c r="M1274" t="inlineStr">
        <is>
          <t>CDO</t>
        </is>
      </c>
      <c r="N1274" t="inlineStr"/>
      <c r="P1274" t="inlineStr">
        <is>
          <t>2023</t>
        </is>
      </c>
      <c r="S1274" t="n">
        <v>30303</v>
      </c>
      <c r="T1274" t="n">
        <v>47100</v>
      </c>
      <c r="V1274" t="n">
        <v>47100</v>
      </c>
      <c r="W1274" t="n">
        <v>21705.46</v>
      </c>
      <c r="X1274" t="n">
        <v>2841.1877</v>
      </c>
      <c r="Z1274" t="n">
        <v>399</v>
      </c>
      <c r="AA1274" t="n">
        <v>61.5204</v>
      </c>
      <c r="AB1274" t="n">
        <v>1443.9204</v>
      </c>
      <c r="AH1274" t="n">
        <v>4342.0866</v>
      </c>
      <c r="AI1274" t="n">
        <v>4003.5</v>
      </c>
      <c r="AJ1274" t="n">
        <v>120</v>
      </c>
      <c r="AK1274" t="n">
        <v>20933.3328</v>
      </c>
      <c r="BA1274" t="n">
        <v>6579</v>
      </c>
    </row>
    <row r="1275">
      <c r="H1275" t="n">
        <v>16</v>
      </c>
      <c r="M1275" t="inlineStr">
        <is>
          <t>ALQUILADO</t>
        </is>
      </c>
      <c r="N1275" t="inlineStr">
        <is>
          <t>MINERA PANAMA</t>
        </is>
      </c>
      <c r="P1275" t="inlineStr">
        <is>
          <t>2023</t>
        </is>
      </c>
      <c r="S1275" t="n">
        <v>43120</v>
      </c>
      <c r="T1275" t="n">
        <v>47100</v>
      </c>
      <c r="V1275" t="n">
        <v>47100</v>
      </c>
      <c r="W1275" t="n">
        <v>18218.48</v>
      </c>
      <c r="X1275" t="n">
        <v>4890.19</v>
      </c>
      <c r="Z1275" t="n">
        <v>348</v>
      </c>
      <c r="AA1275" t="n">
        <v>66.4042</v>
      </c>
      <c r="AB1275" t="n">
        <v>1444.2918</v>
      </c>
      <c r="AH1275" t="n">
        <v>3400.8247</v>
      </c>
      <c r="AI1275" t="n">
        <v>3768</v>
      </c>
      <c r="AJ1275" t="n">
        <v>120</v>
      </c>
      <c r="AK1275" t="n">
        <v>19624.9995</v>
      </c>
      <c r="BA1275" t="n">
        <v>6192</v>
      </c>
    </row>
    <row r="1276">
      <c r="H1276" t="n">
        <v>16</v>
      </c>
      <c r="M1276" t="inlineStr">
        <is>
          <t>ALQUILADO</t>
        </is>
      </c>
      <c r="N1276" t="inlineStr">
        <is>
          <t>MINERA PANAMA</t>
        </is>
      </c>
      <c r="P1276" t="inlineStr">
        <is>
          <t>2023</t>
        </is>
      </c>
      <c r="S1276" t="n">
        <v>34438</v>
      </c>
      <c r="T1276" t="n">
        <v>47100</v>
      </c>
      <c r="V1276" t="n">
        <v>47100</v>
      </c>
      <c r="W1276" t="n">
        <v>18169.32</v>
      </c>
      <c r="X1276" t="n">
        <v>5083.39</v>
      </c>
      <c r="Z1276" t="n">
        <v>380</v>
      </c>
      <c r="AA1276" t="n">
        <v>61.1913</v>
      </c>
      <c r="AB1276" t="n">
        <v>1453.2943</v>
      </c>
      <c r="AH1276" t="n">
        <v>2524.5916</v>
      </c>
      <c r="AI1276" t="n">
        <v>3768</v>
      </c>
      <c r="AJ1276" t="n">
        <v>120</v>
      </c>
      <c r="AK1276" t="n">
        <v>19624.9995</v>
      </c>
      <c r="BA1276" t="n">
        <v>6192</v>
      </c>
    </row>
    <row r="1277">
      <c r="H1277" t="n">
        <v>16</v>
      </c>
      <c r="M1277" t="inlineStr">
        <is>
          <t>DISPONIBLE</t>
        </is>
      </c>
      <c r="N1277" t="inlineStr"/>
      <c r="P1277" t="inlineStr">
        <is>
          <t>2023</t>
        </is>
      </c>
      <c r="S1277" t="n">
        <v>29016</v>
      </c>
      <c r="T1277" t="n">
        <v>47100</v>
      </c>
      <c r="V1277" t="n">
        <v>47100</v>
      </c>
      <c r="W1277" t="n">
        <v>18329.6</v>
      </c>
      <c r="X1277" t="n">
        <v>2641.8744</v>
      </c>
      <c r="Z1277" t="n">
        <v>340</v>
      </c>
      <c r="AA1277" t="n">
        <v>61.6808</v>
      </c>
      <c r="AB1277" t="n">
        <v>1310.7171</v>
      </c>
      <c r="AH1277" t="n">
        <v>2557.9968</v>
      </c>
      <c r="AI1277" t="n">
        <v>3768</v>
      </c>
      <c r="AJ1277" t="n">
        <v>120</v>
      </c>
      <c r="AK1277" t="n">
        <v>19624.9995</v>
      </c>
      <c r="BA1277" t="n">
        <v>6192</v>
      </c>
    </row>
    <row r="1278">
      <c r="H1278" t="n">
        <v>16</v>
      </c>
      <c r="M1278" t="inlineStr">
        <is>
          <t>DISPONIBLE</t>
        </is>
      </c>
      <c r="N1278" t="inlineStr"/>
      <c r="P1278" t="inlineStr">
        <is>
          <t>2023</t>
        </is>
      </c>
      <c r="S1278" t="n">
        <v>12454</v>
      </c>
      <c r="T1278" t="n">
        <v>47100</v>
      </c>
      <c r="V1278" t="n">
        <v>47100</v>
      </c>
      <c r="W1278" t="n">
        <v>19617.47</v>
      </c>
      <c r="X1278" t="n">
        <v>6133.56</v>
      </c>
      <c r="Z1278" t="n">
        <v>366</v>
      </c>
      <c r="AA1278" t="n">
        <v>70.358</v>
      </c>
      <c r="AB1278" t="n">
        <v>1609.4393</v>
      </c>
      <c r="AH1278" t="n">
        <v>1774.6475</v>
      </c>
      <c r="AI1278" t="n">
        <v>3768</v>
      </c>
      <c r="AJ1278" t="n">
        <v>120</v>
      </c>
      <c r="AK1278" t="n">
        <v>19624.9995</v>
      </c>
      <c r="BA1278" t="n">
        <v>6192</v>
      </c>
    </row>
    <row r="1279">
      <c r="H1279" t="n">
        <v>16</v>
      </c>
      <c r="M1279" t="inlineStr">
        <is>
          <t>GERENCIA</t>
        </is>
      </c>
      <c r="N1279" t="inlineStr"/>
      <c r="P1279" t="inlineStr">
        <is>
          <t>2023</t>
        </is>
      </c>
      <c r="S1279" t="n">
        <v>12082</v>
      </c>
      <c r="T1279" t="n">
        <v>47100</v>
      </c>
      <c r="V1279" t="n">
        <v>47100</v>
      </c>
      <c r="W1279" t="n">
        <v>17286.93</v>
      </c>
      <c r="X1279" t="n">
        <v>4083.24</v>
      </c>
      <c r="Z1279" t="n">
        <v>315</v>
      </c>
      <c r="AA1279" t="n">
        <v>67.84180000000001</v>
      </c>
      <c r="AB1279" t="n">
        <v>1335.6356</v>
      </c>
      <c r="AH1279" t="n">
        <v>1840.0138</v>
      </c>
      <c r="AI1279" t="n">
        <v>3768</v>
      </c>
      <c r="AJ1279" t="n">
        <v>120</v>
      </c>
      <c r="AK1279" t="n">
        <v>19624.9995</v>
      </c>
      <c r="BA1279" t="n">
        <v>6192</v>
      </c>
    </row>
    <row r="1280">
      <c r="H1280" t="n">
        <v>14</v>
      </c>
      <c r="M1280" t="inlineStr">
        <is>
          <t>ALQUILADO</t>
        </is>
      </c>
      <c r="N1280" t="inlineStr">
        <is>
          <t>MINERA PANAMA</t>
        </is>
      </c>
      <c r="P1280" t="inlineStr">
        <is>
          <t>2023</t>
        </is>
      </c>
      <c r="S1280" t="n">
        <v>60209</v>
      </c>
      <c r="T1280" t="n">
        <v>47100</v>
      </c>
      <c r="V1280" t="n">
        <v>47100</v>
      </c>
      <c r="W1280" t="n">
        <v>17380.18</v>
      </c>
      <c r="X1280" t="n">
        <v>2471.236</v>
      </c>
      <c r="Z1280" t="n">
        <v>332</v>
      </c>
      <c r="AA1280" t="n">
        <v>59.7934</v>
      </c>
      <c r="AB1280" t="n">
        <v>1417.9582</v>
      </c>
      <c r="AH1280" t="n">
        <v>5661.5444</v>
      </c>
      <c r="AI1280" t="n">
        <v>3297</v>
      </c>
      <c r="AJ1280" t="n">
        <v>80</v>
      </c>
      <c r="AK1280" t="n">
        <v>17008.3329</v>
      </c>
      <c r="BA1280" t="n">
        <v>5418</v>
      </c>
    </row>
    <row r="1281">
      <c r="H1281" t="n">
        <v>14</v>
      </c>
      <c r="M1281" t="inlineStr">
        <is>
          <t>ALQUILADO</t>
        </is>
      </c>
      <c r="N1281" t="inlineStr">
        <is>
          <t>MINERA PANAMA</t>
        </is>
      </c>
      <c r="P1281" t="inlineStr">
        <is>
          <t>2023</t>
        </is>
      </c>
      <c r="S1281" t="n">
        <v>45443</v>
      </c>
      <c r="T1281" t="n">
        <v>51850.467</v>
      </c>
      <c r="V1281" t="n">
        <v>55479.9997</v>
      </c>
      <c r="W1281" t="n">
        <v>17256.16</v>
      </c>
      <c r="X1281" t="n">
        <v>3054.0192</v>
      </c>
      <c r="Z1281" t="n">
        <v>328</v>
      </c>
      <c r="AA1281" t="n">
        <v>61.9212</v>
      </c>
      <c r="AB1281" t="n">
        <v>1450.727</v>
      </c>
      <c r="AH1281" t="n">
        <v>4912.1483</v>
      </c>
      <c r="AI1281" t="n">
        <v>3883.6</v>
      </c>
      <c r="AJ1281" t="n">
        <v>80</v>
      </c>
      <c r="AK1281" t="n">
        <v>18723.7791</v>
      </c>
      <c r="BA1281" t="n">
        <v>5418</v>
      </c>
    </row>
    <row r="1282">
      <c r="H1282" t="n">
        <v>11</v>
      </c>
      <c r="M1282" t="inlineStr">
        <is>
          <t>ALQUILADO</t>
        </is>
      </c>
      <c r="N1282" t="inlineStr">
        <is>
          <t>MINERA PANAMA</t>
        </is>
      </c>
      <c r="P1282" t="inlineStr">
        <is>
          <t>2023</t>
        </is>
      </c>
      <c r="S1282" t="n">
        <v>30764</v>
      </c>
      <c r="T1282" t="n">
        <v>47100</v>
      </c>
      <c r="V1282" t="n">
        <v>47100</v>
      </c>
      <c r="W1282" t="n">
        <v>11866.76</v>
      </c>
      <c r="X1282" t="n">
        <v>3172.39</v>
      </c>
      <c r="Z1282" t="n">
        <v>230</v>
      </c>
      <c r="AA1282" t="n">
        <v>65.38760000000001</v>
      </c>
      <c r="AB1282" t="n">
        <v>1367.1954</v>
      </c>
      <c r="AH1282" t="n">
        <v>3737.7261</v>
      </c>
      <c r="AI1282" t="n">
        <v>2590.5</v>
      </c>
      <c r="AJ1282" t="n">
        <v>80</v>
      </c>
      <c r="AK1282" t="n">
        <v>13083.333</v>
      </c>
      <c r="BA1282" t="n">
        <v>4257</v>
      </c>
    </row>
    <row r="1283">
      <c r="H1283" t="n">
        <v>11</v>
      </c>
      <c r="M1283" t="inlineStr">
        <is>
          <t>ALQUILADO</t>
        </is>
      </c>
      <c r="N1283" t="inlineStr">
        <is>
          <t>URBAN COMPANY S.A.</t>
        </is>
      </c>
      <c r="P1283" t="inlineStr">
        <is>
          <t>2023</t>
        </is>
      </c>
      <c r="S1283" t="n">
        <v>10859</v>
      </c>
      <c r="T1283" t="n">
        <v>47100</v>
      </c>
      <c r="V1283" t="n">
        <v>47100</v>
      </c>
      <c r="W1283" t="n">
        <v>12379.76</v>
      </c>
      <c r="X1283" t="n">
        <v>2911.69</v>
      </c>
      <c r="Z1283" t="n">
        <v>234</v>
      </c>
      <c r="AA1283" t="n">
        <v>65.348</v>
      </c>
      <c r="AB1283" t="n">
        <v>1390.1318</v>
      </c>
      <c r="AH1283" t="n">
        <v>2896.5729</v>
      </c>
      <c r="AI1283" t="n">
        <v>2590.5</v>
      </c>
      <c r="AJ1283" t="n">
        <v>80</v>
      </c>
      <c r="AK1283" t="n">
        <v>13083.333</v>
      </c>
      <c r="BA1283" t="n">
        <v>4257</v>
      </c>
    </row>
    <row r="1284">
      <c r="H1284" t="n">
        <v>11</v>
      </c>
      <c r="M1284" t="inlineStr">
        <is>
          <t>ALQUILADO</t>
        </is>
      </c>
      <c r="N1284" t="inlineStr">
        <is>
          <t>MINERA PANAMA</t>
        </is>
      </c>
      <c r="P1284" t="inlineStr">
        <is>
          <t>2023</t>
        </is>
      </c>
      <c r="S1284" t="n">
        <v>16942</v>
      </c>
      <c r="T1284" t="n">
        <v>47100</v>
      </c>
      <c r="V1284" t="n">
        <v>47100</v>
      </c>
      <c r="W1284" t="n">
        <v>11734.12</v>
      </c>
      <c r="X1284" t="n">
        <v>5325.49</v>
      </c>
      <c r="Z1284" t="n">
        <v>248</v>
      </c>
      <c r="AA1284" t="n">
        <v>68.78870000000001</v>
      </c>
      <c r="AB1284" t="n">
        <v>1550.8736</v>
      </c>
      <c r="AH1284" t="n">
        <v>6690.1531</v>
      </c>
      <c r="AI1284" t="n">
        <v>2590.5</v>
      </c>
      <c r="AJ1284" t="n">
        <v>80</v>
      </c>
      <c r="AK1284" t="n">
        <v>13083.333</v>
      </c>
      <c r="BA1284" t="n">
        <v>4257</v>
      </c>
    </row>
    <row r="1285">
      <c r="H1285" t="n">
        <v>11</v>
      </c>
      <c r="M1285" t="inlineStr">
        <is>
          <t>ESPERA PIEZAS MECANICA</t>
        </is>
      </c>
      <c r="N1285" t="inlineStr"/>
      <c r="P1285" t="inlineStr">
        <is>
          <t>2023</t>
        </is>
      </c>
      <c r="S1285" t="n">
        <v>25730</v>
      </c>
      <c r="T1285" t="n">
        <v>47100</v>
      </c>
      <c r="V1285" t="n">
        <v>47100</v>
      </c>
      <c r="W1285" t="n">
        <v>11326.61</v>
      </c>
      <c r="X1285" t="n">
        <v>3172.853</v>
      </c>
      <c r="Z1285" t="n">
        <v>253</v>
      </c>
      <c r="AA1285" t="n">
        <v>57.3101</v>
      </c>
      <c r="AB1285" t="n">
        <v>1318.133</v>
      </c>
      <c r="AH1285" t="n">
        <v>3887.0538</v>
      </c>
      <c r="AI1285" t="n">
        <v>2590.5</v>
      </c>
      <c r="AJ1285" t="n">
        <v>80</v>
      </c>
      <c r="AK1285" t="n">
        <v>13083.333</v>
      </c>
      <c r="BA1285" t="n">
        <v>4257</v>
      </c>
    </row>
    <row r="1286">
      <c r="H1286" t="n">
        <v>11</v>
      </c>
      <c r="M1286" t="inlineStr">
        <is>
          <t>ALQUILADO</t>
        </is>
      </c>
      <c r="N1286" t="inlineStr">
        <is>
          <t>MINERA PANAMA</t>
        </is>
      </c>
      <c r="P1286" t="inlineStr">
        <is>
          <t>2023</t>
        </is>
      </c>
      <c r="S1286" t="n">
        <v>36695</v>
      </c>
      <c r="T1286" t="n">
        <v>47100</v>
      </c>
      <c r="V1286" t="n">
        <v>47100</v>
      </c>
      <c r="W1286" t="n">
        <v>11646.78</v>
      </c>
      <c r="X1286" t="n">
        <v>3713.8483</v>
      </c>
      <c r="Z1286" t="n">
        <v>226</v>
      </c>
      <c r="AA1286" t="n">
        <v>67.96729999999999</v>
      </c>
      <c r="AB1286" t="n">
        <v>1396.4207</v>
      </c>
      <c r="AH1286" t="n">
        <v>3548.5896</v>
      </c>
      <c r="AI1286" t="n">
        <v>2590.5</v>
      </c>
      <c r="AJ1286" t="n">
        <v>80</v>
      </c>
      <c r="AK1286" t="n">
        <v>13083.333</v>
      </c>
      <c r="BA1286" t="n">
        <v>4257</v>
      </c>
    </row>
    <row r="1287">
      <c r="H1287" t="n">
        <v>11</v>
      </c>
      <c r="M1287" t="inlineStr">
        <is>
          <t>ALQUILADO</t>
        </is>
      </c>
      <c r="N1287" t="inlineStr">
        <is>
          <t>MINERA PANAMA</t>
        </is>
      </c>
      <c r="P1287" t="inlineStr">
        <is>
          <t>2023</t>
        </is>
      </c>
      <c r="S1287" t="n">
        <v>13016</v>
      </c>
      <c r="T1287" t="n">
        <v>47100</v>
      </c>
      <c r="V1287" t="n">
        <v>47100</v>
      </c>
      <c r="W1287" t="n">
        <v>11918.47</v>
      </c>
      <c r="X1287" t="n">
        <v>2578.24</v>
      </c>
      <c r="Z1287" t="n">
        <v>235</v>
      </c>
      <c r="AA1287" t="n">
        <v>61.6881</v>
      </c>
      <c r="AB1287" t="n">
        <v>1317.8827</v>
      </c>
      <c r="AH1287" t="n">
        <v>2595.4665</v>
      </c>
      <c r="AI1287" t="n">
        <v>2590.5</v>
      </c>
      <c r="AJ1287" t="n">
        <v>80</v>
      </c>
      <c r="AK1287" t="n">
        <v>13083.333</v>
      </c>
      <c r="BA1287" t="n">
        <v>4257</v>
      </c>
    </row>
    <row r="1288">
      <c r="H1288" t="n">
        <v>11</v>
      </c>
      <c r="M1288" t="inlineStr">
        <is>
          <t>DISPONIBLE</t>
        </is>
      </c>
      <c r="N1288" t="inlineStr"/>
      <c r="P1288" t="inlineStr">
        <is>
          <t>2023</t>
        </is>
      </c>
      <c r="S1288" t="n">
        <v>15570</v>
      </c>
      <c r="T1288" t="n">
        <v>47100</v>
      </c>
      <c r="V1288" t="n">
        <v>47100</v>
      </c>
      <c r="W1288" t="n">
        <v>10178.09</v>
      </c>
      <c r="X1288" t="n">
        <v>2218.69</v>
      </c>
      <c r="Z1288" t="n">
        <v>189</v>
      </c>
      <c r="AA1288" t="n">
        <v>65.59139999999999</v>
      </c>
      <c r="AB1288" t="n">
        <v>1126.98</v>
      </c>
      <c r="AH1288" t="n">
        <v>2403.6625</v>
      </c>
      <c r="AI1288" t="n">
        <v>2590.5</v>
      </c>
      <c r="AJ1288" t="n">
        <v>80</v>
      </c>
      <c r="AK1288" t="n">
        <v>13083.333</v>
      </c>
      <c r="BA1288" t="n">
        <v>4257</v>
      </c>
    </row>
    <row r="1289">
      <c r="H1289" t="n">
        <v>11</v>
      </c>
      <c r="M1289" t="inlineStr">
        <is>
          <t>ALQUILADO</t>
        </is>
      </c>
      <c r="N1289" t="inlineStr">
        <is>
          <t>MINERA PANAMA</t>
        </is>
      </c>
      <c r="P1289" t="inlineStr">
        <is>
          <t>2023</t>
        </is>
      </c>
      <c r="S1289" t="n">
        <v>19048</v>
      </c>
      <c r="T1289" t="n">
        <v>47100</v>
      </c>
      <c r="V1289" t="n">
        <v>47100</v>
      </c>
      <c r="W1289" t="n">
        <v>11423.01</v>
      </c>
      <c r="X1289" t="n">
        <v>3441.54</v>
      </c>
      <c r="Z1289" t="n">
        <v>213</v>
      </c>
      <c r="AA1289" t="n">
        <v>69.78660000000001</v>
      </c>
      <c r="AB1289" t="n">
        <v>1351.3227</v>
      </c>
      <c r="AH1289" t="n">
        <v>2641.187</v>
      </c>
      <c r="AI1289" t="n">
        <v>2590.5</v>
      </c>
      <c r="AJ1289" t="n">
        <v>80</v>
      </c>
      <c r="AK1289" t="n">
        <v>13083.333</v>
      </c>
      <c r="BA1289" t="n">
        <v>4257</v>
      </c>
    </row>
    <row r="1290">
      <c r="H1290" t="n">
        <v>11</v>
      </c>
      <c r="M1290" t="inlineStr">
        <is>
          <t>ALQUILADO</t>
        </is>
      </c>
      <c r="N1290" t="inlineStr">
        <is>
          <t>MINERA PANAMA</t>
        </is>
      </c>
      <c r="P1290" t="inlineStr">
        <is>
          <t>2023</t>
        </is>
      </c>
      <c r="S1290" t="n">
        <v>28221</v>
      </c>
      <c r="T1290" t="n">
        <v>47100</v>
      </c>
      <c r="V1290" t="n">
        <v>47100</v>
      </c>
      <c r="W1290" t="n">
        <v>11921.75</v>
      </c>
      <c r="X1290" t="n">
        <v>2428.69</v>
      </c>
      <c r="Z1290" t="n">
        <v>231</v>
      </c>
      <c r="AA1290" t="n">
        <v>62.1231</v>
      </c>
      <c r="AB1290" t="n">
        <v>1304.5854</v>
      </c>
      <c r="AH1290" t="n">
        <v>2777.2595</v>
      </c>
      <c r="AI1290" t="n">
        <v>2590.5</v>
      </c>
      <c r="AJ1290" t="n">
        <v>80</v>
      </c>
      <c r="AK1290" t="n">
        <v>13083.333</v>
      </c>
      <c r="BA1290" t="n">
        <v>4257</v>
      </c>
    </row>
    <row r="1291">
      <c r="H1291" t="n">
        <v>11</v>
      </c>
      <c r="M1291" t="inlineStr">
        <is>
          <t>DISPONIBLE</t>
        </is>
      </c>
      <c r="N1291" t="inlineStr"/>
      <c r="P1291" t="inlineStr">
        <is>
          <t>2023</t>
        </is>
      </c>
      <c r="S1291" t="n">
        <v>10435</v>
      </c>
      <c r="T1291" t="n">
        <v>47100</v>
      </c>
      <c r="V1291" t="n">
        <v>47100</v>
      </c>
      <c r="W1291" t="n">
        <v>10178.09</v>
      </c>
      <c r="X1291" t="n">
        <v>2218.69</v>
      </c>
      <c r="Z1291" t="n">
        <v>189</v>
      </c>
      <c r="AA1291" t="n">
        <v>65.59139999999999</v>
      </c>
      <c r="AB1291" t="n">
        <v>1126.98</v>
      </c>
      <c r="AH1291" t="n">
        <v>3473.1028</v>
      </c>
      <c r="AI1291" t="n">
        <v>2590.5</v>
      </c>
      <c r="AJ1291" t="n">
        <v>80</v>
      </c>
      <c r="AK1291" t="n">
        <v>13083.333</v>
      </c>
      <c r="BA1291" t="n">
        <v>4257</v>
      </c>
    </row>
    <row r="1292">
      <c r="H1292" t="n">
        <v>11</v>
      </c>
      <c r="M1292" t="inlineStr">
        <is>
          <t>ALQUILADO</t>
        </is>
      </c>
      <c r="N1292" t="inlineStr">
        <is>
          <t>MINERA PANAMA</t>
        </is>
      </c>
      <c r="P1292" t="inlineStr">
        <is>
          <t>2023</t>
        </is>
      </c>
      <c r="S1292" t="n">
        <v>22779</v>
      </c>
      <c r="T1292" t="n">
        <v>47100</v>
      </c>
      <c r="V1292" t="n">
        <v>47100</v>
      </c>
      <c r="W1292" t="n">
        <v>12386.72</v>
      </c>
      <c r="X1292" t="n">
        <v>2503.69</v>
      </c>
      <c r="Z1292" t="n">
        <v>246</v>
      </c>
      <c r="AA1292" t="n">
        <v>60.5301</v>
      </c>
      <c r="AB1292" t="n">
        <v>1353.6736</v>
      </c>
      <c r="AH1292" t="n">
        <v>3046.4213</v>
      </c>
      <c r="AI1292" t="n">
        <v>2590.5</v>
      </c>
      <c r="AJ1292" t="n">
        <v>80</v>
      </c>
      <c r="AK1292" t="n">
        <v>13083.333</v>
      </c>
      <c r="BA1292" t="n">
        <v>4257</v>
      </c>
    </row>
    <row r="1293">
      <c r="H1293" t="n">
        <v>11</v>
      </c>
      <c r="M1293" t="inlineStr">
        <is>
          <t>ALQUILADO</t>
        </is>
      </c>
      <c r="N1293" t="inlineStr">
        <is>
          <t>MINERA PANAMA</t>
        </is>
      </c>
      <c r="P1293" t="inlineStr">
        <is>
          <t>2023</t>
        </is>
      </c>
      <c r="S1293" t="n">
        <v>14771</v>
      </c>
      <c r="T1293" t="n">
        <v>47100</v>
      </c>
      <c r="V1293" t="n">
        <v>47100</v>
      </c>
      <c r="W1293" t="n">
        <v>11866.76</v>
      </c>
      <c r="X1293" t="n">
        <v>2449.32</v>
      </c>
      <c r="Z1293" t="n">
        <v>230</v>
      </c>
      <c r="AA1293" t="n">
        <v>62.2438</v>
      </c>
      <c r="AB1293" t="n">
        <v>1301.4618</v>
      </c>
      <c r="AH1293" t="n">
        <v>2603.7593</v>
      </c>
      <c r="AI1293" t="n">
        <v>2590.5</v>
      </c>
      <c r="AJ1293" t="n">
        <v>80</v>
      </c>
      <c r="AK1293" t="n">
        <v>13083.333</v>
      </c>
      <c r="BA1293" t="n">
        <v>4257</v>
      </c>
    </row>
    <row r="1294">
      <c r="H1294" t="n">
        <v>35</v>
      </c>
      <c r="M1294" t="inlineStr">
        <is>
          <t>DISPONIBLE</t>
        </is>
      </c>
      <c r="N1294" t="inlineStr"/>
      <c r="P1294" t="inlineStr">
        <is>
          <t>2022</t>
        </is>
      </c>
      <c r="S1294" t="n">
        <v>15714</v>
      </c>
      <c r="T1294" t="n">
        <v>35981.31</v>
      </c>
      <c r="V1294" t="n">
        <v>38500.0017</v>
      </c>
      <c r="W1294" t="n">
        <v>35220.4</v>
      </c>
      <c r="X1294" t="n">
        <v>10895.03</v>
      </c>
      <c r="Z1294" t="n">
        <v>1055</v>
      </c>
      <c r="AA1294" t="n">
        <v>43.7113</v>
      </c>
      <c r="AB1294" t="n">
        <v>1317.5837</v>
      </c>
      <c r="AH1294" t="n">
        <v>415.3836</v>
      </c>
      <c r="AI1294" t="n">
        <v>6737.5003</v>
      </c>
      <c r="AJ1294" t="n">
        <v>160</v>
      </c>
      <c r="AK1294" t="n">
        <v>33982.3474</v>
      </c>
      <c r="BA1294" t="n">
        <v>13545</v>
      </c>
    </row>
    <row r="1295">
      <c r="H1295" t="n">
        <v>18</v>
      </c>
      <c r="M1295" t="inlineStr">
        <is>
          <t>ALQUILADO</t>
        </is>
      </c>
      <c r="N1295" t="inlineStr">
        <is>
          <t>AUSTIN POWDER PANAMA S.A.</t>
        </is>
      </c>
      <c r="P1295" t="inlineStr">
        <is>
          <t>2023</t>
        </is>
      </c>
      <c r="S1295" t="n">
        <v>29942</v>
      </c>
      <c r="T1295" t="n">
        <v>28953.24</v>
      </c>
      <c r="V1295" t="n">
        <v>30979.9668</v>
      </c>
      <c r="W1295" t="n">
        <v>20170</v>
      </c>
      <c r="X1295" t="n">
        <v>5222.22</v>
      </c>
      <c r="Z1295" t="n">
        <v>523</v>
      </c>
      <c r="AA1295" t="n">
        <v>48.551</v>
      </c>
      <c r="AB1295" t="n">
        <v>1410.6788</v>
      </c>
      <c r="AH1295" t="n">
        <v>3546.0302</v>
      </c>
      <c r="AI1295" t="n">
        <v>2788.197</v>
      </c>
      <c r="AJ1295" t="n">
        <v>120</v>
      </c>
      <c r="AK1295" t="n">
        <v>13672.3639</v>
      </c>
      <c r="BA1295" t="n">
        <v>6966</v>
      </c>
    </row>
    <row r="1296">
      <c r="H1296" t="n">
        <v>18</v>
      </c>
      <c r="M1296" t="inlineStr">
        <is>
          <t>CDO</t>
        </is>
      </c>
      <c r="N1296" t="inlineStr"/>
      <c r="P1296" t="inlineStr">
        <is>
          <t>2023</t>
        </is>
      </c>
      <c r="S1296" t="n">
        <v>2917</v>
      </c>
      <c r="T1296" t="n">
        <v>28953.24</v>
      </c>
      <c r="V1296" t="n">
        <v>30979.9668</v>
      </c>
      <c r="W1296" t="n">
        <v>11631.24</v>
      </c>
      <c r="X1296" t="n">
        <v>5620.45</v>
      </c>
      <c r="Z1296" t="n">
        <v>511</v>
      </c>
      <c r="AA1296" t="n">
        <v>33.7606</v>
      </c>
      <c r="AB1296" t="n">
        <v>958.4272</v>
      </c>
      <c r="AH1296" t="n">
        <v>1518.9112</v>
      </c>
      <c r="AI1296" t="n">
        <v>2788.197</v>
      </c>
      <c r="AJ1296" t="n">
        <v>120</v>
      </c>
      <c r="AK1296" t="n">
        <v>13672.3639</v>
      </c>
      <c r="BA1296" t="n">
        <v>6966</v>
      </c>
    </row>
    <row r="1297">
      <c r="H1297" t="n">
        <v>17</v>
      </c>
      <c r="M1297" t="inlineStr">
        <is>
          <t>O/S REPARACION</t>
        </is>
      </c>
      <c r="N1297" t="inlineStr"/>
      <c r="P1297" t="inlineStr">
        <is>
          <t>2023</t>
        </is>
      </c>
      <c r="S1297" t="n">
        <v>43455</v>
      </c>
      <c r="T1297" t="n">
        <v>28953.271</v>
      </c>
      <c r="V1297" t="n">
        <v>30980</v>
      </c>
      <c r="W1297" t="n">
        <v>16425.64</v>
      </c>
      <c r="X1297" t="n">
        <v>4488.15</v>
      </c>
      <c r="Z1297" t="n">
        <v>417</v>
      </c>
      <c r="AA1297" t="n">
        <v>50.1529</v>
      </c>
      <c r="AB1297" t="n">
        <v>1230.2229</v>
      </c>
      <c r="AH1297" t="n">
        <v>5865.3303</v>
      </c>
      <c r="AI1297" t="n">
        <v>2633.3</v>
      </c>
      <c r="AJ1297" t="n">
        <v>120</v>
      </c>
      <c r="AK1297" t="n">
        <v>12868.12</v>
      </c>
      <c r="BA1297" t="n">
        <v>6579</v>
      </c>
    </row>
    <row r="1298">
      <c r="H1298" t="n">
        <v>17</v>
      </c>
      <c r="M1298" t="inlineStr">
        <is>
          <t>TALLER DE CHAPISTERIA</t>
        </is>
      </c>
      <c r="N1298" t="inlineStr"/>
      <c r="P1298" t="inlineStr">
        <is>
          <t>2023</t>
        </is>
      </c>
      <c r="S1298" t="n">
        <v>67381</v>
      </c>
      <c r="T1298" t="n">
        <v>28953.271</v>
      </c>
      <c r="V1298" t="n">
        <v>30980</v>
      </c>
      <c r="W1298" t="n">
        <v>17293.18</v>
      </c>
      <c r="X1298" t="n">
        <v>4556.645</v>
      </c>
      <c r="Z1298" t="n">
        <v>433</v>
      </c>
      <c r="AA1298" t="n">
        <v>50.4614</v>
      </c>
      <c r="AB1298" t="n">
        <v>1285.2838</v>
      </c>
      <c r="AH1298" t="n">
        <v>1942.6908</v>
      </c>
      <c r="AI1298" t="n">
        <v>2633.3</v>
      </c>
      <c r="AJ1298" t="n">
        <v>120</v>
      </c>
      <c r="AK1298" t="n">
        <v>12868.12</v>
      </c>
      <c r="BA1298" t="n">
        <v>6579</v>
      </c>
    </row>
    <row r="1299">
      <c r="H1299" t="n">
        <v>17</v>
      </c>
      <c r="M1299" t="inlineStr">
        <is>
          <t>ALQUILADO</t>
        </is>
      </c>
      <c r="N1299" t="inlineStr">
        <is>
          <t>PARTIDO CAMBIO DEMOCRATICO</t>
        </is>
      </c>
      <c r="P1299" t="inlineStr">
        <is>
          <t>2023</t>
        </is>
      </c>
      <c r="S1299" t="n">
        <v>28313</v>
      </c>
      <c r="T1299" t="n">
        <v>28953.271</v>
      </c>
      <c r="V1299" t="n">
        <v>30980</v>
      </c>
      <c r="W1299" t="n">
        <v>12177.89</v>
      </c>
      <c r="X1299" t="n">
        <v>7354.68</v>
      </c>
      <c r="Z1299" t="n">
        <v>515</v>
      </c>
      <c r="AA1299" t="n">
        <v>37.9273</v>
      </c>
      <c r="AB1299" t="n">
        <v>1148.9747</v>
      </c>
      <c r="AH1299" t="n">
        <v>2273.7963</v>
      </c>
      <c r="AI1299" t="n">
        <v>2633.3</v>
      </c>
      <c r="AJ1299" t="n">
        <v>120</v>
      </c>
      <c r="AK1299" t="n">
        <v>12868.12</v>
      </c>
      <c r="BA1299" t="n">
        <v>6579</v>
      </c>
    </row>
    <row r="1300">
      <c r="H1300" t="n">
        <v>17</v>
      </c>
      <c r="M1300" t="inlineStr">
        <is>
          <t>ALQUILADO</t>
        </is>
      </c>
      <c r="N1300" t="inlineStr">
        <is>
          <t>CABLE &amp; WIRELESS</t>
        </is>
      </c>
      <c r="P1300" t="inlineStr">
        <is>
          <t>2023</t>
        </is>
      </c>
      <c r="S1300" t="n">
        <v>39800</v>
      </c>
      <c r="T1300" t="n">
        <v>28953.271</v>
      </c>
      <c r="V1300" t="n">
        <v>30980</v>
      </c>
      <c r="W1300" t="n">
        <v>11820.47</v>
      </c>
      <c r="X1300" t="n">
        <v>8257.65</v>
      </c>
      <c r="Z1300" t="n">
        <v>986</v>
      </c>
      <c r="AA1300" t="n">
        <v>20.3632</v>
      </c>
      <c r="AB1300" t="n">
        <v>1181.0658</v>
      </c>
      <c r="AH1300" t="n">
        <v>2610.125</v>
      </c>
      <c r="AI1300" t="n">
        <v>2633.3</v>
      </c>
      <c r="AJ1300" t="n">
        <v>120</v>
      </c>
      <c r="AK1300" t="n">
        <v>12868.12</v>
      </c>
      <c r="BA1300" t="n">
        <v>6579</v>
      </c>
    </row>
    <row r="1301">
      <c r="F1301" t="inlineStr">
        <is>
          <t>SEMINUEVOS</t>
        </is>
      </c>
      <c r="H1301" t="n">
        <v>16</v>
      </c>
      <c r="M1301" t="inlineStr">
        <is>
          <t>PARA LA VENTA</t>
        </is>
      </c>
      <c r="N1301" t="inlineStr"/>
      <c r="P1301" t="inlineStr">
        <is>
          <t>2023</t>
        </is>
      </c>
      <c r="S1301" t="n">
        <v>37434</v>
      </c>
      <c r="T1301" t="n">
        <v>28953.271</v>
      </c>
      <c r="V1301" t="n">
        <v>30980</v>
      </c>
      <c r="W1301" t="n">
        <v>6149.27</v>
      </c>
      <c r="X1301" t="n">
        <v>7495.2025</v>
      </c>
      <c r="Z1301" t="n">
        <v>172</v>
      </c>
      <c r="AA1301" t="n">
        <v>79.3283</v>
      </c>
      <c r="AB1301" t="n">
        <v>852.7795</v>
      </c>
      <c r="AH1301" t="n">
        <v>1675.5453</v>
      </c>
      <c r="AI1301" t="n">
        <v>2478.4</v>
      </c>
      <c r="AJ1301" t="n">
        <v>120</v>
      </c>
      <c r="AK1301" t="n">
        <v>12063.8625</v>
      </c>
      <c r="BA1301" t="n">
        <v>6192</v>
      </c>
    </row>
    <row r="1302">
      <c r="H1302" t="n">
        <v>16</v>
      </c>
      <c r="M1302" t="inlineStr">
        <is>
          <t>ALQUILADO</t>
        </is>
      </c>
      <c r="N1302" t="inlineStr">
        <is>
          <t>PNUD (ORG. DE LAS NAC. UNIDAS)</t>
        </is>
      </c>
      <c r="P1302" t="inlineStr">
        <is>
          <t>2023</t>
        </is>
      </c>
      <c r="S1302" t="n">
        <v>34249</v>
      </c>
      <c r="T1302" t="n">
        <v>28953.271</v>
      </c>
      <c r="V1302" t="n">
        <v>30980</v>
      </c>
      <c r="W1302" t="n">
        <v>11672.53</v>
      </c>
      <c r="X1302" t="n">
        <v>7087.94</v>
      </c>
      <c r="Z1302" t="n">
        <v>401</v>
      </c>
      <c r="AA1302" t="n">
        <v>46.7842</v>
      </c>
      <c r="AB1302" t="n">
        <v>1172.5293</v>
      </c>
      <c r="AH1302" t="n">
        <v>4813.6553</v>
      </c>
      <c r="AI1302" t="n">
        <v>2478.4</v>
      </c>
      <c r="AJ1302" t="n">
        <v>120</v>
      </c>
      <c r="AK1302" t="n">
        <v>12063.8625</v>
      </c>
      <c r="BA1302" t="n">
        <v>6192</v>
      </c>
    </row>
    <row r="1303">
      <c r="H1303" t="n">
        <v>16</v>
      </c>
      <c r="M1303" t="inlineStr">
        <is>
          <t>O/S REPARACION</t>
        </is>
      </c>
      <c r="N1303" t="inlineStr"/>
      <c r="P1303" t="inlineStr">
        <is>
          <t>2023</t>
        </is>
      </c>
      <c r="S1303" t="n">
        <v>33800</v>
      </c>
      <c r="T1303" t="n">
        <v>28953.271</v>
      </c>
      <c r="V1303" t="n">
        <v>30980</v>
      </c>
      <c r="W1303" t="n">
        <v>10502.16</v>
      </c>
      <c r="X1303" t="n">
        <v>7689.3</v>
      </c>
      <c r="Z1303" t="n">
        <v>398</v>
      </c>
      <c r="AA1303" t="n">
        <v>45.7071</v>
      </c>
      <c r="AB1303" t="n">
        <v>1136.9662</v>
      </c>
      <c r="AH1303" t="n">
        <v>1849.8315</v>
      </c>
      <c r="AI1303" t="n">
        <v>2478.4</v>
      </c>
      <c r="AJ1303" t="n">
        <v>120</v>
      </c>
      <c r="AK1303" t="n">
        <v>12063.8625</v>
      </c>
      <c r="BA1303" t="n">
        <v>6192</v>
      </c>
    </row>
    <row r="1304">
      <c r="H1304" t="n">
        <v>14</v>
      </c>
      <c r="M1304" t="inlineStr">
        <is>
          <t>ALQUILADO</t>
        </is>
      </c>
      <c r="N1304" t="inlineStr">
        <is>
          <t>PARTIDO CAMBIO DEMOCRATICO</t>
        </is>
      </c>
      <c r="P1304" t="inlineStr">
        <is>
          <t>2023</t>
        </is>
      </c>
      <c r="S1304" t="n">
        <v>30199</v>
      </c>
      <c r="T1304" t="n">
        <v>28953.271</v>
      </c>
      <c r="V1304" t="n">
        <v>30980</v>
      </c>
      <c r="W1304" t="n">
        <v>12607.22</v>
      </c>
      <c r="X1304" t="n">
        <v>14095.16</v>
      </c>
      <c r="Z1304" t="n">
        <v>779</v>
      </c>
      <c r="AA1304" t="n">
        <v>34.2777</v>
      </c>
      <c r="AB1304" t="n">
        <v>1907.3128</v>
      </c>
      <c r="AH1304" t="n">
        <v>812.5086</v>
      </c>
      <c r="AI1304" t="n">
        <v>2168.6</v>
      </c>
      <c r="AJ1304" t="n">
        <v>80</v>
      </c>
      <c r="AK1304" t="n">
        <v>10455.3475</v>
      </c>
      <c r="BA1304" t="n">
        <v>5418</v>
      </c>
    </row>
    <row r="1305">
      <c r="H1305" t="n">
        <v>14</v>
      </c>
      <c r="M1305" t="inlineStr">
        <is>
          <t>POR FOTO</t>
        </is>
      </c>
      <c r="N1305" t="inlineStr"/>
      <c r="P1305" t="inlineStr">
        <is>
          <t>2023</t>
        </is>
      </c>
      <c r="S1305" t="n">
        <v>56062</v>
      </c>
      <c r="T1305" t="n">
        <v>28953.271</v>
      </c>
      <c r="V1305" t="n">
        <v>30980</v>
      </c>
      <c r="W1305" t="n">
        <v>16100</v>
      </c>
      <c r="X1305" t="n">
        <v>4200</v>
      </c>
      <c r="Z1305" t="n">
        <v>412</v>
      </c>
      <c r="AA1305" t="n">
        <v>49.2718</v>
      </c>
      <c r="AB1305" t="n">
        <v>1450</v>
      </c>
      <c r="AH1305" t="n">
        <v>2120.9003</v>
      </c>
      <c r="AI1305" t="n">
        <v>2168.6</v>
      </c>
      <c r="AJ1305" t="n">
        <v>80</v>
      </c>
      <c r="AK1305" t="n">
        <v>10455.3475</v>
      </c>
      <c r="BA1305" t="n">
        <v>5418</v>
      </c>
    </row>
    <row r="1306">
      <c r="H1306" t="n">
        <v>14</v>
      </c>
      <c r="M1306" t="inlineStr">
        <is>
          <t>ALQUILADO</t>
        </is>
      </c>
      <c r="N1306" t="inlineStr">
        <is>
          <t>CABLE &amp; WIRELESS</t>
        </is>
      </c>
      <c r="P1306" t="inlineStr">
        <is>
          <t>2023</t>
        </is>
      </c>
      <c r="S1306" t="n">
        <v>9334</v>
      </c>
      <c r="T1306" t="n">
        <v>28953.271</v>
      </c>
      <c r="V1306" t="n">
        <v>30980</v>
      </c>
      <c r="W1306" t="n">
        <v>12252.49</v>
      </c>
      <c r="X1306" t="n">
        <v>10539.71</v>
      </c>
      <c r="Z1306" t="n">
        <v>852</v>
      </c>
      <c r="AA1306" t="n">
        <v>26.7514</v>
      </c>
      <c r="AB1306" t="n">
        <v>1628.0142</v>
      </c>
      <c r="AH1306" t="n">
        <v>2390.2837</v>
      </c>
      <c r="AI1306" t="n">
        <v>2168.6</v>
      </c>
      <c r="AJ1306" t="n">
        <v>80</v>
      </c>
      <c r="AK1306" t="n">
        <v>10455.3475</v>
      </c>
      <c r="BA1306" t="n">
        <v>5418</v>
      </c>
    </row>
    <row r="1307">
      <c r="H1307" t="n">
        <v>14</v>
      </c>
      <c r="M1307" t="inlineStr">
        <is>
          <t>ALQUILADO</t>
        </is>
      </c>
      <c r="N1307" t="inlineStr">
        <is>
          <t>UNOPS</t>
        </is>
      </c>
      <c r="P1307" t="inlineStr">
        <is>
          <t>2023</t>
        </is>
      </c>
      <c r="S1307" t="n">
        <v>26899</v>
      </c>
      <c r="T1307" t="n">
        <v>28953.271</v>
      </c>
      <c r="V1307" t="n">
        <v>30980</v>
      </c>
      <c r="W1307" t="n">
        <v>9911.65</v>
      </c>
      <c r="X1307" t="n">
        <v>4251.05</v>
      </c>
      <c r="Z1307" t="n">
        <v>324</v>
      </c>
      <c r="AA1307" t="n">
        <v>43.712</v>
      </c>
      <c r="AB1307" t="n">
        <v>1011.6214</v>
      </c>
      <c r="AH1307" t="n">
        <v>355.4045</v>
      </c>
      <c r="AI1307" t="n">
        <v>2168.6</v>
      </c>
      <c r="AJ1307" t="n">
        <v>80</v>
      </c>
      <c r="AK1307" t="n">
        <v>10455.3475</v>
      </c>
      <c r="BA1307" t="n">
        <v>5418</v>
      </c>
    </row>
    <row r="1308">
      <c r="H1308" t="n">
        <v>14</v>
      </c>
      <c r="M1308" t="inlineStr">
        <is>
          <t>ALQUILADO</t>
        </is>
      </c>
      <c r="N1308" t="inlineStr">
        <is>
          <t>INSTITUTO DE MERCADEO AGROPECUARIO</t>
        </is>
      </c>
      <c r="P1308" t="inlineStr">
        <is>
          <t>2023</t>
        </is>
      </c>
      <c r="S1308" t="n">
        <v>18729</v>
      </c>
      <c r="T1308" t="n">
        <v>28953.271</v>
      </c>
      <c r="V1308" t="n">
        <v>30980</v>
      </c>
      <c r="W1308" t="n">
        <v>12157.24</v>
      </c>
      <c r="X1308" t="n">
        <v>5402.2625</v>
      </c>
      <c r="Z1308" t="n">
        <v>365</v>
      </c>
      <c r="AA1308" t="n">
        <v>48.1082</v>
      </c>
      <c r="AB1308" t="n">
        <v>1254.2501</v>
      </c>
      <c r="AH1308" t="n">
        <v>248.0812</v>
      </c>
      <c r="AI1308" t="n">
        <v>2168.6</v>
      </c>
      <c r="AJ1308" t="n">
        <v>80</v>
      </c>
      <c r="AK1308" t="n">
        <v>10455.3475</v>
      </c>
      <c r="BA1308" t="n">
        <v>5418</v>
      </c>
    </row>
    <row r="1309">
      <c r="H1309" t="n">
        <v>37</v>
      </c>
      <c r="P1309" t="inlineStr">
        <is>
          <t>2020</t>
        </is>
      </c>
      <c r="S1309" t="n">
        <v>41786</v>
      </c>
      <c r="T1309" t="n">
        <v>23878.5046</v>
      </c>
      <c r="V1309" t="n">
        <v>25549.9999</v>
      </c>
      <c r="W1309" t="n">
        <v>8923.959999999999</v>
      </c>
      <c r="X1309" t="n">
        <v>6897.46</v>
      </c>
      <c r="Z1309" t="n">
        <v>453</v>
      </c>
      <c r="AA1309" t="n">
        <v>34.9258</v>
      </c>
      <c r="AB1309" t="n">
        <v>427.6059</v>
      </c>
      <c r="AH1309" t="n">
        <v>3576.988</v>
      </c>
      <c r="AI1309" t="n">
        <v>4726.75</v>
      </c>
      <c r="AJ1309" t="n">
        <v>160</v>
      </c>
      <c r="AK1309" t="n">
        <v>23878.5048</v>
      </c>
      <c r="BA1309" t="n">
        <v>14319</v>
      </c>
    </row>
    <row r="1310">
      <c r="F1310" t="inlineStr">
        <is>
          <t>USADO</t>
        </is>
      </c>
      <c r="H1310" t="n">
        <v>32</v>
      </c>
      <c r="M1310" t="inlineStr">
        <is>
          <t>PARA LA VENTA</t>
        </is>
      </c>
      <c r="N1310" t="inlineStr"/>
      <c r="P1310" t="inlineStr">
        <is>
          <t>2022</t>
        </is>
      </c>
      <c r="S1310" t="n">
        <v>30201</v>
      </c>
      <c r="T1310" t="n">
        <v>24481.3085</v>
      </c>
      <c r="V1310" t="n">
        <v>26195.0001</v>
      </c>
      <c r="W1310" t="n">
        <v>27162.88</v>
      </c>
      <c r="X1310" t="n">
        <v>4985.37</v>
      </c>
      <c r="Z1310" t="n">
        <v>812</v>
      </c>
      <c r="AA1310" t="n">
        <v>39.5914</v>
      </c>
      <c r="AB1310" t="n">
        <v>1004.6328</v>
      </c>
      <c r="AH1310" t="n">
        <v>3654.3257</v>
      </c>
      <c r="AI1310" t="n">
        <v>4191.2</v>
      </c>
      <c r="AJ1310" t="n">
        <v>160</v>
      </c>
      <c r="AK1310" t="n">
        <v>19721.0528</v>
      </c>
      <c r="BA1310" t="n">
        <v>12384</v>
      </c>
    </row>
    <row r="1311">
      <c r="F1311" t="inlineStr">
        <is>
          <t>SEMINUEVO</t>
        </is>
      </c>
      <c r="H1311" t="n">
        <v>31</v>
      </c>
      <c r="M1311" t="inlineStr">
        <is>
          <t>PARA LA VENTA</t>
        </is>
      </c>
      <c r="N1311" t="inlineStr"/>
      <c r="P1311" t="inlineStr">
        <is>
          <t>2022</t>
        </is>
      </c>
      <c r="S1311" t="n">
        <v>34547</v>
      </c>
      <c r="T1311" t="n">
        <v>24481.3085</v>
      </c>
      <c r="V1311" t="n">
        <v>26195.0001</v>
      </c>
      <c r="W1311" t="n">
        <v>27095.19</v>
      </c>
      <c r="X1311" t="n">
        <v>7692.49</v>
      </c>
      <c r="Z1311" t="n">
        <v>1089</v>
      </c>
      <c r="AA1311" t="n">
        <v>31.9446</v>
      </c>
      <c r="AB1311" t="n">
        <v>1122.1832</v>
      </c>
      <c r="AH1311" t="n">
        <v>2917.5768</v>
      </c>
      <c r="AI1311" t="n">
        <v>4060.225</v>
      </c>
      <c r="AJ1311" t="n">
        <v>160</v>
      </c>
      <c r="AK1311" t="n">
        <v>19041.0165</v>
      </c>
      <c r="BA1311" t="n">
        <v>11997</v>
      </c>
    </row>
    <row r="1312">
      <c r="H1312" t="n">
        <v>32</v>
      </c>
      <c r="M1312" t="inlineStr">
        <is>
          <t>MOV NO PRODUCTIVO</t>
        </is>
      </c>
      <c r="N1312" t="inlineStr"/>
      <c r="P1312" t="inlineStr">
        <is>
          <t>2022</t>
        </is>
      </c>
      <c r="S1312" t="n">
        <v>57096</v>
      </c>
      <c r="T1312" t="n">
        <v>24481.3085</v>
      </c>
      <c r="V1312" t="n">
        <v>26195.0001</v>
      </c>
      <c r="W1312" t="n">
        <v>32832</v>
      </c>
      <c r="X1312" t="n">
        <v>338.65</v>
      </c>
      <c r="Z1312" t="n">
        <v>912</v>
      </c>
      <c r="AA1312" t="n">
        <v>36.3713</v>
      </c>
      <c r="AB1312" t="n">
        <v>1036.5828</v>
      </c>
      <c r="AH1312" t="n">
        <v>5660.0446</v>
      </c>
      <c r="AI1312" t="n">
        <v>4191.2</v>
      </c>
      <c r="AJ1312" t="n">
        <v>160</v>
      </c>
      <c r="AK1312" t="n">
        <v>21081.1254</v>
      </c>
      <c r="BA1312" t="n">
        <v>12384</v>
      </c>
    </row>
    <row r="1313">
      <c r="H1313" t="n">
        <v>32</v>
      </c>
      <c r="M1313" t="inlineStr">
        <is>
          <t>MOV NO PRODUCTIVO</t>
        </is>
      </c>
      <c r="N1313" t="inlineStr"/>
      <c r="P1313" t="inlineStr">
        <is>
          <t>2022</t>
        </is>
      </c>
      <c r="S1313" t="n">
        <v>100592</v>
      </c>
      <c r="T1313" t="n">
        <v>24481.3085</v>
      </c>
      <c r="V1313" t="n">
        <v>26195.0001</v>
      </c>
      <c r="W1313" t="n">
        <v>30852</v>
      </c>
      <c r="X1313" t="n">
        <v>1395.1292</v>
      </c>
      <c r="Z1313" t="n">
        <v>858</v>
      </c>
      <c r="AA1313" t="n">
        <v>37.584</v>
      </c>
      <c r="AB1313" t="n">
        <v>1007.7227</v>
      </c>
      <c r="AH1313" t="n">
        <v>9252.975899999999</v>
      </c>
      <c r="AI1313" t="n">
        <v>4191.2</v>
      </c>
      <c r="AJ1313" t="n">
        <v>160</v>
      </c>
      <c r="AK1313" t="n">
        <v>21081.1254</v>
      </c>
      <c r="BA1313" t="n">
        <v>12384</v>
      </c>
    </row>
    <row r="1314">
      <c r="F1314" t="inlineStr">
        <is>
          <t>USADO</t>
        </is>
      </c>
      <c r="H1314" t="n">
        <v>32</v>
      </c>
      <c r="M1314" t="inlineStr">
        <is>
          <t>PARA LA VENTA</t>
        </is>
      </c>
      <c r="N1314" t="inlineStr"/>
      <c r="P1314" t="inlineStr">
        <is>
          <t>2022</t>
        </is>
      </c>
      <c r="S1314" t="n">
        <v>106188</v>
      </c>
      <c r="T1314" t="n">
        <v>24481.3085</v>
      </c>
      <c r="V1314" t="n">
        <v>26195.0001</v>
      </c>
      <c r="W1314" t="n">
        <v>30012</v>
      </c>
      <c r="X1314" t="n">
        <v>2884.15</v>
      </c>
      <c r="Z1314" t="n">
        <v>862</v>
      </c>
      <c r="AA1314" t="n">
        <v>38.1625</v>
      </c>
      <c r="AB1314" t="n">
        <v>1028.0046</v>
      </c>
      <c r="AH1314" t="n">
        <v>9144.561400000001</v>
      </c>
      <c r="AI1314" t="n">
        <v>4191.2</v>
      </c>
      <c r="AJ1314" t="n">
        <v>160</v>
      </c>
      <c r="AK1314" t="n">
        <v>21081.1254</v>
      </c>
      <c r="BA1314" t="n">
        <v>12384</v>
      </c>
    </row>
    <row r="1315">
      <c r="H1315" t="n">
        <v>32</v>
      </c>
      <c r="M1315" t="inlineStr">
        <is>
          <t>MOV NO PRODUCTIVO</t>
        </is>
      </c>
      <c r="N1315" t="inlineStr"/>
      <c r="P1315" t="inlineStr">
        <is>
          <t>2022</t>
        </is>
      </c>
      <c r="S1315" t="n">
        <v>70051</v>
      </c>
      <c r="T1315" t="n">
        <v>24481.3085</v>
      </c>
      <c r="V1315" t="n">
        <v>26195.0001</v>
      </c>
      <c r="W1315" t="n">
        <v>30960</v>
      </c>
      <c r="X1315" t="n">
        <v>337.4206</v>
      </c>
      <c r="Z1315" t="n">
        <v>860</v>
      </c>
      <c r="AA1315" t="n">
        <v>36.3923</v>
      </c>
      <c r="AB1315" t="n">
        <v>978.0443</v>
      </c>
      <c r="AH1315" t="n">
        <v>6573.8608</v>
      </c>
      <c r="AI1315" t="n">
        <v>4191.2</v>
      </c>
      <c r="AJ1315" t="n">
        <v>160</v>
      </c>
      <c r="AK1315" t="n">
        <v>21081.1254</v>
      </c>
      <c r="BA1315" t="n">
        <v>12384</v>
      </c>
    </row>
    <row r="1316">
      <c r="F1316" t="inlineStr">
        <is>
          <t>USADO</t>
        </is>
      </c>
      <c r="H1316" t="n">
        <v>32</v>
      </c>
      <c r="M1316" t="inlineStr">
        <is>
          <t>PARA LA VENTA</t>
        </is>
      </c>
      <c r="N1316" t="inlineStr"/>
      <c r="P1316" t="inlineStr">
        <is>
          <t>2022</t>
        </is>
      </c>
      <c r="S1316" t="n">
        <v>74694</v>
      </c>
      <c r="T1316" t="n">
        <v>24481.3085</v>
      </c>
      <c r="V1316" t="n">
        <v>26195.0001</v>
      </c>
      <c r="W1316" t="n">
        <v>32112</v>
      </c>
      <c r="X1316" t="n">
        <v>689.0599999999999</v>
      </c>
      <c r="Z1316" t="n">
        <v>892</v>
      </c>
      <c r="AA1316" t="n">
        <v>36.7724</v>
      </c>
      <c r="AB1316" t="n">
        <v>1025.0331</v>
      </c>
      <c r="AH1316" t="n">
        <v>6029.7908</v>
      </c>
      <c r="AI1316" t="n">
        <v>4191.2</v>
      </c>
      <c r="AJ1316" t="n">
        <v>160</v>
      </c>
      <c r="AK1316" t="n">
        <v>20401.0891</v>
      </c>
      <c r="BA1316" t="n">
        <v>12384</v>
      </c>
    </row>
    <row r="1317">
      <c r="F1317" t="inlineStr">
        <is>
          <t>USADO</t>
        </is>
      </c>
      <c r="H1317" t="n">
        <v>32</v>
      </c>
      <c r="M1317" t="inlineStr">
        <is>
          <t>PARA LA VENTA</t>
        </is>
      </c>
      <c r="N1317" t="inlineStr"/>
      <c r="P1317" t="inlineStr">
        <is>
          <t>2022</t>
        </is>
      </c>
      <c r="S1317" t="n">
        <v>82120</v>
      </c>
      <c r="T1317" t="n">
        <v>24481.3085</v>
      </c>
      <c r="V1317" t="n">
        <v>26195.0001</v>
      </c>
      <c r="W1317" t="n">
        <v>28206</v>
      </c>
      <c r="X1317" t="n">
        <v>1140.46</v>
      </c>
      <c r="Z1317" t="n">
        <v>826</v>
      </c>
      <c r="AA1317" t="n">
        <v>35.5284</v>
      </c>
      <c r="AB1317" t="n">
        <v>917.0768</v>
      </c>
      <c r="AH1317" t="n">
        <v>7218.6891</v>
      </c>
      <c r="AI1317" t="n">
        <v>4191.2</v>
      </c>
      <c r="AJ1317" t="n">
        <v>160</v>
      </c>
      <c r="AK1317" t="n">
        <v>21081.1254</v>
      </c>
      <c r="BA1317" t="n">
        <v>12384</v>
      </c>
    </row>
    <row r="1318">
      <c r="F1318" t="inlineStr">
        <is>
          <t>USADO</t>
        </is>
      </c>
      <c r="H1318" t="n">
        <v>31</v>
      </c>
      <c r="M1318" t="inlineStr">
        <is>
          <t>PARA LA VENTA</t>
        </is>
      </c>
      <c r="N1318" t="inlineStr"/>
      <c r="P1318" t="inlineStr">
        <is>
          <t>2022</t>
        </is>
      </c>
      <c r="S1318" t="n">
        <v>12682</v>
      </c>
      <c r="T1318" t="n">
        <v>24481.3084</v>
      </c>
      <c r="V1318" t="n">
        <v>26195</v>
      </c>
      <c r="W1318" t="n">
        <v>30097.66</v>
      </c>
      <c r="X1318" t="n">
        <v>4255</v>
      </c>
      <c r="Z1318" t="n">
        <v>862</v>
      </c>
      <c r="AA1318" t="n">
        <v>39.8522</v>
      </c>
      <c r="AB1318" t="n">
        <v>1108.1503</v>
      </c>
      <c r="AH1318" t="n">
        <v>3401.473</v>
      </c>
      <c r="AI1318" t="n">
        <v>4060.225</v>
      </c>
      <c r="AJ1318" t="n">
        <v>160</v>
      </c>
      <c r="AK1318" t="n">
        <v>19721.0528</v>
      </c>
      <c r="BA1318" t="n">
        <v>11997</v>
      </c>
    </row>
    <row r="1319">
      <c r="F1319" t="inlineStr">
        <is>
          <t>USADO</t>
        </is>
      </c>
      <c r="H1319" t="n">
        <v>31</v>
      </c>
      <c r="M1319" t="inlineStr">
        <is>
          <t>PARA LA VENTA</t>
        </is>
      </c>
      <c r="N1319" t="inlineStr"/>
      <c r="P1319" t="inlineStr">
        <is>
          <t>2022</t>
        </is>
      </c>
      <c r="S1319" t="n">
        <v>33650</v>
      </c>
      <c r="T1319" t="n">
        <v>24481.3084</v>
      </c>
      <c r="V1319" t="n">
        <v>26195</v>
      </c>
      <c r="W1319" t="n">
        <v>25506.65</v>
      </c>
      <c r="X1319" t="n">
        <v>8026.89</v>
      </c>
      <c r="Z1319" t="n">
        <v>1032</v>
      </c>
      <c r="AA1319" t="n">
        <v>32.4937</v>
      </c>
      <c r="AB1319" t="n">
        <v>1081.727</v>
      </c>
      <c r="AH1319" t="n">
        <v>7426.3474</v>
      </c>
      <c r="AI1319" t="n">
        <v>4060.225</v>
      </c>
      <c r="AJ1319" t="n">
        <v>160</v>
      </c>
      <c r="AK1319" t="n">
        <v>20401.0891</v>
      </c>
      <c r="BA1319" t="n">
        <v>11997</v>
      </c>
    </row>
    <row r="1320">
      <c r="H1320" t="n">
        <v>30</v>
      </c>
      <c r="M1320" t="inlineStr">
        <is>
          <t>ALQUILADO</t>
        </is>
      </c>
      <c r="N1320" t="inlineStr">
        <is>
          <t>ELEKTRON SA</t>
        </is>
      </c>
      <c r="P1320" t="inlineStr">
        <is>
          <t>2022</t>
        </is>
      </c>
      <c r="S1320" t="n">
        <v>88670</v>
      </c>
      <c r="T1320" t="n">
        <v>24481.3083</v>
      </c>
      <c r="V1320" t="n">
        <v>26194.9999</v>
      </c>
      <c r="W1320" t="n">
        <v>20184.66</v>
      </c>
      <c r="X1320" t="n">
        <v>10502.31</v>
      </c>
      <c r="Z1320" t="n">
        <v>1088</v>
      </c>
      <c r="AA1320" t="n">
        <v>28.2049</v>
      </c>
      <c r="AB1320" t="n">
        <v>1022.899</v>
      </c>
      <c r="AH1320" t="n">
        <v>5598.5752</v>
      </c>
      <c r="AI1320" t="n">
        <v>3929.25</v>
      </c>
      <c r="AJ1320" t="n">
        <v>160</v>
      </c>
      <c r="AK1320" t="n">
        <v>19721.0527</v>
      </c>
      <c r="BA1320" t="n">
        <v>11610</v>
      </c>
    </row>
    <row r="1321">
      <c r="H1321" t="n">
        <v>30</v>
      </c>
      <c r="M1321" t="inlineStr">
        <is>
          <t>ALQUILADO</t>
        </is>
      </c>
      <c r="N1321" t="inlineStr">
        <is>
          <t>SOLUCIONES LOGISTICAS AUXILIARES</t>
        </is>
      </c>
      <c r="P1321" t="inlineStr">
        <is>
          <t>2022</t>
        </is>
      </c>
      <c r="S1321" t="n">
        <v>171716</v>
      </c>
      <c r="T1321" t="n">
        <v>24481.3083</v>
      </c>
      <c r="V1321" t="n">
        <v>26194.9999</v>
      </c>
      <c r="W1321" t="n">
        <v>23371.27</v>
      </c>
      <c r="X1321" t="n">
        <v>4959.335</v>
      </c>
      <c r="Z1321" t="n">
        <v>744</v>
      </c>
      <c r="AA1321" t="n">
        <v>38.0787</v>
      </c>
      <c r="AB1321" t="n">
        <v>944.3535000000001</v>
      </c>
      <c r="AH1321" t="n">
        <v>8844.3459</v>
      </c>
      <c r="AI1321" t="n">
        <v>3929.25</v>
      </c>
      <c r="AJ1321" t="n">
        <v>160</v>
      </c>
      <c r="AK1321" t="n">
        <v>19721.0527</v>
      </c>
      <c r="BA1321" t="n">
        <v>11610</v>
      </c>
    </row>
    <row r="1322">
      <c r="H1322" t="n">
        <v>2</v>
      </c>
      <c r="M1322" t="inlineStr">
        <is>
          <t>ALQUILADO</t>
        </is>
      </c>
      <c r="N1322" t="inlineStr">
        <is>
          <t>CABLE PHONE SERVICES INC</t>
        </is>
      </c>
      <c r="P1322" t="inlineStr">
        <is>
          <t>2024</t>
        </is>
      </c>
      <c r="S1322" t="n">
        <v>193</v>
      </c>
      <c r="T1322" t="n">
        <v>23925.234</v>
      </c>
      <c r="V1322" t="n">
        <v>25600.0004</v>
      </c>
      <c r="W1322" t="n">
        <v>1116</v>
      </c>
      <c r="X1322" t="n">
        <v>0</v>
      </c>
      <c r="Z1322" t="n">
        <v>32</v>
      </c>
      <c r="AA1322" t="n">
        <v>34.875</v>
      </c>
      <c r="AB1322" t="n">
        <v>558</v>
      </c>
      <c r="AH1322" t="n">
        <v>4622.25</v>
      </c>
      <c r="AI1322" t="n">
        <v>256</v>
      </c>
      <c r="AJ1322" t="n">
        <v>40</v>
      </c>
      <c r="AK1322" t="n">
        <v>664.5898</v>
      </c>
      <c r="BA1322" t="n">
        <v>774</v>
      </c>
    </row>
    <row r="1323">
      <c r="H1323" t="n">
        <v>2</v>
      </c>
      <c r="M1323" t="inlineStr">
        <is>
          <t>ALQUILADO</t>
        </is>
      </c>
      <c r="N1323" t="inlineStr">
        <is>
          <t>CABLE PHONE SERVICES INC</t>
        </is>
      </c>
      <c r="P1323" t="inlineStr">
        <is>
          <t>2024</t>
        </is>
      </c>
      <c r="S1323" t="n">
        <v>100</v>
      </c>
      <c r="T1323" t="n">
        <v>23925.234</v>
      </c>
      <c r="V1323" t="n">
        <v>25600.0004</v>
      </c>
      <c r="W1323" t="n">
        <v>1116</v>
      </c>
      <c r="X1323" t="n">
        <v>0</v>
      </c>
      <c r="Z1323" t="n">
        <v>32</v>
      </c>
      <c r="AA1323" t="n">
        <v>34.875</v>
      </c>
      <c r="AB1323" t="n">
        <v>558</v>
      </c>
      <c r="AH1323" t="n">
        <v>2359.2</v>
      </c>
      <c r="AI1323" t="n">
        <v>256</v>
      </c>
      <c r="AJ1323" t="n">
        <v>40</v>
      </c>
      <c r="AK1323" t="n">
        <v>664.5898</v>
      </c>
      <c r="BA1323" t="n">
        <v>774</v>
      </c>
    </row>
    <row r="1324">
      <c r="H1324" t="n">
        <v>29</v>
      </c>
      <c r="M1324" t="inlineStr">
        <is>
          <t>ALQUILADO</t>
        </is>
      </c>
      <c r="N1324" t="inlineStr">
        <is>
          <t>ENEL FORTUNA S.A.</t>
        </is>
      </c>
      <c r="P1324" t="inlineStr">
        <is>
          <t>2022</t>
        </is>
      </c>
      <c r="S1324" t="n">
        <v>46991</v>
      </c>
      <c r="T1324" t="n">
        <v>34574.767</v>
      </c>
      <c r="V1324" t="n">
        <v>36995.0007</v>
      </c>
      <c r="W1324" t="n">
        <v>23661.97</v>
      </c>
      <c r="X1324" t="n">
        <v>8701.809999999999</v>
      </c>
      <c r="Z1324" t="n">
        <v>917</v>
      </c>
      <c r="AA1324" t="n">
        <v>35.2931</v>
      </c>
      <c r="AB1324" t="n">
        <v>1115.9924</v>
      </c>
      <c r="AH1324" t="n">
        <v>2063.4378</v>
      </c>
      <c r="AI1324" t="n">
        <v>5364.2751</v>
      </c>
      <c r="AJ1324" t="n">
        <v>160</v>
      </c>
      <c r="AK1324" t="n">
        <v>26891.4856</v>
      </c>
      <c r="BA1324" t="n">
        <v>11223</v>
      </c>
    </row>
    <row r="1325">
      <c r="H1325" t="n">
        <v>29</v>
      </c>
      <c r="M1325" t="inlineStr">
        <is>
          <t>ALQUILADO</t>
        </is>
      </c>
      <c r="N1325" t="inlineStr">
        <is>
          <t>ENEL FORTUNA S.A.</t>
        </is>
      </c>
      <c r="P1325" t="inlineStr">
        <is>
          <t>2022</t>
        </is>
      </c>
      <c r="S1325" t="n">
        <v>76487</v>
      </c>
      <c r="T1325" t="n">
        <v>34574.767</v>
      </c>
      <c r="V1325" t="n">
        <v>36995.0007</v>
      </c>
      <c r="W1325" t="n">
        <v>23661.97</v>
      </c>
      <c r="X1325" t="n">
        <v>8713.030000000001</v>
      </c>
      <c r="Z1325" t="n">
        <v>884</v>
      </c>
      <c r="AA1325" t="n">
        <v>36.6233</v>
      </c>
      <c r="AB1325" t="n">
        <v>1116.3793</v>
      </c>
      <c r="AH1325" t="n">
        <v>2977.5023</v>
      </c>
      <c r="AI1325" t="n">
        <v>5364.2751</v>
      </c>
      <c r="AJ1325" t="n">
        <v>160</v>
      </c>
      <c r="AK1325" t="n">
        <v>26891.4856</v>
      </c>
      <c r="BA1325" t="n">
        <v>11223</v>
      </c>
    </row>
    <row r="1326">
      <c r="H1326" t="n">
        <v>29</v>
      </c>
      <c r="M1326" t="inlineStr">
        <is>
          <t>ALQUILADO</t>
        </is>
      </c>
      <c r="N1326" t="inlineStr">
        <is>
          <t>ENEL FORTUNA S.A.</t>
        </is>
      </c>
      <c r="P1326" t="inlineStr">
        <is>
          <t>2022</t>
        </is>
      </c>
      <c r="S1326" t="n">
        <v>89726</v>
      </c>
      <c r="T1326" t="n">
        <v>34574.767</v>
      </c>
      <c r="V1326" t="n">
        <v>36995.0007</v>
      </c>
      <c r="W1326" t="n">
        <v>23661.97</v>
      </c>
      <c r="X1326" t="n">
        <v>8700</v>
      </c>
      <c r="Z1326" t="n">
        <v>873</v>
      </c>
      <c r="AA1326" t="n">
        <v>37.0698</v>
      </c>
      <c r="AB1326" t="n">
        <v>1115.93</v>
      </c>
      <c r="AH1326" t="n">
        <v>2813.8921</v>
      </c>
      <c r="AI1326" t="n">
        <v>5364.2751</v>
      </c>
      <c r="AJ1326" t="n">
        <v>160</v>
      </c>
      <c r="AK1326" t="n">
        <v>26891.4856</v>
      </c>
      <c r="BA1326" t="n">
        <v>11223</v>
      </c>
    </row>
    <row r="1327">
      <c r="H1327" t="n">
        <v>29</v>
      </c>
      <c r="M1327" t="inlineStr">
        <is>
          <t>ALQUILADO</t>
        </is>
      </c>
      <c r="N1327" t="inlineStr">
        <is>
          <t>ENEL FORTUNA S.A.</t>
        </is>
      </c>
      <c r="P1327" t="inlineStr">
        <is>
          <t>2022</t>
        </is>
      </c>
      <c r="S1327" t="n">
        <v>25015</v>
      </c>
      <c r="T1327" t="n">
        <v>34574.767</v>
      </c>
      <c r="V1327" t="n">
        <v>36995.0007</v>
      </c>
      <c r="W1327" t="n">
        <v>23661.97</v>
      </c>
      <c r="X1327" t="n">
        <v>8710.33</v>
      </c>
      <c r="Z1327" t="n">
        <v>961</v>
      </c>
      <c r="AA1327" t="n">
        <v>33.686</v>
      </c>
      <c r="AB1327" t="n">
        <v>1116.2862</v>
      </c>
      <c r="AH1327" t="n">
        <v>265.7089</v>
      </c>
      <c r="AI1327" t="n">
        <v>5364.2751</v>
      </c>
      <c r="AJ1327" t="n">
        <v>160</v>
      </c>
      <c r="AK1327" t="n">
        <v>26891.4856</v>
      </c>
      <c r="BA1327" t="n">
        <v>11223</v>
      </c>
    </row>
    <row r="1328">
      <c r="H1328" t="n">
        <v>21</v>
      </c>
      <c r="M1328" t="inlineStr">
        <is>
          <t>ALQUILADO</t>
        </is>
      </c>
      <c r="N1328" t="inlineStr">
        <is>
          <t>ENEL FORTUNA S.A.</t>
        </is>
      </c>
      <c r="P1328" t="inlineStr">
        <is>
          <t>2023</t>
        </is>
      </c>
      <c r="S1328" t="n">
        <v>26417</v>
      </c>
      <c r="T1328" t="n">
        <v>34574.77</v>
      </c>
      <c r="V1328" t="n">
        <v>36995.0039</v>
      </c>
      <c r="W1328" t="n">
        <v>17950.46</v>
      </c>
      <c r="X1328" t="n">
        <v>6600</v>
      </c>
      <c r="Z1328" t="n">
        <v>650</v>
      </c>
      <c r="AA1328" t="n">
        <v>37.7699</v>
      </c>
      <c r="AB1328" t="n">
        <v>1169.0695</v>
      </c>
      <c r="AH1328" t="n">
        <v>882.1664</v>
      </c>
      <c r="AI1328" t="n">
        <v>3884.4754</v>
      </c>
      <c r="AJ1328" t="n">
        <v>120</v>
      </c>
      <c r="AK1328" t="n">
        <v>19208.206</v>
      </c>
      <c r="BA1328" t="n">
        <v>8127</v>
      </c>
    </row>
    <row r="1329">
      <c r="H1329" t="n">
        <v>21</v>
      </c>
      <c r="M1329" t="inlineStr">
        <is>
          <t>ALQUILADO</t>
        </is>
      </c>
      <c r="N1329" t="inlineStr">
        <is>
          <t>ENEL FORTUNA S.A.</t>
        </is>
      </c>
      <c r="P1329" t="inlineStr">
        <is>
          <t>2023</t>
        </is>
      </c>
      <c r="S1329" t="n">
        <v>47984</v>
      </c>
      <c r="T1329" t="n">
        <v>34574.77</v>
      </c>
      <c r="V1329" t="n">
        <v>36995.0039</v>
      </c>
      <c r="W1329" t="n">
        <v>17134.53</v>
      </c>
      <c r="X1329" t="n">
        <v>6300</v>
      </c>
      <c r="Z1329" t="n">
        <v>630</v>
      </c>
      <c r="AA1329" t="n">
        <v>37.1976</v>
      </c>
      <c r="AB1329" t="n">
        <v>1115.93</v>
      </c>
      <c r="AH1329" t="n">
        <v>1824.8345</v>
      </c>
      <c r="AI1329" t="n">
        <v>3884.4754</v>
      </c>
      <c r="AJ1329" t="n">
        <v>120</v>
      </c>
      <c r="AK1329" t="n">
        <v>19208.206</v>
      </c>
      <c r="BA1329" t="n">
        <v>8127</v>
      </c>
    </row>
    <row r="1330">
      <c r="H1330" t="n">
        <v>21</v>
      </c>
      <c r="M1330" t="inlineStr">
        <is>
          <t>ALQUILADO</t>
        </is>
      </c>
      <c r="N1330" t="inlineStr">
        <is>
          <t>ENEL FORTUNA S.A.</t>
        </is>
      </c>
      <c r="P1330" t="inlineStr">
        <is>
          <t>2023</t>
        </is>
      </c>
      <c r="S1330" t="n">
        <v>24067</v>
      </c>
      <c r="T1330" t="n">
        <v>34574.77</v>
      </c>
      <c r="V1330" t="n">
        <v>36995.0039</v>
      </c>
      <c r="W1330" t="n">
        <v>17134.53</v>
      </c>
      <c r="X1330" t="n">
        <v>6300</v>
      </c>
      <c r="Z1330" t="n">
        <v>630</v>
      </c>
      <c r="AA1330" t="n">
        <v>37.1976</v>
      </c>
      <c r="AB1330" t="n">
        <v>1115.93</v>
      </c>
      <c r="AH1330" t="n">
        <v>1099.0336</v>
      </c>
      <c r="AI1330" t="n">
        <v>3884.4754</v>
      </c>
      <c r="AJ1330" t="n">
        <v>120</v>
      </c>
      <c r="AK1330" t="n">
        <v>19208.206</v>
      </c>
      <c r="BA1330" t="n">
        <v>8127</v>
      </c>
    </row>
    <row r="1331">
      <c r="H1331" t="n">
        <v>21</v>
      </c>
      <c r="M1331" t="inlineStr">
        <is>
          <t>ALQUILADO</t>
        </is>
      </c>
      <c r="N1331" t="inlineStr">
        <is>
          <t>ENEL FORTUNA S.A.</t>
        </is>
      </c>
      <c r="P1331" t="inlineStr">
        <is>
          <t>2023</t>
        </is>
      </c>
      <c r="S1331" t="n">
        <v>24175</v>
      </c>
      <c r="T1331" t="n">
        <v>34574.77</v>
      </c>
      <c r="V1331" t="n">
        <v>36995.0039</v>
      </c>
      <c r="W1331" t="n">
        <v>17134.53</v>
      </c>
      <c r="X1331" t="n">
        <v>6300</v>
      </c>
      <c r="Z1331" t="n">
        <v>627</v>
      </c>
      <c r="AA1331" t="n">
        <v>37.3756</v>
      </c>
      <c r="AB1331" t="n">
        <v>1115.93</v>
      </c>
      <c r="AH1331" t="n">
        <v>550.1751</v>
      </c>
      <c r="AI1331" t="n">
        <v>3884.4754</v>
      </c>
      <c r="AJ1331" t="n">
        <v>120</v>
      </c>
      <c r="AK1331" t="n">
        <v>19208.206</v>
      </c>
      <c r="BA1331" t="n">
        <v>8127</v>
      </c>
    </row>
    <row r="1332">
      <c r="H1332" t="n">
        <v>21</v>
      </c>
      <c r="M1332" t="inlineStr">
        <is>
          <t>ALQUILADO</t>
        </is>
      </c>
      <c r="N1332" t="inlineStr">
        <is>
          <t>ENEL FORTUNA S.A.</t>
        </is>
      </c>
      <c r="P1332" t="inlineStr">
        <is>
          <t>2023</t>
        </is>
      </c>
      <c r="S1332" t="n">
        <v>50765</v>
      </c>
      <c r="T1332" t="n">
        <v>34574.77</v>
      </c>
      <c r="V1332" t="n">
        <v>36995.0039</v>
      </c>
      <c r="W1332" t="n">
        <v>17134.53</v>
      </c>
      <c r="X1332" t="n">
        <v>6300</v>
      </c>
      <c r="Z1332" t="n">
        <v>630</v>
      </c>
      <c r="AA1332" t="n">
        <v>37.1976</v>
      </c>
      <c r="AB1332" t="n">
        <v>1115.93</v>
      </c>
      <c r="AH1332" t="n">
        <v>1138.7112</v>
      </c>
      <c r="AI1332" t="n">
        <v>3884.4754</v>
      </c>
      <c r="AJ1332" t="n">
        <v>120</v>
      </c>
      <c r="AK1332" t="n">
        <v>19208.206</v>
      </c>
      <c r="BA1332" t="n">
        <v>8127</v>
      </c>
    </row>
    <row r="1333">
      <c r="H1333" t="n">
        <v>21</v>
      </c>
      <c r="M1333" t="inlineStr">
        <is>
          <t>ALQUILADO</t>
        </is>
      </c>
      <c r="N1333" t="inlineStr">
        <is>
          <t>ENEL FORTUNA S.A.</t>
        </is>
      </c>
      <c r="P1333" t="inlineStr">
        <is>
          <t>2023</t>
        </is>
      </c>
      <c r="S1333" t="n">
        <v>60344</v>
      </c>
      <c r="T1333" t="n">
        <v>34574.77</v>
      </c>
      <c r="V1333" t="n">
        <v>36995.0039</v>
      </c>
      <c r="W1333" t="n">
        <v>17134.53</v>
      </c>
      <c r="X1333" t="n">
        <v>6300</v>
      </c>
      <c r="Z1333" t="n">
        <v>630</v>
      </c>
      <c r="AA1333" t="n">
        <v>37.1976</v>
      </c>
      <c r="AB1333" t="n">
        <v>1115.93</v>
      </c>
      <c r="AH1333" t="n">
        <v>1498.9196</v>
      </c>
      <c r="AI1333" t="n">
        <v>3884.4754</v>
      </c>
      <c r="AJ1333" t="n">
        <v>120</v>
      </c>
      <c r="AK1333" t="n">
        <v>19208.206</v>
      </c>
      <c r="BA1333" t="n">
        <v>8127</v>
      </c>
    </row>
    <row r="1334">
      <c r="H1334" t="n">
        <v>12</v>
      </c>
      <c r="M1334" t="inlineStr">
        <is>
          <t>ALQUILADO</t>
        </is>
      </c>
      <c r="N1334" t="inlineStr">
        <is>
          <t>PARTIDO CAMBIO DEMOCRATICO</t>
        </is>
      </c>
      <c r="P1334" t="inlineStr">
        <is>
          <t>2024</t>
        </is>
      </c>
      <c r="S1334" t="n">
        <v>34731</v>
      </c>
      <c r="T1334" t="n">
        <v>29439.25</v>
      </c>
      <c r="V1334" t="n">
        <v>31499.9975</v>
      </c>
      <c r="W1334" t="n">
        <v>7465.1</v>
      </c>
      <c r="X1334" t="n">
        <v>5176.44</v>
      </c>
      <c r="Z1334" t="n">
        <v>239</v>
      </c>
      <c r="AA1334" t="n">
        <v>52.8934</v>
      </c>
      <c r="AB1334" t="n">
        <v>1053.4616</v>
      </c>
      <c r="AH1334" t="n">
        <v>856.3851</v>
      </c>
      <c r="AI1334" t="n">
        <v>1889.9999</v>
      </c>
      <c r="AJ1334" t="n">
        <v>80</v>
      </c>
      <c r="AK1334" t="n">
        <v>8995.3259</v>
      </c>
      <c r="BA1334" t="n">
        <v>4644</v>
      </c>
    </row>
    <row r="1335">
      <c r="H1335" t="n">
        <v>12</v>
      </c>
      <c r="M1335" t="inlineStr">
        <is>
          <t>DISPONIBLE</t>
        </is>
      </c>
      <c r="N1335" t="inlineStr"/>
      <c r="P1335" t="inlineStr">
        <is>
          <t>2024</t>
        </is>
      </c>
      <c r="S1335" t="n">
        <v>14133</v>
      </c>
      <c r="T1335" t="n">
        <v>29439.25</v>
      </c>
      <c r="V1335" t="n">
        <v>31499.9975</v>
      </c>
      <c r="W1335" t="n">
        <v>4229.31</v>
      </c>
      <c r="X1335" t="n">
        <v>4126.1</v>
      </c>
      <c r="Z1335" t="n">
        <v>77</v>
      </c>
      <c r="AA1335" t="n">
        <v>108.5118</v>
      </c>
      <c r="AB1335" t="n">
        <v>696.2841</v>
      </c>
      <c r="AH1335" t="n">
        <v>629.2741</v>
      </c>
      <c r="AI1335" t="n">
        <v>1889.9999</v>
      </c>
      <c r="AJ1335" t="n">
        <v>80</v>
      </c>
      <c r="AK1335" t="n">
        <v>8995.3259</v>
      </c>
      <c r="BA1335" t="n">
        <v>4644</v>
      </c>
    </row>
    <row r="1336">
      <c r="H1336" t="n">
        <v>12</v>
      </c>
      <c r="M1336" t="inlineStr">
        <is>
          <t>CASOS LEGAL</t>
        </is>
      </c>
      <c r="N1336" t="inlineStr"/>
      <c r="P1336" t="inlineStr">
        <is>
          <t>2024</t>
        </is>
      </c>
      <c r="S1336" t="n">
        <v>4819</v>
      </c>
      <c r="T1336" t="n">
        <v>29439.25</v>
      </c>
      <c r="V1336" t="n">
        <v>31499.9975</v>
      </c>
      <c r="W1336" t="n">
        <v>7404.84</v>
      </c>
      <c r="X1336" t="n">
        <v>5067.695</v>
      </c>
      <c r="Z1336" t="n">
        <v>359</v>
      </c>
      <c r="AA1336" t="n">
        <v>34.7424</v>
      </c>
      <c r="AB1336" t="n">
        <v>1039.3779</v>
      </c>
      <c r="AH1336" t="n">
        <v>2594.6347</v>
      </c>
      <c r="AI1336" t="n">
        <v>1889.9999</v>
      </c>
      <c r="AJ1336" t="n">
        <v>80</v>
      </c>
      <c r="AK1336" t="n">
        <v>8995.3259</v>
      </c>
      <c r="BA1336" t="n">
        <v>4644</v>
      </c>
    </row>
    <row r="1337">
      <c r="H1337" t="n">
        <v>12</v>
      </c>
      <c r="M1337" t="inlineStr">
        <is>
          <t>ALQUILADO</t>
        </is>
      </c>
      <c r="N1337" t="inlineStr"/>
      <c r="P1337" t="inlineStr">
        <is>
          <t>2024</t>
        </is>
      </c>
      <c r="S1337" t="n">
        <v>28319</v>
      </c>
      <c r="T1337" t="n">
        <v>29439.25</v>
      </c>
      <c r="V1337" t="n">
        <v>31499.9975</v>
      </c>
      <c r="W1337" t="n">
        <v>12052.88</v>
      </c>
      <c r="X1337" t="n">
        <v>4409.01</v>
      </c>
      <c r="Z1337" t="n">
        <v>315</v>
      </c>
      <c r="AA1337" t="n">
        <v>52.2599</v>
      </c>
      <c r="AB1337" t="n">
        <v>1371.8241</v>
      </c>
      <c r="AH1337" t="n">
        <v>750.5017</v>
      </c>
      <c r="AI1337" t="n">
        <v>1889.9999</v>
      </c>
      <c r="AJ1337" t="n">
        <v>80</v>
      </c>
      <c r="AK1337" t="n">
        <v>8995.3259</v>
      </c>
      <c r="BA1337" t="n">
        <v>4644</v>
      </c>
    </row>
    <row r="1338">
      <c r="H1338" t="n">
        <v>12</v>
      </c>
      <c r="M1338" t="inlineStr">
        <is>
          <t>ALQUILADO</t>
        </is>
      </c>
      <c r="N1338" t="inlineStr"/>
      <c r="P1338" t="inlineStr">
        <is>
          <t>2024</t>
        </is>
      </c>
      <c r="S1338" t="n">
        <v>32200</v>
      </c>
      <c r="T1338" t="n">
        <v>29439.25</v>
      </c>
      <c r="V1338" t="n">
        <v>31499.9975</v>
      </c>
      <c r="W1338" t="n">
        <v>7263.68</v>
      </c>
      <c r="X1338" t="n">
        <v>8315.3523</v>
      </c>
      <c r="Z1338" t="n">
        <v>140</v>
      </c>
      <c r="AA1338" t="n">
        <v>111.2788</v>
      </c>
      <c r="AB1338" t="n">
        <v>1298.2526</v>
      </c>
      <c r="AH1338" t="n">
        <v>1310.4755</v>
      </c>
      <c r="AI1338" t="n">
        <v>1889.9999</v>
      </c>
      <c r="AJ1338" t="n">
        <v>80</v>
      </c>
      <c r="AK1338" t="n">
        <v>8995.3259</v>
      </c>
      <c r="BA1338" t="n">
        <v>4644</v>
      </c>
    </row>
    <row r="1339">
      <c r="H1339" t="n">
        <v>27</v>
      </c>
      <c r="M1339" t="inlineStr">
        <is>
          <t>ALQUILADO</t>
        </is>
      </c>
      <c r="N1339" t="inlineStr">
        <is>
          <t>SOLUCIONES LOGISTICAS AUXILIARES</t>
        </is>
      </c>
      <c r="P1339" t="inlineStr">
        <is>
          <t>2022</t>
        </is>
      </c>
      <c r="S1339" t="n">
        <v>140913</v>
      </c>
      <c r="T1339" t="n">
        <v>25700.9348</v>
      </c>
      <c r="V1339" t="n">
        <v>27500.0002</v>
      </c>
      <c r="W1339" t="n">
        <v>20081.49</v>
      </c>
      <c r="X1339" t="n">
        <v>5730.5279</v>
      </c>
      <c r="Z1339" t="n">
        <v>675</v>
      </c>
      <c r="AA1339" t="n">
        <v>38.24</v>
      </c>
      <c r="AB1339" t="n">
        <v>956.0006</v>
      </c>
      <c r="AH1339" t="n">
        <v>4565.196</v>
      </c>
      <c r="AI1339" t="n">
        <v>3712.5</v>
      </c>
      <c r="AJ1339" t="n">
        <v>120</v>
      </c>
      <c r="AK1339" t="n">
        <v>18561.7874</v>
      </c>
      <c r="BA1339" t="n">
        <v>10449</v>
      </c>
    </row>
    <row r="1340">
      <c r="H1340" t="n">
        <v>14</v>
      </c>
      <c r="M1340" t="inlineStr">
        <is>
          <t>ESPERA PIEZAS CHAPISTERIA</t>
        </is>
      </c>
      <c r="N1340" t="inlineStr"/>
      <c r="P1340" t="inlineStr">
        <is>
          <t>2023</t>
        </is>
      </c>
      <c r="S1340" t="n">
        <v>26277</v>
      </c>
      <c r="T1340" t="n">
        <v>16542.056</v>
      </c>
      <c r="V1340" t="n">
        <v>17699.9999</v>
      </c>
      <c r="W1340" t="n">
        <v>3693.45</v>
      </c>
      <c r="X1340" t="n">
        <v>6124.12</v>
      </c>
      <c r="Z1340" t="n">
        <v>697</v>
      </c>
      <c r="AA1340" t="n">
        <v>14.0854</v>
      </c>
      <c r="AB1340" t="n">
        <v>701.255</v>
      </c>
      <c r="AH1340" t="n">
        <v>689.8456</v>
      </c>
      <c r="AI1340" t="n">
        <v>1239</v>
      </c>
      <c r="AJ1340" t="n">
        <v>80</v>
      </c>
      <c r="AK1340" t="n">
        <v>5973.5208</v>
      </c>
      <c r="BA1340" t="n">
        <v>5418</v>
      </c>
    </row>
    <row r="1341">
      <c r="F1341" t="inlineStr">
        <is>
          <t>SEMINUEVO</t>
        </is>
      </c>
      <c r="H1341" t="n">
        <v>14</v>
      </c>
      <c r="M1341" t="inlineStr">
        <is>
          <t>PARA LA VENTA</t>
        </is>
      </c>
      <c r="N1341" t="inlineStr"/>
      <c r="P1341" t="inlineStr">
        <is>
          <t>2023</t>
        </is>
      </c>
      <c r="S1341" t="n">
        <v>0</v>
      </c>
      <c r="T1341" t="n">
        <v>16542.056</v>
      </c>
      <c r="V1341" t="n">
        <v>17699.9999</v>
      </c>
      <c r="W1341" t="n">
        <v>5336.095</v>
      </c>
      <c r="X1341" t="n">
        <v>10203.2276</v>
      </c>
      <c r="Z1341" t="n">
        <v>327</v>
      </c>
      <c r="AA1341" t="n">
        <v>47.5208</v>
      </c>
      <c r="AB1341" t="n">
        <v>1109.9516</v>
      </c>
      <c r="AH1341" t="n">
        <v>1727.8133</v>
      </c>
      <c r="AI1341" t="n">
        <v>1239</v>
      </c>
      <c r="AJ1341" t="n">
        <v>80</v>
      </c>
      <c r="AK1341" t="n">
        <v>5973.5208</v>
      </c>
      <c r="BA1341" t="n">
        <v>5418</v>
      </c>
    </row>
    <row r="1342">
      <c r="F1342" t="inlineStr">
        <is>
          <t>SEMINUEVOS</t>
        </is>
      </c>
      <c r="H1342" t="n">
        <v>14</v>
      </c>
      <c r="M1342" t="inlineStr">
        <is>
          <t>PARA LA VENTA</t>
        </is>
      </c>
      <c r="N1342" t="inlineStr"/>
      <c r="P1342" t="inlineStr">
        <is>
          <t>2023</t>
        </is>
      </c>
      <c r="S1342" t="n">
        <v>22962</v>
      </c>
      <c r="T1342" t="n">
        <v>16542.056</v>
      </c>
      <c r="V1342" t="n">
        <v>17699.9999</v>
      </c>
      <c r="W1342" t="n">
        <v>4059.3</v>
      </c>
      <c r="X1342" t="n">
        <v>6976.9956</v>
      </c>
      <c r="Z1342" t="n">
        <v>290</v>
      </c>
      <c r="AA1342" t="n">
        <v>38.0561</v>
      </c>
      <c r="AB1342" t="n">
        <v>788.3068</v>
      </c>
      <c r="AH1342" t="n">
        <v>1596.0285</v>
      </c>
      <c r="AI1342" t="n">
        <v>1239</v>
      </c>
      <c r="AJ1342" t="n">
        <v>80</v>
      </c>
      <c r="AK1342" t="n">
        <v>5973.5208</v>
      </c>
      <c r="BA1342" t="n">
        <v>5418</v>
      </c>
    </row>
    <row r="1343">
      <c r="F1343" t="inlineStr">
        <is>
          <t>SEMINUEVO</t>
        </is>
      </c>
      <c r="H1343" t="n">
        <v>14</v>
      </c>
      <c r="M1343" t="inlineStr">
        <is>
          <t>PARA LA VENTA</t>
        </is>
      </c>
      <c r="N1343" t="inlineStr"/>
      <c r="P1343" t="inlineStr">
        <is>
          <t>2023</t>
        </is>
      </c>
      <c r="S1343" t="n">
        <v>35131</v>
      </c>
      <c r="T1343" t="n">
        <v>16542.056</v>
      </c>
      <c r="V1343" t="n">
        <v>17699.9999</v>
      </c>
      <c r="W1343" t="n">
        <v>4173.64</v>
      </c>
      <c r="X1343" t="n">
        <v>11137.5598</v>
      </c>
      <c r="Z1343" t="n">
        <v>245</v>
      </c>
      <c r="AA1343" t="n">
        <v>62.4946</v>
      </c>
      <c r="AB1343" t="n">
        <v>1093.6571</v>
      </c>
      <c r="AH1343" t="n">
        <v>559.6876999999999</v>
      </c>
      <c r="AI1343" t="n">
        <v>1239</v>
      </c>
      <c r="AJ1343" t="n">
        <v>80</v>
      </c>
      <c r="AK1343" t="n">
        <v>5973.5208</v>
      </c>
      <c r="BA1343" t="n">
        <v>5418</v>
      </c>
    </row>
    <row r="1344">
      <c r="F1344" t="inlineStr">
        <is>
          <t>SEMINUEVOS</t>
        </is>
      </c>
      <c r="H1344" t="n">
        <v>14</v>
      </c>
      <c r="M1344" t="inlineStr">
        <is>
          <t>PARA LA VENTA</t>
        </is>
      </c>
      <c r="N1344" t="inlineStr"/>
      <c r="P1344" t="inlineStr">
        <is>
          <t>2023</t>
        </is>
      </c>
      <c r="S1344" t="n">
        <v>18611</v>
      </c>
      <c r="T1344" t="n">
        <v>16542.056</v>
      </c>
      <c r="V1344" t="n">
        <v>17699.9999</v>
      </c>
      <c r="W1344" t="n">
        <v>3741.14</v>
      </c>
      <c r="X1344" t="n">
        <v>9705.015600000001</v>
      </c>
      <c r="Z1344" t="n">
        <v>265</v>
      </c>
      <c r="AA1344" t="n">
        <v>50.7402</v>
      </c>
      <c r="AB1344" t="n">
        <v>960.4396</v>
      </c>
      <c r="AH1344" t="n">
        <v>1316.4973</v>
      </c>
      <c r="AI1344" t="n">
        <v>1239</v>
      </c>
      <c r="AJ1344" t="n">
        <v>80</v>
      </c>
      <c r="AK1344" t="n">
        <v>5973.5208</v>
      </c>
      <c r="BA1344" t="n">
        <v>5418</v>
      </c>
    </row>
    <row r="1345">
      <c r="F1345" t="inlineStr">
        <is>
          <t>SEMINUEVO</t>
        </is>
      </c>
      <c r="H1345" t="n">
        <v>14</v>
      </c>
      <c r="M1345" t="inlineStr">
        <is>
          <t>PARA LA VENTA</t>
        </is>
      </c>
      <c r="N1345" t="inlineStr"/>
      <c r="P1345" t="inlineStr">
        <is>
          <t>2023</t>
        </is>
      </c>
      <c r="S1345" t="n">
        <v>25162</v>
      </c>
      <c r="T1345" t="n">
        <v>16542.056</v>
      </c>
      <c r="V1345" t="n">
        <v>17699.9999</v>
      </c>
      <c r="W1345" t="n">
        <v>4158.32</v>
      </c>
      <c r="X1345" t="n">
        <v>6920.0652</v>
      </c>
      <c r="Z1345" t="n">
        <v>322</v>
      </c>
      <c r="AA1345" t="n">
        <v>34.4049</v>
      </c>
      <c r="AB1345" t="n">
        <v>791.3132000000001</v>
      </c>
      <c r="AH1345" t="n">
        <v>1622.286</v>
      </c>
      <c r="AI1345" t="n">
        <v>1239</v>
      </c>
      <c r="AJ1345" t="n">
        <v>80</v>
      </c>
      <c r="AK1345" t="n">
        <v>5514.0192</v>
      </c>
      <c r="BA1345" t="n">
        <v>5418</v>
      </c>
    </row>
    <row r="1346">
      <c r="H1346" t="n">
        <v>14</v>
      </c>
      <c r="M1346" t="inlineStr">
        <is>
          <t>ALQUILADO</t>
        </is>
      </c>
      <c r="N1346" t="inlineStr">
        <is>
          <t>CONSORCIO HPH JOINT VENTURE</t>
        </is>
      </c>
      <c r="P1346" t="inlineStr">
        <is>
          <t>2023</t>
        </is>
      </c>
      <c r="S1346" t="n">
        <v>35337</v>
      </c>
      <c r="T1346" t="n">
        <v>16542.056</v>
      </c>
      <c r="V1346" t="n">
        <v>17699.9999</v>
      </c>
      <c r="W1346" t="n">
        <v>5100.74</v>
      </c>
      <c r="X1346" t="n">
        <v>6581.14</v>
      </c>
      <c r="Z1346" t="n">
        <v>647</v>
      </c>
      <c r="AA1346" t="n">
        <v>18.0554</v>
      </c>
      <c r="AB1346" t="n">
        <v>834.42</v>
      </c>
      <c r="AH1346" t="n">
        <v>427.5756</v>
      </c>
      <c r="AI1346" t="n">
        <v>1239</v>
      </c>
      <c r="AJ1346" t="n">
        <v>80</v>
      </c>
      <c r="AK1346" t="n">
        <v>5973.5208</v>
      </c>
      <c r="BA1346" t="n">
        <v>5418</v>
      </c>
    </row>
    <row r="1347">
      <c r="F1347" t="inlineStr">
        <is>
          <t>SEMINUEVO</t>
        </is>
      </c>
      <c r="H1347" t="n">
        <v>14</v>
      </c>
      <c r="M1347" t="inlineStr">
        <is>
          <t>PARA LA VENTA</t>
        </is>
      </c>
      <c r="N1347" t="inlineStr"/>
      <c r="P1347" t="inlineStr">
        <is>
          <t>2023</t>
        </is>
      </c>
      <c r="S1347" t="n">
        <v>19703</v>
      </c>
      <c r="T1347" t="n">
        <v>16542.056</v>
      </c>
      <c r="V1347" t="n">
        <v>17699.9999</v>
      </c>
      <c r="W1347" t="n">
        <v>5543.06</v>
      </c>
      <c r="X1347" t="n">
        <v>5370.53</v>
      </c>
      <c r="Z1347" t="n">
        <v>411</v>
      </c>
      <c r="AA1347" t="n">
        <v>26.5537</v>
      </c>
      <c r="AB1347" t="n">
        <v>779.5421</v>
      </c>
      <c r="AH1347" t="n">
        <v>833.6495</v>
      </c>
      <c r="AI1347" t="n">
        <v>1239</v>
      </c>
      <c r="AJ1347" t="n">
        <v>80</v>
      </c>
      <c r="AK1347" t="n">
        <v>5973.5208</v>
      </c>
      <c r="BA1347" t="n">
        <v>5418</v>
      </c>
    </row>
    <row r="1348">
      <c r="H1348" t="n">
        <v>14</v>
      </c>
      <c r="M1348" t="inlineStr">
        <is>
          <t>ALQUILADO</t>
        </is>
      </c>
      <c r="N1348" t="inlineStr">
        <is>
          <t>POSCO ENC</t>
        </is>
      </c>
      <c r="P1348" t="inlineStr">
        <is>
          <t>2023</t>
        </is>
      </c>
      <c r="S1348" t="n">
        <v>0</v>
      </c>
      <c r="T1348" t="n">
        <v>16542.056</v>
      </c>
      <c r="V1348" t="n">
        <v>17699.9999</v>
      </c>
      <c r="W1348" t="n">
        <v>3615.02</v>
      </c>
      <c r="X1348" t="n">
        <v>7268.2755</v>
      </c>
      <c r="Z1348" t="n">
        <v>397</v>
      </c>
      <c r="AA1348" t="n">
        <v>27.4138</v>
      </c>
      <c r="AB1348" t="n">
        <v>777.3782</v>
      </c>
      <c r="AH1348" t="n">
        <v>3057.1305</v>
      </c>
      <c r="AI1348" t="n">
        <v>1239</v>
      </c>
      <c r="AJ1348" t="n">
        <v>80</v>
      </c>
      <c r="AK1348" t="n">
        <v>5973.5208</v>
      </c>
      <c r="BA1348" t="n">
        <v>5418</v>
      </c>
    </row>
    <row r="1349">
      <c r="H1349" t="n">
        <v>14</v>
      </c>
      <c r="M1349" t="inlineStr">
        <is>
          <t>ALQUILADO</t>
        </is>
      </c>
      <c r="N1349" t="inlineStr">
        <is>
          <t>CONSORCIO HPH JOINT VENTURE</t>
        </is>
      </c>
      <c r="P1349" t="inlineStr">
        <is>
          <t>2023</t>
        </is>
      </c>
      <c r="S1349" t="n">
        <v>17575</v>
      </c>
      <c r="T1349" t="n">
        <v>16542.056</v>
      </c>
      <c r="V1349" t="n">
        <v>17699.9999</v>
      </c>
      <c r="W1349" t="n">
        <v>4291.32</v>
      </c>
      <c r="X1349" t="n">
        <v>6528.41</v>
      </c>
      <c r="Z1349" t="n">
        <v>626</v>
      </c>
      <c r="AA1349" t="n">
        <v>17.2839</v>
      </c>
      <c r="AB1349" t="n">
        <v>772.8378</v>
      </c>
      <c r="AH1349" t="n">
        <v>327.73</v>
      </c>
      <c r="AI1349" t="n">
        <v>1239</v>
      </c>
      <c r="AJ1349" t="n">
        <v>80</v>
      </c>
      <c r="AK1349" t="n">
        <v>5973.5208</v>
      </c>
      <c r="BA1349" t="n">
        <v>5418</v>
      </c>
    </row>
    <row r="1350">
      <c r="F1350" t="inlineStr">
        <is>
          <t>SEMINUEVOS</t>
        </is>
      </c>
      <c r="H1350" t="n">
        <v>13</v>
      </c>
      <c r="M1350" t="inlineStr">
        <is>
          <t>MOV NO PRODUCTIVO</t>
        </is>
      </c>
      <c r="N1350" t="inlineStr"/>
      <c r="P1350" t="inlineStr">
        <is>
          <t>2023</t>
        </is>
      </c>
      <c r="S1350" t="n">
        <v>20451</v>
      </c>
      <c r="T1350" t="n">
        <v>16542.056</v>
      </c>
      <c r="V1350" t="n">
        <v>17699.9999</v>
      </c>
      <c r="W1350" t="n">
        <v>3724.33</v>
      </c>
      <c r="X1350" t="n">
        <v>6946.79</v>
      </c>
      <c r="Z1350" t="n">
        <v>461</v>
      </c>
      <c r="AA1350" t="n">
        <v>23.1477</v>
      </c>
      <c r="AB1350" t="n">
        <v>820.8553000000001</v>
      </c>
      <c r="AH1350" t="n">
        <v>1529.2499</v>
      </c>
      <c r="AI1350" t="n">
        <v>1150.5</v>
      </c>
      <c r="AJ1350" t="n">
        <v>80</v>
      </c>
      <c r="AK1350" t="n">
        <v>5514.0192</v>
      </c>
      <c r="BA1350" t="n">
        <v>5031</v>
      </c>
    </row>
    <row r="1351">
      <c r="F1351" t="inlineStr">
        <is>
          <t>SEMINUEVOS</t>
        </is>
      </c>
      <c r="H1351" t="n">
        <v>13</v>
      </c>
      <c r="M1351" t="inlineStr">
        <is>
          <t>PARA LA VENTA</t>
        </is>
      </c>
      <c r="N1351" t="inlineStr"/>
      <c r="P1351" t="inlineStr">
        <is>
          <t>2023</t>
        </is>
      </c>
      <c r="S1351" t="n">
        <v>25182</v>
      </c>
      <c r="T1351" t="n">
        <v>16542.056</v>
      </c>
      <c r="V1351" t="n">
        <v>17699.9999</v>
      </c>
      <c r="W1351" t="n">
        <v>5264.57</v>
      </c>
      <c r="X1351" t="n">
        <v>5304.825</v>
      </c>
      <c r="Z1351" t="n">
        <v>339</v>
      </c>
      <c r="AA1351" t="n">
        <v>31.1781</v>
      </c>
      <c r="AB1351" t="n">
        <v>813.0303</v>
      </c>
      <c r="AH1351" t="n">
        <v>2052.6966</v>
      </c>
      <c r="AI1351" t="n">
        <v>1150.5</v>
      </c>
      <c r="AJ1351" t="n">
        <v>80</v>
      </c>
      <c r="AK1351" t="n">
        <v>5514.0192</v>
      </c>
      <c r="BA1351" t="n">
        <v>5031</v>
      </c>
    </row>
    <row r="1352">
      <c r="H1352" t="n">
        <v>13</v>
      </c>
      <c r="M1352" t="inlineStr">
        <is>
          <t>ALQUILADO</t>
        </is>
      </c>
      <c r="N1352" t="inlineStr">
        <is>
          <t>CONSEJO DE SEGURIDAD PUBLICO</t>
        </is>
      </c>
      <c r="P1352" t="inlineStr">
        <is>
          <t>2023</t>
        </is>
      </c>
      <c r="S1352" t="n">
        <v>39824</v>
      </c>
      <c r="T1352" t="n">
        <v>16542.056</v>
      </c>
      <c r="V1352" t="n">
        <v>17699.9999</v>
      </c>
      <c r="W1352" t="n">
        <v>5461.62</v>
      </c>
      <c r="X1352" t="n">
        <v>4945.5</v>
      </c>
      <c r="Z1352" t="n">
        <v>343</v>
      </c>
      <c r="AA1352" t="n">
        <v>30.3414</v>
      </c>
      <c r="AB1352" t="n">
        <v>800.5476</v>
      </c>
      <c r="AH1352" t="n">
        <v>420.4708</v>
      </c>
      <c r="AI1352" t="n">
        <v>1150.5</v>
      </c>
      <c r="AJ1352" t="n">
        <v>80</v>
      </c>
      <c r="AK1352" t="n">
        <v>5514.0192</v>
      </c>
      <c r="BA1352" t="n">
        <v>5031</v>
      </c>
    </row>
    <row r="1353">
      <c r="F1353" t="inlineStr">
        <is>
          <t>SEMINUEVO</t>
        </is>
      </c>
      <c r="H1353" t="n">
        <v>13</v>
      </c>
      <c r="M1353" t="inlineStr">
        <is>
          <t>PARA LA VENTA</t>
        </is>
      </c>
      <c r="N1353" t="inlineStr"/>
      <c r="P1353" t="inlineStr">
        <is>
          <t>2023</t>
        </is>
      </c>
      <c r="S1353" t="n">
        <v>28277</v>
      </c>
      <c r="T1353" t="n">
        <v>16542.056</v>
      </c>
      <c r="V1353" t="n">
        <v>17699.9999</v>
      </c>
      <c r="W1353" t="n">
        <v>4410.37</v>
      </c>
      <c r="X1353" t="n">
        <v>5272.8321</v>
      </c>
      <c r="Z1353" t="n">
        <v>307</v>
      </c>
      <c r="AA1353" t="n">
        <v>31.5413</v>
      </c>
      <c r="AB1353" t="n">
        <v>744.8617</v>
      </c>
      <c r="AH1353" t="n">
        <v>921.3375</v>
      </c>
      <c r="AI1353" t="n">
        <v>1150.5</v>
      </c>
      <c r="AJ1353" t="n">
        <v>80</v>
      </c>
      <c r="AK1353" t="n">
        <v>5514.0192</v>
      </c>
      <c r="BA1353" t="n">
        <v>5031</v>
      </c>
    </row>
    <row r="1354">
      <c r="H1354" t="n">
        <v>13</v>
      </c>
      <c r="M1354" t="inlineStr">
        <is>
          <t>ALQUILADO</t>
        </is>
      </c>
      <c r="N1354" t="inlineStr">
        <is>
          <t>GOETZE LOBATO ENGENHARIA S.A.</t>
        </is>
      </c>
      <c r="P1354" t="inlineStr">
        <is>
          <t>2023</t>
        </is>
      </c>
      <c r="S1354" t="n">
        <v>34578</v>
      </c>
      <c r="T1354" t="n">
        <v>16542.056</v>
      </c>
      <c r="V1354" t="n">
        <v>17699.9999</v>
      </c>
      <c r="W1354" t="n">
        <v>4740</v>
      </c>
      <c r="X1354" t="n">
        <v>3690</v>
      </c>
      <c r="Z1354" t="n">
        <v>356</v>
      </c>
      <c r="AA1354" t="n">
        <v>23.6797</v>
      </c>
      <c r="AB1354" t="n">
        <v>648.4615</v>
      </c>
      <c r="AH1354" t="n">
        <v>1174.767</v>
      </c>
      <c r="AI1354" t="n">
        <v>1150.5</v>
      </c>
      <c r="AJ1354" t="n">
        <v>80</v>
      </c>
      <c r="AK1354" t="n">
        <v>5514.0192</v>
      </c>
      <c r="BA1354" t="n">
        <v>5031</v>
      </c>
    </row>
    <row r="1355">
      <c r="F1355" t="inlineStr">
        <is>
          <t>SEMINUEVO</t>
        </is>
      </c>
      <c r="H1355" t="n">
        <v>13</v>
      </c>
      <c r="M1355" t="inlineStr">
        <is>
          <t>PARA LA VENTA</t>
        </is>
      </c>
      <c r="N1355" t="inlineStr"/>
      <c r="P1355" t="inlineStr">
        <is>
          <t>2023</t>
        </is>
      </c>
      <c r="S1355" t="n">
        <v>21146</v>
      </c>
      <c r="T1355" t="n">
        <v>16542.056</v>
      </c>
      <c r="V1355" t="n">
        <v>17699.9999</v>
      </c>
      <c r="W1355" t="n">
        <v>3833.75</v>
      </c>
      <c r="X1355" t="n">
        <v>8597.559999999999</v>
      </c>
      <c r="Z1355" t="n">
        <v>226</v>
      </c>
      <c r="AA1355" t="n">
        <v>55.0057</v>
      </c>
      <c r="AB1355" t="n">
        <v>956.2546</v>
      </c>
      <c r="AH1355" t="n">
        <v>1204.3263</v>
      </c>
      <c r="AI1355" t="n">
        <v>1150.5</v>
      </c>
      <c r="AJ1355" t="n">
        <v>80</v>
      </c>
      <c r="AK1355" t="n">
        <v>5514.0192</v>
      </c>
      <c r="BA1355" t="n">
        <v>5031</v>
      </c>
    </row>
    <row r="1356">
      <c r="H1356" t="n">
        <v>8</v>
      </c>
      <c r="M1356" t="inlineStr">
        <is>
          <t>ALQUILADO</t>
        </is>
      </c>
      <c r="N1356" t="inlineStr"/>
      <c r="P1356" t="inlineStr">
        <is>
          <t>2023</t>
        </is>
      </c>
      <c r="S1356" t="n">
        <v>18555</v>
      </c>
      <c r="T1356" t="n">
        <v>16915.89</v>
      </c>
      <c r="V1356" t="n">
        <v>18100.0023</v>
      </c>
      <c r="W1356" t="n">
        <v>2798.35</v>
      </c>
      <c r="X1356" t="n">
        <v>3721.234</v>
      </c>
      <c r="Z1356" t="n">
        <v>198</v>
      </c>
      <c r="AA1356" t="n">
        <v>32.9271</v>
      </c>
      <c r="AB1356" t="n">
        <v>814.948</v>
      </c>
      <c r="AH1356" t="n">
        <v>793.3909</v>
      </c>
      <c r="AI1356" t="n">
        <v>724.0001</v>
      </c>
      <c r="AJ1356" t="n">
        <v>80</v>
      </c>
      <c r="AK1356" t="n">
        <v>3289.2006</v>
      </c>
      <c r="BA1356" t="n">
        <v>3096</v>
      </c>
    </row>
    <row r="1357">
      <c r="H1357" t="n">
        <v>8</v>
      </c>
      <c r="M1357" t="inlineStr">
        <is>
          <t>ALQUILADO</t>
        </is>
      </c>
      <c r="N1357" t="inlineStr"/>
      <c r="P1357" t="inlineStr">
        <is>
          <t>2023</t>
        </is>
      </c>
      <c r="S1357" t="n">
        <v>0</v>
      </c>
      <c r="T1357" t="n">
        <v>16915.89</v>
      </c>
      <c r="V1357" t="n">
        <v>18100.0023</v>
      </c>
      <c r="W1357" t="n">
        <v>1847.13</v>
      </c>
      <c r="X1357" t="n">
        <v>4367.94</v>
      </c>
      <c r="Z1357" t="n">
        <v>117</v>
      </c>
      <c r="AA1357" t="n">
        <v>53.1202</v>
      </c>
      <c r="AB1357" t="n">
        <v>776.8837</v>
      </c>
      <c r="AH1357" t="n">
        <v>3005.927</v>
      </c>
      <c r="AI1357" t="n">
        <v>724.0001</v>
      </c>
      <c r="AJ1357" t="n">
        <v>80</v>
      </c>
      <c r="AK1357" t="n">
        <v>3289.2006</v>
      </c>
      <c r="BA1357" t="n">
        <v>3096</v>
      </c>
    </row>
    <row r="1358">
      <c r="H1358" t="n">
        <v>8</v>
      </c>
      <c r="M1358" t="inlineStr">
        <is>
          <t>ALQUILADO</t>
        </is>
      </c>
      <c r="N1358" t="inlineStr">
        <is>
          <t>CONSORCIO HPH JOINT VENTURE</t>
        </is>
      </c>
      <c r="P1358" t="inlineStr">
        <is>
          <t>2023</t>
        </is>
      </c>
      <c r="S1358" t="n">
        <v>11871</v>
      </c>
      <c r="T1358" t="n">
        <v>16915.89</v>
      </c>
      <c r="V1358" t="n">
        <v>18100.0023</v>
      </c>
      <c r="W1358" t="n">
        <v>2404.83</v>
      </c>
      <c r="X1358" t="n">
        <v>3384.6388</v>
      </c>
      <c r="Z1358" t="n">
        <v>252</v>
      </c>
      <c r="AA1358" t="n">
        <v>22.974</v>
      </c>
      <c r="AB1358" t="n">
        <v>723.6836</v>
      </c>
      <c r="AH1358" t="n">
        <v>166.3761</v>
      </c>
      <c r="AI1358" t="n">
        <v>724.0001</v>
      </c>
      <c r="AJ1358" t="n">
        <v>80</v>
      </c>
      <c r="AK1358" t="n">
        <v>3289.2006</v>
      </c>
      <c r="BA1358" t="n">
        <v>3096</v>
      </c>
    </row>
    <row r="1359">
      <c r="H1359" t="n">
        <v>8</v>
      </c>
      <c r="M1359" t="inlineStr">
        <is>
          <t>ALQUILADO</t>
        </is>
      </c>
      <c r="N1359" t="inlineStr">
        <is>
          <t>BAC INTERNATIONAL BANK INC</t>
        </is>
      </c>
      <c r="P1359" t="inlineStr">
        <is>
          <t>2023</t>
        </is>
      </c>
      <c r="S1359" t="n">
        <v>19047</v>
      </c>
      <c r="T1359" t="n">
        <v>16915.89</v>
      </c>
      <c r="V1359" t="n">
        <v>18100.0023</v>
      </c>
      <c r="W1359" t="n">
        <v>2808.08</v>
      </c>
      <c r="X1359" t="n">
        <v>6137.8901</v>
      </c>
      <c r="Z1359" t="n">
        <v>173</v>
      </c>
      <c r="AA1359" t="n">
        <v>51.7108</v>
      </c>
      <c r="AB1359" t="n">
        <v>1118.2462</v>
      </c>
      <c r="AH1359" t="n">
        <v>743.5115</v>
      </c>
      <c r="AI1359" t="n">
        <v>724.0001</v>
      </c>
      <c r="AJ1359" t="n">
        <v>80</v>
      </c>
      <c r="AK1359" t="n">
        <v>3289.2006</v>
      </c>
      <c r="BA1359" t="n">
        <v>3096</v>
      </c>
    </row>
    <row r="1360">
      <c r="H1360" t="n">
        <v>8</v>
      </c>
      <c r="M1360" t="inlineStr">
        <is>
          <t>ALQUILADO</t>
        </is>
      </c>
      <c r="N1360" t="inlineStr">
        <is>
          <t>RENTAL CARS</t>
        </is>
      </c>
      <c r="P1360" t="inlineStr">
        <is>
          <t>2023</t>
        </is>
      </c>
      <c r="S1360" t="n">
        <v>6728</v>
      </c>
      <c r="T1360" t="n">
        <v>16915.89</v>
      </c>
      <c r="V1360" t="n">
        <v>18100.0023</v>
      </c>
      <c r="W1360" t="n">
        <v>2769.23</v>
      </c>
      <c r="X1360" t="n">
        <v>5933.07</v>
      </c>
      <c r="Z1360" t="n">
        <v>151</v>
      </c>
      <c r="AA1360" t="n">
        <v>57.6311</v>
      </c>
      <c r="AB1360" t="n">
        <v>1087.7875</v>
      </c>
      <c r="AH1360" t="n">
        <v>287.7403</v>
      </c>
      <c r="AI1360" t="n">
        <v>724.0001</v>
      </c>
      <c r="AJ1360" t="n">
        <v>80</v>
      </c>
      <c r="AK1360" t="n">
        <v>3289.2006</v>
      </c>
      <c r="BA1360" t="n">
        <v>3096</v>
      </c>
    </row>
    <row r="1361">
      <c r="H1361" t="n">
        <v>8</v>
      </c>
      <c r="M1361" t="inlineStr">
        <is>
          <t>ALQUILADO</t>
        </is>
      </c>
      <c r="N1361" t="inlineStr">
        <is>
          <t>COLAS RAIL PANAMA S.A.</t>
        </is>
      </c>
      <c r="P1361" t="inlineStr">
        <is>
          <t>2023</t>
        </is>
      </c>
      <c r="S1361" t="n">
        <v>13674</v>
      </c>
      <c r="T1361" t="n">
        <v>16915.89</v>
      </c>
      <c r="V1361" t="n">
        <v>18100.0023</v>
      </c>
      <c r="W1361" t="n">
        <v>3451</v>
      </c>
      <c r="X1361" t="n">
        <v>2190</v>
      </c>
      <c r="Z1361" t="n">
        <v>210</v>
      </c>
      <c r="AA1361" t="n">
        <v>26.8619</v>
      </c>
      <c r="AB1361" t="n">
        <v>705.125</v>
      </c>
      <c r="AH1361" t="n">
        <v>516.6646</v>
      </c>
      <c r="AI1361" t="n">
        <v>724.0001</v>
      </c>
      <c r="AJ1361" t="n">
        <v>80</v>
      </c>
      <c r="AK1361" t="n">
        <v>3289.2006</v>
      </c>
      <c r="BA1361" t="n">
        <v>3096</v>
      </c>
    </row>
    <row r="1362">
      <c r="H1362" t="n">
        <v>8</v>
      </c>
      <c r="M1362" t="inlineStr">
        <is>
          <t>ALQUILADO</t>
        </is>
      </c>
      <c r="N1362" t="inlineStr">
        <is>
          <t>RENTAL CARS</t>
        </is>
      </c>
      <c r="P1362" t="inlineStr">
        <is>
          <t>2023</t>
        </is>
      </c>
      <c r="S1362" t="n">
        <v>0</v>
      </c>
      <c r="T1362" t="n">
        <v>16915.89</v>
      </c>
      <c r="V1362" t="n">
        <v>18100.0023</v>
      </c>
      <c r="W1362" t="n">
        <v>2203.81</v>
      </c>
      <c r="X1362" t="n">
        <v>5754.5335</v>
      </c>
      <c r="Z1362" t="n">
        <v>167</v>
      </c>
      <c r="AA1362" t="n">
        <v>47.6547</v>
      </c>
      <c r="AB1362" t="n">
        <v>994.7929</v>
      </c>
      <c r="AH1362" t="n">
        <v>502.5317</v>
      </c>
      <c r="AI1362" t="n">
        <v>724.0001</v>
      </c>
      <c r="AJ1362" t="n">
        <v>80</v>
      </c>
      <c r="AK1362" t="n">
        <v>3289.2006</v>
      </c>
      <c r="BA1362" t="n">
        <v>3096</v>
      </c>
    </row>
    <row r="1363">
      <c r="H1363" t="n">
        <v>8</v>
      </c>
      <c r="M1363" t="inlineStr">
        <is>
          <t>ALQUILADO</t>
        </is>
      </c>
      <c r="N1363" t="inlineStr"/>
      <c r="P1363" t="inlineStr">
        <is>
          <t>2023</t>
        </is>
      </c>
      <c r="S1363" t="n">
        <v>13766</v>
      </c>
      <c r="T1363" t="n">
        <v>16915.89</v>
      </c>
      <c r="V1363" t="n">
        <v>18100.0023</v>
      </c>
      <c r="W1363" t="n">
        <v>2343.05</v>
      </c>
      <c r="X1363" t="n">
        <v>5448.81</v>
      </c>
      <c r="Z1363" t="n">
        <v>119</v>
      </c>
      <c r="AA1363" t="n">
        <v>65.4778</v>
      </c>
      <c r="AB1363" t="n">
        <v>973.9825</v>
      </c>
      <c r="AH1363" t="n">
        <v>175.6142</v>
      </c>
      <c r="AI1363" t="n">
        <v>724.0001</v>
      </c>
      <c r="AJ1363" t="n">
        <v>80</v>
      </c>
      <c r="AK1363" t="n">
        <v>3289.2006</v>
      </c>
      <c r="BA1363" t="n">
        <v>3096</v>
      </c>
    </row>
    <row r="1364">
      <c r="H1364" t="n">
        <v>8</v>
      </c>
      <c r="M1364" t="inlineStr">
        <is>
          <t>ALQUILADO</t>
        </is>
      </c>
      <c r="N1364" t="inlineStr">
        <is>
          <t>CONSORCIO HPH JOINT VENTURE</t>
        </is>
      </c>
      <c r="P1364" t="inlineStr">
        <is>
          <t>2023</t>
        </is>
      </c>
      <c r="S1364" t="n">
        <v/>
      </c>
      <c r="T1364" t="n">
        <v>16915.89</v>
      </c>
      <c r="V1364" t="n">
        <v>18100.0023</v>
      </c>
      <c r="W1364" t="n">
        <v>2501.58</v>
      </c>
      <c r="X1364" t="n">
        <v>1851.94</v>
      </c>
      <c r="Z1364" t="n">
        <v>349</v>
      </c>
      <c r="AA1364" t="n">
        <v>12.4742</v>
      </c>
      <c r="AB1364" t="n">
        <v>544.1900000000001</v>
      </c>
      <c r="AH1364" t="n">
        <v>94.65000000000001</v>
      </c>
      <c r="AI1364" t="n">
        <v>724.0001</v>
      </c>
      <c r="AJ1364" t="n">
        <v>80</v>
      </c>
      <c r="AK1364" t="n">
        <v>3289.2006</v>
      </c>
      <c r="BA1364" t="n">
        <v>3096</v>
      </c>
    </row>
    <row r="1365">
      <c r="H1365" t="n">
        <v>8</v>
      </c>
      <c r="M1365" t="inlineStr">
        <is>
          <t>ALQUILADO</t>
        </is>
      </c>
      <c r="N1365" t="inlineStr">
        <is>
          <t>PUENTE CALZADA INFRAESTRUCTURA</t>
        </is>
      </c>
      <c r="P1365" t="inlineStr">
        <is>
          <t>2023</t>
        </is>
      </c>
      <c r="S1365" t="n">
        <v>13940</v>
      </c>
      <c r="T1365" t="n">
        <v>16915.89</v>
      </c>
      <c r="V1365" t="n">
        <v>18100.0023</v>
      </c>
      <c r="W1365" t="n">
        <v>2474.52</v>
      </c>
      <c r="X1365" t="n">
        <v>3198.43</v>
      </c>
      <c r="Z1365" t="n">
        <v>188</v>
      </c>
      <c r="AA1365" t="n">
        <v>30.1752</v>
      </c>
      <c r="AB1365" t="n">
        <v>709.1187</v>
      </c>
      <c r="AH1365" t="n">
        <v>298.6673</v>
      </c>
      <c r="AI1365" t="n">
        <v>724.0001</v>
      </c>
      <c r="AJ1365" t="n">
        <v>80</v>
      </c>
      <c r="AK1365" t="n">
        <v>3289.2006</v>
      </c>
      <c r="BA1365" t="n">
        <v>3096</v>
      </c>
    </row>
    <row r="1366">
      <c r="H1366" t="n">
        <v>8</v>
      </c>
      <c r="M1366" t="inlineStr">
        <is>
          <t>ALQUILADO</t>
        </is>
      </c>
      <c r="N1366" t="inlineStr">
        <is>
          <t>PUENTE CALZADA INFRAESTRUCTURA</t>
        </is>
      </c>
      <c r="P1366" t="inlineStr">
        <is>
          <t>2023</t>
        </is>
      </c>
      <c r="S1366" t="n">
        <v>20070</v>
      </c>
      <c r="T1366" t="n">
        <v>16915.89</v>
      </c>
      <c r="V1366" t="n">
        <v>18100.0023</v>
      </c>
      <c r="W1366" t="n">
        <v>2800</v>
      </c>
      <c r="X1366" t="n">
        <v>2100</v>
      </c>
      <c r="Z1366" t="n">
        <v>207</v>
      </c>
      <c r="AA1366" t="n">
        <v>23.6714</v>
      </c>
      <c r="AB1366" t="n">
        <v>612.5</v>
      </c>
      <c r="AH1366" t="n">
        <v>71.9808</v>
      </c>
      <c r="AI1366" t="n">
        <v>724.0001</v>
      </c>
      <c r="AJ1366" t="n">
        <v>80</v>
      </c>
      <c r="AK1366" t="n">
        <v>3289.2006</v>
      </c>
      <c r="BA1366" t="n">
        <v>3096</v>
      </c>
    </row>
    <row r="1367">
      <c r="H1367" t="n">
        <v>8</v>
      </c>
      <c r="M1367" t="inlineStr">
        <is>
          <t>ALQUILADO</t>
        </is>
      </c>
      <c r="N1367" t="inlineStr">
        <is>
          <t>CONSEJO DE SEGURIDAD PUBLICO</t>
        </is>
      </c>
      <c r="P1367" t="inlineStr">
        <is>
          <t>2023</t>
        </is>
      </c>
      <c r="S1367" t="n">
        <v>13621</v>
      </c>
      <c r="T1367" t="n">
        <v>16915.89</v>
      </c>
      <c r="V1367" t="n">
        <v>18100.0023</v>
      </c>
      <c r="W1367" t="n">
        <v>2675.75</v>
      </c>
      <c r="X1367" t="n">
        <v>2218.26</v>
      </c>
      <c r="Z1367" t="n">
        <v>173</v>
      </c>
      <c r="AA1367" t="n">
        <v>28.289</v>
      </c>
      <c r="AB1367" t="n">
        <v>611.7512</v>
      </c>
      <c r="AH1367" t="n">
        <v>166.6105</v>
      </c>
      <c r="AI1367" t="n">
        <v>724.0001</v>
      </c>
      <c r="AJ1367" t="n">
        <v>80</v>
      </c>
      <c r="AK1367" t="n">
        <v>3289.2006</v>
      </c>
      <c r="BA1367" t="n">
        <v>3096</v>
      </c>
    </row>
    <row r="1368">
      <c r="H1368" t="n">
        <v>8</v>
      </c>
      <c r="M1368" t="inlineStr">
        <is>
          <t>ALQUILADO</t>
        </is>
      </c>
      <c r="N1368" t="inlineStr"/>
      <c r="P1368" t="inlineStr">
        <is>
          <t>2023</t>
        </is>
      </c>
      <c r="S1368" t="n">
        <v>10598</v>
      </c>
      <c r="T1368" t="n">
        <v>16915.89</v>
      </c>
      <c r="V1368" t="n">
        <v>18100.0023</v>
      </c>
      <c r="W1368" t="n">
        <v>3055.32</v>
      </c>
      <c r="X1368" t="n">
        <v>3278.48</v>
      </c>
      <c r="Z1368" t="n">
        <v>228</v>
      </c>
      <c r="AA1368" t="n">
        <v>27.7798</v>
      </c>
      <c r="AB1368" t="n">
        <v>791.725</v>
      </c>
      <c r="AH1368" t="n">
        <v>522.3761</v>
      </c>
      <c r="AI1368" t="n">
        <v>724.0001</v>
      </c>
      <c r="AJ1368" t="n">
        <v>80</v>
      </c>
      <c r="AK1368" t="n">
        <v>3289.2006</v>
      </c>
      <c r="BA1368" t="n">
        <v>3096</v>
      </c>
    </row>
    <row r="1369">
      <c r="H1369" t="n">
        <v>8</v>
      </c>
      <c r="M1369" t="inlineStr">
        <is>
          <t>ALQUILADO</t>
        </is>
      </c>
      <c r="N1369" t="inlineStr">
        <is>
          <t>CONSORCIO HPH JOINT VENTURE</t>
        </is>
      </c>
      <c r="P1369" t="inlineStr">
        <is>
          <t>2023</t>
        </is>
      </c>
      <c r="S1369" t="n">
        <v>17098</v>
      </c>
      <c r="T1369" t="n">
        <v>16915.89</v>
      </c>
      <c r="V1369" t="n">
        <v>18100.0023</v>
      </c>
      <c r="W1369" t="n">
        <v>2141.41</v>
      </c>
      <c r="X1369" t="n">
        <v>2322.7586</v>
      </c>
      <c r="Z1369" t="n">
        <v>313</v>
      </c>
      <c r="AA1369" t="n">
        <v>14.2625</v>
      </c>
      <c r="AB1369" t="n">
        <v>558.021</v>
      </c>
      <c r="AH1369" t="n">
        <v>200.9963</v>
      </c>
      <c r="AI1369" t="n">
        <v>724.0001</v>
      </c>
      <c r="AJ1369" t="n">
        <v>80</v>
      </c>
      <c r="AK1369" t="n">
        <v>3289.2006</v>
      </c>
      <c r="BA1369" t="n">
        <v>3096</v>
      </c>
    </row>
    <row r="1370">
      <c r="H1370" t="n">
        <v>8</v>
      </c>
      <c r="M1370" t="inlineStr">
        <is>
          <t>ALQUILADO</t>
        </is>
      </c>
      <c r="N1370" t="inlineStr">
        <is>
          <t>GOETZE LOBATO ENGENHARIA S.A.</t>
        </is>
      </c>
      <c r="P1370" t="inlineStr">
        <is>
          <t>2023</t>
        </is>
      </c>
      <c r="S1370" t="n">
        <v>12680</v>
      </c>
      <c r="T1370" t="n">
        <v>16915.89</v>
      </c>
      <c r="V1370" t="n">
        <v>18100.0023</v>
      </c>
      <c r="W1370" t="n">
        <v>2853.78</v>
      </c>
      <c r="X1370" t="n">
        <v>2361.47</v>
      </c>
      <c r="Z1370" t="n">
        <v>213</v>
      </c>
      <c r="AA1370" t="n">
        <v>24.4847</v>
      </c>
      <c r="AB1370" t="n">
        <v>651.9062</v>
      </c>
      <c r="AH1370" t="n">
        <v>506.6627</v>
      </c>
      <c r="AI1370" t="n">
        <v>724.0001</v>
      </c>
      <c r="AJ1370" t="n">
        <v>80</v>
      </c>
      <c r="AK1370" t="n">
        <v>3289.2006</v>
      </c>
      <c r="BA1370" t="n">
        <v>3096</v>
      </c>
    </row>
    <row r="1371">
      <c r="H1371" t="n">
        <v>7</v>
      </c>
      <c r="M1371" t="inlineStr">
        <is>
          <t>ESPERA PIEZAS MECANICA</t>
        </is>
      </c>
      <c r="N1371" t="inlineStr"/>
      <c r="P1371" t="inlineStr">
        <is>
          <t>2024</t>
        </is>
      </c>
      <c r="S1371" t="n">
        <v>6693</v>
      </c>
      <c r="T1371" t="n">
        <v>16915.8878</v>
      </c>
      <c r="V1371" t="n">
        <v>18099.9999</v>
      </c>
      <c r="W1371" t="n">
        <v>735.52</v>
      </c>
      <c r="X1371" t="n">
        <v>2182.2432</v>
      </c>
      <c r="Z1371" t="n">
        <v>40</v>
      </c>
      <c r="AA1371" t="n">
        <v>72.944</v>
      </c>
      <c r="AB1371" t="n">
        <v>416.8233</v>
      </c>
      <c r="AH1371" t="n">
        <v>325.8268</v>
      </c>
      <c r="AI1371" t="n">
        <v>633.5</v>
      </c>
      <c r="AJ1371" t="n">
        <v>80</v>
      </c>
      <c r="AK1371" t="n">
        <v>2819.3148</v>
      </c>
      <c r="BA1371" t="n">
        <v>2709</v>
      </c>
    </row>
    <row r="1372">
      <c r="H1372" t="n">
        <v>7</v>
      </c>
      <c r="M1372" t="inlineStr">
        <is>
          <t>ALQUILADO</t>
        </is>
      </c>
      <c r="N1372" t="inlineStr">
        <is>
          <t>COLAS RAIL PANAMA S.A.</t>
        </is>
      </c>
      <c r="P1372" t="inlineStr">
        <is>
          <t>2024</t>
        </is>
      </c>
      <c r="S1372" t="n">
        <v>5386</v>
      </c>
      <c r="T1372" t="n">
        <v>16915.8878</v>
      </c>
      <c r="V1372" t="n">
        <v>18099.9999</v>
      </c>
      <c r="W1372" t="n">
        <v>3042.24</v>
      </c>
      <c r="X1372" t="n">
        <v>2692</v>
      </c>
      <c r="Z1372" t="n">
        <v>184</v>
      </c>
      <c r="AA1372" t="n">
        <v>31.1643</v>
      </c>
      <c r="AB1372" t="n">
        <v>819.1771</v>
      </c>
      <c r="AH1372" t="n">
        <v>37.6076</v>
      </c>
      <c r="AI1372" t="n">
        <v>633.5</v>
      </c>
      <c r="AJ1372" t="n">
        <v>80</v>
      </c>
      <c r="AK1372" t="n">
        <v>2819.3148</v>
      </c>
      <c r="BA1372" t="n">
        <v>2709</v>
      </c>
    </row>
    <row r="1373">
      <c r="H1373" t="n">
        <v>7</v>
      </c>
      <c r="M1373" t="inlineStr">
        <is>
          <t>ALQUILADO</t>
        </is>
      </c>
      <c r="N1373" t="inlineStr">
        <is>
          <t>PUENTE CALZADA INFRAESTRUCTURA</t>
        </is>
      </c>
      <c r="P1373" t="inlineStr">
        <is>
          <t>2024</t>
        </is>
      </c>
      <c r="S1373" t="n">
        <v/>
      </c>
      <c r="T1373" t="n">
        <v>16915.8878</v>
      </c>
      <c r="V1373" t="n">
        <v>18099.9999</v>
      </c>
      <c r="W1373" t="n">
        <v>2501.17</v>
      </c>
      <c r="X1373" t="n">
        <v>1866.15</v>
      </c>
      <c r="Z1373" t="n">
        <v>178</v>
      </c>
      <c r="AA1373" t="n">
        <v>24.5355</v>
      </c>
      <c r="AB1373" t="n">
        <v>623.9028</v>
      </c>
      <c r="AH1373" t="n">
        <v>151.45</v>
      </c>
      <c r="AI1373" t="n">
        <v>633.5</v>
      </c>
      <c r="AJ1373" t="n">
        <v>80</v>
      </c>
      <c r="AK1373" t="n">
        <v>2819.3148</v>
      </c>
      <c r="BA1373" t="n">
        <v>2709</v>
      </c>
    </row>
    <row r="1374">
      <c r="H1374" t="n">
        <v>7</v>
      </c>
      <c r="M1374" t="inlineStr">
        <is>
          <t>ALQUILADO</t>
        </is>
      </c>
      <c r="N1374" t="inlineStr">
        <is>
          <t>OFERTA SIMPLE</t>
        </is>
      </c>
      <c r="P1374" t="inlineStr">
        <is>
          <t>2024</t>
        </is>
      </c>
      <c r="S1374" t="n">
        <v>0</v>
      </c>
      <c r="T1374" t="n">
        <v>16915.8878</v>
      </c>
      <c r="V1374" t="n">
        <v>18099.9999</v>
      </c>
      <c r="W1374" t="n">
        <v>2007.55</v>
      </c>
      <c r="X1374" t="n">
        <v>5098.1076</v>
      </c>
      <c r="Z1374" t="n">
        <v>131</v>
      </c>
      <c r="AA1374" t="n">
        <v>54.2416</v>
      </c>
      <c r="AB1374" t="n">
        <v>1015.0939</v>
      </c>
      <c r="AH1374" t="n">
        <v>379.8276</v>
      </c>
      <c r="AI1374" t="n">
        <v>633.5</v>
      </c>
      <c r="AJ1374" t="n">
        <v>80</v>
      </c>
      <c r="AK1374" t="n">
        <v>2819.3148</v>
      </c>
      <c r="BA1374" t="n">
        <v>2709</v>
      </c>
    </row>
    <row r="1375">
      <c r="H1375" t="n">
        <v>40</v>
      </c>
      <c r="P1375" t="inlineStr">
        <is>
          <t>2021</t>
        </is>
      </c>
      <c r="S1375" t="n">
        <v>14908</v>
      </c>
      <c r="T1375" t="n">
        <v>20233.645</v>
      </c>
      <c r="V1375" t="n">
        <v>21650.0002</v>
      </c>
      <c r="W1375" t="n">
        <v>9165.629999999999</v>
      </c>
      <c r="X1375" t="n">
        <v>8481.809999999999</v>
      </c>
      <c r="Z1375" t="n">
        <v>790</v>
      </c>
      <c r="AA1375" t="n">
        <v>22.3385</v>
      </c>
      <c r="AB1375" t="n">
        <v>441.186</v>
      </c>
      <c r="AH1375" t="n">
        <v>591.3473</v>
      </c>
      <c r="AI1375" t="n">
        <v>4330</v>
      </c>
      <c r="AJ1375" t="n">
        <v>200</v>
      </c>
      <c r="AK1375" t="n">
        <v>20233.6448</v>
      </c>
      <c r="BA1375" t="n">
        <v>15480</v>
      </c>
    </row>
    <row r="1376">
      <c r="H1376" t="n">
        <v>9</v>
      </c>
      <c r="M1376" t="inlineStr">
        <is>
          <t>ALQUILADO</t>
        </is>
      </c>
      <c r="N1376" t="inlineStr">
        <is>
          <t>COLAS RAIL PANAMA S.A.</t>
        </is>
      </c>
      <c r="P1376" t="inlineStr">
        <is>
          <t>2024</t>
        </is>
      </c>
      <c r="S1376" t="n">
        <v>9061</v>
      </c>
      <c r="T1376" t="n">
        <v>23177.567</v>
      </c>
      <c r="V1376" t="n">
        <v>24799.9967</v>
      </c>
      <c r="W1376" t="n">
        <v>5704</v>
      </c>
      <c r="X1376" t="n">
        <v>2490</v>
      </c>
      <c r="Z1376" t="n">
        <v>240</v>
      </c>
      <c r="AA1376" t="n">
        <v>34.1416</v>
      </c>
      <c r="AB1376" t="n">
        <v>910.4444</v>
      </c>
      <c r="AH1376" t="n">
        <v>191.9386</v>
      </c>
      <c r="AI1376" t="n">
        <v>1115.9999</v>
      </c>
      <c r="AJ1376" t="n">
        <v>80</v>
      </c>
      <c r="AK1376" t="n">
        <v>5150.5704</v>
      </c>
      <c r="BA1376" t="n">
        <v>3483</v>
      </c>
    </row>
    <row r="1377">
      <c r="H1377" t="n">
        <v>9</v>
      </c>
      <c r="M1377" t="inlineStr">
        <is>
          <t>ALQUILADO</t>
        </is>
      </c>
      <c r="N1377" t="inlineStr">
        <is>
          <t>CONSORCIO LOMA COVA</t>
        </is>
      </c>
      <c r="P1377" t="inlineStr">
        <is>
          <t>2024</t>
        </is>
      </c>
      <c r="S1377" t="n">
        <v>15071</v>
      </c>
      <c r="T1377" t="n">
        <v>23177.567</v>
      </c>
      <c r="V1377" t="n">
        <v>24799.9967</v>
      </c>
      <c r="W1377" t="n">
        <v>6793.56</v>
      </c>
      <c r="X1377" t="n">
        <v>619.9953</v>
      </c>
      <c r="Z1377" t="n">
        <v>245</v>
      </c>
      <c r="AA1377" t="n">
        <v>30.2594</v>
      </c>
      <c r="AB1377" t="n">
        <v>823.7283</v>
      </c>
      <c r="AH1377" t="n">
        <v>1100.1018</v>
      </c>
      <c r="AI1377" t="n">
        <v>1115.9999</v>
      </c>
      <c r="AJ1377" t="n">
        <v>80</v>
      </c>
      <c r="AK1377" t="n">
        <v>5150.5704</v>
      </c>
      <c r="BA1377" t="n">
        <v>3483</v>
      </c>
    </row>
    <row r="1378">
      <c r="H1378" t="n">
        <v>9</v>
      </c>
      <c r="M1378" t="inlineStr">
        <is>
          <t>ALQUILADO</t>
        </is>
      </c>
      <c r="N1378" t="inlineStr">
        <is>
          <t>PUENTE CALZADA INFRAESTRUCTURA</t>
        </is>
      </c>
      <c r="P1378" t="inlineStr">
        <is>
          <t>2024</t>
        </is>
      </c>
      <c r="S1378" t="n">
        <v>4915</v>
      </c>
      <c r="T1378" t="n">
        <v>23177.567</v>
      </c>
      <c r="V1378" t="n">
        <v>24799.9967</v>
      </c>
      <c r="W1378" t="n">
        <v>4378</v>
      </c>
      <c r="X1378" t="n">
        <v>3207.62</v>
      </c>
      <c r="Z1378" t="n">
        <v>224</v>
      </c>
      <c r="AA1378" t="n">
        <v>33.8643</v>
      </c>
      <c r="AB1378" t="n">
        <v>842.8466</v>
      </c>
      <c r="AH1378" t="n">
        <v>839.7985</v>
      </c>
      <c r="AI1378" t="n">
        <v>1115.9999</v>
      </c>
      <c r="AJ1378" t="n">
        <v>80</v>
      </c>
      <c r="AK1378" t="n">
        <v>5150.5704</v>
      </c>
      <c r="BA1378" t="n">
        <v>3483</v>
      </c>
    </row>
    <row r="1379">
      <c r="H1379" t="n">
        <v>9</v>
      </c>
      <c r="M1379" t="inlineStr">
        <is>
          <t>ALQUILADO</t>
        </is>
      </c>
      <c r="N1379" t="inlineStr">
        <is>
          <t>Tout Panama</t>
        </is>
      </c>
      <c r="P1379" t="inlineStr">
        <is>
          <t>2024</t>
        </is>
      </c>
      <c r="S1379" t="n">
        <v>0</v>
      </c>
      <c r="T1379" t="n">
        <v>23177.567</v>
      </c>
      <c r="V1379" t="n">
        <v>24799.9967</v>
      </c>
      <c r="W1379" t="n">
        <v>4918.55</v>
      </c>
      <c r="X1379" t="n">
        <v>7263.2938</v>
      </c>
      <c r="Z1379" t="n">
        <v>161</v>
      </c>
      <c r="AA1379" t="n">
        <v>75.6636</v>
      </c>
      <c r="AB1379" t="n">
        <v>1353.5382</v>
      </c>
      <c r="AH1379" t="n">
        <v>705.7746</v>
      </c>
      <c r="AI1379" t="n">
        <v>1115.9999</v>
      </c>
      <c r="AJ1379" t="n">
        <v>80</v>
      </c>
      <c r="AK1379" t="n">
        <v>5150.5704</v>
      </c>
      <c r="BA1379" t="n">
        <v>3483</v>
      </c>
    </row>
    <row r="1380">
      <c r="H1380" t="n">
        <v>9</v>
      </c>
      <c r="M1380" t="inlineStr">
        <is>
          <t>ALQUILADO</t>
        </is>
      </c>
      <c r="N1380" t="inlineStr">
        <is>
          <t>CONSORCIO LOMA COVA</t>
        </is>
      </c>
      <c r="P1380" t="inlineStr">
        <is>
          <t>2024</t>
        </is>
      </c>
      <c r="S1380" t="n">
        <v>10051</v>
      </c>
      <c r="T1380" t="n">
        <v>23177.567</v>
      </c>
      <c r="V1380" t="n">
        <v>24799.9967</v>
      </c>
      <c r="W1380" t="n">
        <v>6403.1</v>
      </c>
      <c r="X1380" t="n">
        <v>1285.66</v>
      </c>
      <c r="Z1380" t="n">
        <v>234</v>
      </c>
      <c r="AA1380" t="n">
        <v>32.8579</v>
      </c>
      <c r="AB1380" t="n">
        <v>854.3066</v>
      </c>
      <c r="AH1380" t="n">
        <v>507.1418</v>
      </c>
      <c r="AI1380" t="n">
        <v>1115.9999</v>
      </c>
      <c r="AJ1380" t="n">
        <v>80</v>
      </c>
      <c r="AK1380" t="n">
        <v>5150.5704</v>
      </c>
      <c r="BA1380" t="n">
        <v>3483</v>
      </c>
    </row>
    <row r="1381">
      <c r="H1381" t="n">
        <v>9</v>
      </c>
      <c r="M1381" t="inlineStr">
        <is>
          <t>ALQUILADO</t>
        </is>
      </c>
      <c r="N1381" t="inlineStr">
        <is>
          <t>CAR TRAWLER</t>
        </is>
      </c>
      <c r="P1381" t="inlineStr">
        <is>
          <t>2024</t>
        </is>
      </c>
      <c r="S1381" t="n">
        <v>0</v>
      </c>
      <c r="T1381" t="n">
        <v>23177.567</v>
      </c>
      <c r="V1381" t="n">
        <v>24799.9967</v>
      </c>
      <c r="W1381" t="n">
        <v>5807.06</v>
      </c>
      <c r="X1381" t="n">
        <v>3498.88</v>
      </c>
      <c r="Z1381" t="n">
        <v>210</v>
      </c>
      <c r="AA1381" t="n">
        <v>44.314</v>
      </c>
      <c r="AB1381" t="n">
        <v>1033.9933</v>
      </c>
      <c r="AH1381" t="n">
        <v>483.2105</v>
      </c>
      <c r="AI1381" t="n">
        <v>1115.9999</v>
      </c>
      <c r="AJ1381" t="n">
        <v>80</v>
      </c>
      <c r="AK1381" t="n">
        <v>5150.5704</v>
      </c>
      <c r="BA1381" t="n">
        <v>3483</v>
      </c>
    </row>
    <row r="1382">
      <c r="H1382" t="n">
        <v>8</v>
      </c>
      <c r="M1382" t="inlineStr">
        <is>
          <t>DISPONIBLE</t>
        </is>
      </c>
      <c r="N1382" t="inlineStr"/>
      <c r="P1382" t="inlineStr">
        <is>
          <t>2023</t>
        </is>
      </c>
      <c r="S1382" t="n">
        <v>0</v>
      </c>
      <c r="T1382" t="n">
        <v>22709.346</v>
      </c>
      <c r="V1382" t="n">
        <v>24299.0002</v>
      </c>
      <c r="W1382" t="n">
        <v>4181.3</v>
      </c>
      <c r="X1382" t="n">
        <v>3881.61</v>
      </c>
      <c r="Z1382" t="n">
        <v>141</v>
      </c>
      <c r="AA1382" t="n">
        <v>57.1837</v>
      </c>
      <c r="AB1382" t="n">
        <v>1007.8637</v>
      </c>
      <c r="AH1382" t="n">
        <v>745.6881</v>
      </c>
      <c r="AI1382" t="n">
        <v>971.96</v>
      </c>
      <c r="AJ1382" t="n">
        <v>80</v>
      </c>
      <c r="AK1382" t="n">
        <v>4415.7064</v>
      </c>
      <c r="BA1382" t="n">
        <v>3096</v>
      </c>
    </row>
    <row r="1383">
      <c r="H1383" t="n">
        <v>8</v>
      </c>
      <c r="M1383" t="inlineStr">
        <is>
          <t>DISPONIBLE</t>
        </is>
      </c>
      <c r="N1383" t="inlineStr"/>
      <c r="P1383" t="inlineStr">
        <is>
          <t>2023</t>
        </is>
      </c>
      <c r="S1383" t="n">
        <v>5224</v>
      </c>
      <c r="T1383" t="n">
        <v>22709.346</v>
      </c>
      <c r="V1383" t="n">
        <v>24299.0002</v>
      </c>
      <c r="W1383" t="n">
        <v>3915.36</v>
      </c>
      <c r="X1383" t="n">
        <v>5340.7335</v>
      </c>
      <c r="Z1383" t="n">
        <v>180</v>
      </c>
      <c r="AA1383" t="n">
        <v>51.4227</v>
      </c>
      <c r="AB1383" t="n">
        <v>1157.0116</v>
      </c>
      <c r="AH1383" t="n">
        <v>458.9857</v>
      </c>
      <c r="AI1383" t="n">
        <v>971.96</v>
      </c>
      <c r="AJ1383" t="n">
        <v>80</v>
      </c>
      <c r="AK1383" t="n">
        <v>4415.7064</v>
      </c>
      <c r="BA1383" t="n">
        <v>3096</v>
      </c>
    </row>
    <row r="1384">
      <c r="H1384" t="n">
        <v>8</v>
      </c>
      <c r="M1384" t="inlineStr">
        <is>
          <t>ALQUILADO</t>
        </is>
      </c>
      <c r="N1384" t="inlineStr"/>
      <c r="P1384" t="inlineStr">
        <is>
          <t>2023</t>
        </is>
      </c>
      <c r="S1384" t="n">
        <v>0</v>
      </c>
      <c r="T1384" t="n">
        <v>22709.346</v>
      </c>
      <c r="V1384" t="n">
        <v>24299.0002</v>
      </c>
      <c r="W1384" t="n">
        <v>4303.16</v>
      </c>
      <c r="X1384" t="n">
        <v>6345.66</v>
      </c>
      <c r="Z1384" t="n">
        <v>151</v>
      </c>
      <c r="AA1384" t="n">
        <v>70.5219</v>
      </c>
      <c r="AB1384" t="n">
        <v>1331.1025</v>
      </c>
      <c r="AH1384" t="n">
        <v>459.9524</v>
      </c>
      <c r="AI1384" t="n">
        <v>971.96</v>
      </c>
      <c r="AJ1384" t="n">
        <v>80</v>
      </c>
      <c r="AK1384" t="n">
        <v>4415.7064</v>
      </c>
      <c r="BA1384" t="n">
        <v>3096</v>
      </c>
    </row>
    <row r="1385">
      <c r="H1385" t="n">
        <v>8</v>
      </c>
      <c r="M1385" t="inlineStr">
        <is>
          <t>ALQUILADO</t>
        </is>
      </c>
      <c r="N1385" t="inlineStr">
        <is>
          <t>INDUSTRIAS PANAMA BOSTON S.A.</t>
        </is>
      </c>
      <c r="P1385" t="inlineStr">
        <is>
          <t>2023</t>
        </is>
      </c>
      <c r="S1385" t="n">
        <v>12311</v>
      </c>
      <c r="T1385" t="n">
        <v>22709.346</v>
      </c>
      <c r="V1385" t="n">
        <v>24299.0002</v>
      </c>
      <c r="W1385" t="n">
        <v>6585.78</v>
      </c>
      <c r="X1385" t="n">
        <v>4632.68</v>
      </c>
      <c r="Z1385" t="n">
        <v>220</v>
      </c>
      <c r="AA1385" t="n">
        <v>50.993</v>
      </c>
      <c r="AB1385" t="n">
        <v>1402.3075</v>
      </c>
      <c r="AH1385" t="n">
        <v>370.9755</v>
      </c>
      <c r="AI1385" t="n">
        <v>971.96</v>
      </c>
      <c r="AJ1385" t="n">
        <v>80</v>
      </c>
      <c r="AK1385" t="n">
        <v>4415.7064</v>
      </c>
      <c r="BA1385" t="n">
        <v>3096</v>
      </c>
    </row>
    <row r="1386">
      <c r="H1386" t="n">
        <v>8</v>
      </c>
      <c r="M1386" t="inlineStr">
        <is>
          <t>DISPONIBLE</t>
        </is>
      </c>
      <c r="N1386" t="inlineStr"/>
      <c r="P1386" t="inlineStr">
        <is>
          <t>2023</t>
        </is>
      </c>
      <c r="S1386" t="n">
        <v>0</v>
      </c>
      <c r="T1386" t="n">
        <v>22709.346</v>
      </c>
      <c r="V1386" t="n">
        <v>24299.0002</v>
      </c>
      <c r="W1386" t="n">
        <v>3331.97</v>
      </c>
      <c r="X1386" t="n">
        <v>4301.97</v>
      </c>
      <c r="Z1386" t="n">
        <v>112</v>
      </c>
      <c r="AA1386" t="n">
        <v>68.1601</v>
      </c>
      <c r="AB1386" t="n">
        <v>954.2424999999999</v>
      </c>
      <c r="AH1386" t="n">
        <v>5687.0712</v>
      </c>
      <c r="AI1386" t="n">
        <v>971.96</v>
      </c>
      <c r="AJ1386" t="n">
        <v>80</v>
      </c>
      <c r="AK1386" t="n">
        <v>4415.7064</v>
      </c>
      <c r="BA1386" t="n">
        <v>3096</v>
      </c>
    </row>
    <row r="1387">
      <c r="H1387" t="n">
        <v>8</v>
      </c>
      <c r="M1387" t="inlineStr">
        <is>
          <t>ALQUILADO</t>
        </is>
      </c>
      <c r="N1387" t="inlineStr"/>
      <c r="P1387" t="inlineStr">
        <is>
          <t>2023</t>
        </is>
      </c>
      <c r="S1387" t="n">
        <v>15692</v>
      </c>
      <c r="T1387" t="n">
        <v>22709.346</v>
      </c>
      <c r="V1387" t="n">
        <v>24299.0002</v>
      </c>
      <c r="W1387" t="n">
        <v>4290.11</v>
      </c>
      <c r="X1387" t="n">
        <v>3475.48</v>
      </c>
      <c r="Z1387" t="n">
        <v>143</v>
      </c>
      <c r="AA1387" t="n">
        <v>54.3048</v>
      </c>
      <c r="AB1387" t="n">
        <v>970.6987</v>
      </c>
      <c r="AH1387" t="n">
        <v>101.5952</v>
      </c>
      <c r="AI1387" t="n">
        <v>971.96</v>
      </c>
      <c r="AJ1387" t="n">
        <v>80</v>
      </c>
      <c r="AK1387" t="n">
        <v>4415.7064</v>
      </c>
      <c r="BA1387" t="n">
        <v>3096</v>
      </c>
    </row>
    <row r="1388">
      <c r="H1388" t="n">
        <v>8</v>
      </c>
      <c r="M1388" t="inlineStr">
        <is>
          <t>DISPONIBLE</t>
        </is>
      </c>
      <c r="N1388" t="inlineStr"/>
      <c r="P1388" t="inlineStr">
        <is>
          <t>2023</t>
        </is>
      </c>
      <c r="S1388" t="n">
        <v>4923</v>
      </c>
      <c r="T1388" t="n">
        <v>22709.346</v>
      </c>
      <c r="V1388" t="n">
        <v>24299.0002</v>
      </c>
      <c r="W1388" t="n">
        <v>3905.31</v>
      </c>
      <c r="X1388" t="n">
        <v>6470.73</v>
      </c>
      <c r="Z1388" t="n">
        <v>147</v>
      </c>
      <c r="AA1388" t="n">
        <v>70.5853</v>
      </c>
      <c r="AB1388" t="n">
        <v>1297.005</v>
      </c>
      <c r="AH1388" t="n">
        <v>2328.1948</v>
      </c>
      <c r="AI1388" t="n">
        <v>971.96</v>
      </c>
      <c r="AJ1388" t="n">
        <v>80</v>
      </c>
      <c r="AK1388" t="n">
        <v>4415.7064</v>
      </c>
      <c r="BA1388" t="n">
        <v>3096</v>
      </c>
    </row>
    <row r="1389">
      <c r="H1389" t="n">
        <v>8</v>
      </c>
      <c r="M1389" t="inlineStr">
        <is>
          <t>ALQUILADO</t>
        </is>
      </c>
      <c r="N1389" t="inlineStr">
        <is>
          <t>DUCRUET INSURANCE</t>
        </is>
      </c>
      <c r="P1389" t="inlineStr">
        <is>
          <t>2023</t>
        </is>
      </c>
      <c r="S1389" t="n">
        <v>5064</v>
      </c>
      <c r="T1389" t="n">
        <v>22709.346</v>
      </c>
      <c r="V1389" t="n">
        <v>24299.0002</v>
      </c>
      <c r="W1389" t="n">
        <v>4866.18</v>
      </c>
      <c r="X1389" t="n">
        <v>4413.88</v>
      </c>
      <c r="Z1389" t="n">
        <v>221</v>
      </c>
      <c r="AA1389" t="n">
        <v>41.9912</v>
      </c>
      <c r="AB1389" t="n">
        <v>1160.0075</v>
      </c>
      <c r="AH1389" t="n">
        <v>238.8631</v>
      </c>
      <c r="AI1389" t="n">
        <v>971.96</v>
      </c>
      <c r="AJ1389" t="n">
        <v>80</v>
      </c>
      <c r="AK1389" t="n">
        <v>4415.7064</v>
      </c>
      <c r="BA1389" t="n">
        <v>3096</v>
      </c>
    </row>
    <row r="1390">
      <c r="H1390" t="n">
        <v>8</v>
      </c>
      <c r="M1390" t="inlineStr">
        <is>
          <t>GERENCIA</t>
        </is>
      </c>
      <c r="N1390" t="inlineStr"/>
      <c r="P1390" t="inlineStr">
        <is>
          <t>2023</t>
        </is>
      </c>
      <c r="S1390" t="n">
        <v>6015</v>
      </c>
      <c r="T1390" t="n">
        <v>22709.346</v>
      </c>
      <c r="V1390" t="n">
        <v>24299.0002</v>
      </c>
      <c r="W1390" t="n">
        <v>1898.42</v>
      </c>
      <c r="X1390" t="n">
        <v>1072.67</v>
      </c>
      <c r="Z1390" t="n">
        <v>152</v>
      </c>
      <c r="AA1390" t="n">
        <v>19.5466</v>
      </c>
      <c r="AB1390" t="n">
        <v>371.3862</v>
      </c>
      <c r="AH1390" t="n">
        <v>92.152</v>
      </c>
      <c r="AI1390" t="n">
        <v>971.96</v>
      </c>
      <c r="AJ1390" t="n">
        <v>80</v>
      </c>
      <c r="AK1390" t="n">
        <v>4415.7064</v>
      </c>
      <c r="BA1390" t="n">
        <v>3096</v>
      </c>
    </row>
    <row r="1391">
      <c r="H1391" t="n">
        <v>8</v>
      </c>
      <c r="M1391" t="inlineStr">
        <is>
          <t>ALQUILADO</t>
        </is>
      </c>
      <c r="N1391" t="inlineStr">
        <is>
          <t>CONSORCIO LOMA COVA</t>
        </is>
      </c>
      <c r="P1391" t="inlineStr">
        <is>
          <t>2023</t>
        </is>
      </c>
      <c r="S1391" t="n">
        <v>7558</v>
      </c>
      <c r="T1391" t="n">
        <v>22709.346</v>
      </c>
      <c r="V1391" t="n">
        <v>24299.0002</v>
      </c>
      <c r="W1391" t="n">
        <v>6760</v>
      </c>
      <c r="X1391" t="n">
        <v>0</v>
      </c>
      <c r="Z1391" t="n">
        <v>237</v>
      </c>
      <c r="AA1391" t="n">
        <v>28.5232</v>
      </c>
      <c r="AB1391" t="n">
        <v>845</v>
      </c>
      <c r="AH1391" t="n">
        <v>584.615</v>
      </c>
      <c r="AI1391" t="n">
        <v>971.96</v>
      </c>
      <c r="AJ1391" t="n">
        <v>80</v>
      </c>
      <c r="AK1391" t="n">
        <v>4415.7064</v>
      </c>
      <c r="BA1391" t="n">
        <v>3096</v>
      </c>
    </row>
    <row r="1392">
      <c r="H1392" t="n">
        <v>7</v>
      </c>
      <c r="M1392" t="inlineStr">
        <is>
          <t>ALQUILADO</t>
        </is>
      </c>
      <c r="N1392" t="inlineStr">
        <is>
          <t>FELIPE MOTTA S.A.</t>
        </is>
      </c>
      <c r="P1392" t="inlineStr">
        <is>
          <t>2023</t>
        </is>
      </c>
      <c r="S1392" t="n">
        <v>6121</v>
      </c>
      <c r="T1392" t="n">
        <v>22709.35</v>
      </c>
      <c r="V1392" t="n">
        <v>24299.0045</v>
      </c>
      <c r="W1392" t="n">
        <v>2845.75</v>
      </c>
      <c r="X1392" t="n">
        <v>3036.98</v>
      </c>
      <c r="Z1392" t="n">
        <v>128</v>
      </c>
      <c r="AA1392" t="n">
        <v>45.9588</v>
      </c>
      <c r="AB1392" t="n">
        <v>840.39</v>
      </c>
      <c r="AH1392" t="n">
        <v>160.0726</v>
      </c>
      <c r="AI1392" t="n">
        <v>850.4652</v>
      </c>
      <c r="AJ1392" t="n">
        <v>80</v>
      </c>
      <c r="AK1392" t="n">
        <v>3784.8918</v>
      </c>
      <c r="BA1392" t="n">
        <v>2709</v>
      </c>
    </row>
    <row r="1393">
      <c r="H1393" t="n">
        <v>7</v>
      </c>
      <c r="M1393" t="inlineStr">
        <is>
          <t>ALQUILADO</t>
        </is>
      </c>
      <c r="N1393" t="inlineStr">
        <is>
          <t>CABLE &amp; WIRELESS</t>
        </is>
      </c>
      <c r="P1393" t="inlineStr">
        <is>
          <t>2023</t>
        </is>
      </c>
      <c r="S1393" t="n">
        <v>7787</v>
      </c>
      <c r="T1393" t="n">
        <v>22709.35</v>
      </c>
      <c r="V1393" t="n">
        <v>24299.0045</v>
      </c>
      <c r="W1393" t="n">
        <v>2506.23</v>
      </c>
      <c r="X1393" t="n">
        <v>3177.79</v>
      </c>
      <c r="Z1393" t="n">
        <v>82</v>
      </c>
      <c r="AA1393" t="n">
        <v>69.3173</v>
      </c>
      <c r="AB1393" t="n">
        <v>812.0028</v>
      </c>
      <c r="AH1393" t="n">
        <v>230.996</v>
      </c>
      <c r="AI1393" t="n">
        <v>850.4652</v>
      </c>
      <c r="AJ1393" t="n">
        <v>80</v>
      </c>
      <c r="AK1393" t="n">
        <v>3784.8918</v>
      </c>
      <c r="BA1393" t="n">
        <v>2709</v>
      </c>
    </row>
    <row r="1394">
      <c r="H1394" t="n">
        <v>7</v>
      </c>
      <c r="M1394" t="inlineStr">
        <is>
          <t>DISPONIBLE</t>
        </is>
      </c>
      <c r="N1394" t="inlineStr"/>
      <c r="P1394" t="inlineStr">
        <is>
          <t>2023</t>
        </is>
      </c>
      <c r="S1394" t="n">
        <v>6657</v>
      </c>
      <c r="T1394" t="n">
        <v>22709.35</v>
      </c>
      <c r="V1394" t="n">
        <v>24299.0045</v>
      </c>
      <c r="W1394" t="n">
        <v>3985.37</v>
      </c>
      <c r="X1394" t="n">
        <v>3214.33</v>
      </c>
      <c r="Z1394" t="n">
        <v>296</v>
      </c>
      <c r="AA1394" t="n">
        <v>24.3233</v>
      </c>
      <c r="AB1394" t="n">
        <v>1028.5285</v>
      </c>
      <c r="AH1394" t="n">
        <v>119.4692</v>
      </c>
      <c r="AI1394" t="n">
        <v>850.4652</v>
      </c>
      <c r="AJ1394" t="n">
        <v>80</v>
      </c>
      <c r="AK1394" t="n">
        <v>3784.8918</v>
      </c>
      <c r="BA1394" t="n">
        <v>2709</v>
      </c>
    </row>
    <row r="1395">
      <c r="H1395" t="n">
        <v>7</v>
      </c>
      <c r="M1395" t="inlineStr">
        <is>
          <t>ALQUILADO</t>
        </is>
      </c>
      <c r="N1395" t="inlineStr">
        <is>
          <t>ACCIONA MICROENERGIA PANAMA</t>
        </is>
      </c>
      <c r="P1395" t="inlineStr">
        <is>
          <t>2023</t>
        </is>
      </c>
      <c r="S1395" t="n">
        <v>7227</v>
      </c>
      <c r="T1395" t="n">
        <v>22709.35</v>
      </c>
      <c r="V1395" t="n">
        <v>24299.0045</v>
      </c>
      <c r="W1395" t="n">
        <v>2998.71</v>
      </c>
      <c r="X1395" t="n">
        <v>3263.56</v>
      </c>
      <c r="Z1395" t="n">
        <v>92</v>
      </c>
      <c r="AA1395" t="n">
        <v>68.0681</v>
      </c>
      <c r="AB1395" t="n">
        <v>894.61</v>
      </c>
      <c r="AH1395" t="n">
        <v>168.1926</v>
      </c>
      <c r="AI1395" t="n">
        <v>850.4652</v>
      </c>
      <c r="AJ1395" t="n">
        <v>80</v>
      </c>
      <c r="AK1395" t="n">
        <v>3784.8918</v>
      </c>
      <c r="BA1395" t="n">
        <v>2709</v>
      </c>
    </row>
    <row r="1396">
      <c r="H1396" t="n">
        <v>7</v>
      </c>
      <c r="M1396" t="inlineStr">
        <is>
          <t>ALQUILADO</t>
        </is>
      </c>
      <c r="N1396" t="inlineStr"/>
      <c r="P1396" t="inlineStr">
        <is>
          <t>2023</t>
        </is>
      </c>
      <c r="S1396" t="n">
        <v>10751</v>
      </c>
      <c r="T1396" t="n">
        <v>22709.35</v>
      </c>
      <c r="V1396" t="n">
        <v>24299.0045</v>
      </c>
      <c r="W1396" t="n">
        <v>2412.12</v>
      </c>
      <c r="X1396" t="n">
        <v>5780.4416</v>
      </c>
      <c r="Z1396" t="n">
        <v>118</v>
      </c>
      <c r="AA1396" t="n">
        <v>69.4284</v>
      </c>
      <c r="AB1396" t="n">
        <v>1170.3659</v>
      </c>
      <c r="AH1396" t="n">
        <v>817.746</v>
      </c>
      <c r="AI1396" t="n">
        <v>850.4652</v>
      </c>
      <c r="AJ1396" t="n">
        <v>80</v>
      </c>
      <c r="AK1396" t="n">
        <v>3784.8918</v>
      </c>
      <c r="BA1396" t="n">
        <v>2709</v>
      </c>
    </row>
    <row r="1397">
      <c r="H1397" t="n">
        <v>7</v>
      </c>
      <c r="M1397" t="inlineStr">
        <is>
          <t>DISPONIBLE</t>
        </is>
      </c>
      <c r="N1397" t="inlineStr"/>
      <c r="P1397" t="inlineStr">
        <is>
          <t>2023</t>
        </is>
      </c>
      <c r="S1397" t="n">
        <v>0</v>
      </c>
      <c r="T1397" t="n">
        <v>22709.35</v>
      </c>
      <c r="V1397" t="n">
        <v>24299.0045</v>
      </c>
      <c r="W1397" t="n">
        <v>3359.79</v>
      </c>
      <c r="X1397" t="n">
        <v>5675.52</v>
      </c>
      <c r="Z1397" t="n">
        <v>157</v>
      </c>
      <c r="AA1397" t="n">
        <v>57.5497</v>
      </c>
      <c r="AB1397" t="n">
        <v>1290.7585</v>
      </c>
      <c r="AH1397" t="n">
        <v>166.0795</v>
      </c>
      <c r="AI1397" t="n">
        <v>850.4652</v>
      </c>
      <c r="AJ1397" t="n">
        <v>80</v>
      </c>
      <c r="AK1397" t="n">
        <v>3784.8918</v>
      </c>
      <c r="BA1397" t="n">
        <v>2709</v>
      </c>
    </row>
    <row r="1398">
      <c r="H1398" t="n">
        <v>7</v>
      </c>
      <c r="M1398" t="inlineStr">
        <is>
          <t>ALQUILADO</t>
        </is>
      </c>
      <c r="N1398" t="inlineStr">
        <is>
          <t>CABLE &amp; WIRELESS</t>
        </is>
      </c>
      <c r="P1398" t="inlineStr">
        <is>
          <t>2023</t>
        </is>
      </c>
      <c r="S1398" t="n">
        <v>0</v>
      </c>
      <c r="T1398" t="n">
        <v>22709.35</v>
      </c>
      <c r="V1398" t="n">
        <v>24299.0045</v>
      </c>
      <c r="W1398" t="n">
        <v>2792.6</v>
      </c>
      <c r="X1398" t="n">
        <v>4403.7122</v>
      </c>
      <c r="Z1398" t="n">
        <v>112</v>
      </c>
      <c r="AA1398" t="n">
        <v>64.2527</v>
      </c>
      <c r="AB1398" t="n">
        <v>1028.0446</v>
      </c>
      <c r="AH1398" t="n">
        <v>449.3295</v>
      </c>
      <c r="AI1398" t="n">
        <v>850.4652</v>
      </c>
      <c r="AJ1398" t="n">
        <v>80</v>
      </c>
      <c r="AK1398" t="n">
        <v>3784.8918</v>
      </c>
      <c r="BA1398" t="n">
        <v>2709</v>
      </c>
    </row>
    <row r="1399">
      <c r="H1399" t="n">
        <v>7</v>
      </c>
      <c r="M1399" t="inlineStr">
        <is>
          <t>ALQUILADO</t>
        </is>
      </c>
      <c r="N1399" t="inlineStr">
        <is>
          <t>PUENTE CALZADA INFRAESTRUCTURA</t>
        </is>
      </c>
      <c r="P1399" t="inlineStr">
        <is>
          <t>2023</t>
        </is>
      </c>
      <c r="S1399" t="n">
        <v>5617</v>
      </c>
      <c r="T1399" t="n">
        <v>22709.35</v>
      </c>
      <c r="V1399" t="n">
        <v>24299.0045</v>
      </c>
      <c r="W1399" t="n">
        <v>3605</v>
      </c>
      <c r="X1399" t="n">
        <v>2100</v>
      </c>
      <c r="Z1399" t="n">
        <v>206</v>
      </c>
      <c r="AA1399" t="n">
        <v>27.6941</v>
      </c>
      <c r="AB1399" t="n">
        <v>815</v>
      </c>
      <c r="AH1399" t="n">
        <v>278.3495</v>
      </c>
      <c r="AI1399" t="n">
        <v>850.4652</v>
      </c>
      <c r="AJ1399" t="n">
        <v>80</v>
      </c>
      <c r="AK1399" t="n">
        <v>3784.8918</v>
      </c>
      <c r="BA1399" t="n">
        <v>2709</v>
      </c>
    </row>
    <row r="1400">
      <c r="H1400" t="n">
        <v>7</v>
      </c>
      <c r="M1400" t="inlineStr">
        <is>
          <t>ALQUILADO</t>
        </is>
      </c>
      <c r="N1400" t="inlineStr">
        <is>
          <t>VOPAK PANAMA</t>
        </is>
      </c>
      <c r="P1400" t="inlineStr">
        <is>
          <t>2023</t>
        </is>
      </c>
      <c r="S1400" t="n">
        <v/>
      </c>
      <c r="T1400" t="n">
        <v>22709.35</v>
      </c>
      <c r="V1400" t="n">
        <v>24299.0045</v>
      </c>
      <c r="W1400" t="n">
        <v>5092.52</v>
      </c>
      <c r="X1400" t="n">
        <v>1065.14</v>
      </c>
      <c r="Z1400" t="n">
        <v>183</v>
      </c>
      <c r="AA1400" t="n">
        <v>33.6484</v>
      </c>
      <c r="AB1400" t="n">
        <v>879.6657</v>
      </c>
      <c r="AH1400" t="n">
        <v>33.5</v>
      </c>
      <c r="AI1400" t="n">
        <v>850.4652</v>
      </c>
      <c r="AJ1400" t="n">
        <v>80</v>
      </c>
      <c r="AK1400" t="n">
        <v>3784.8918</v>
      </c>
      <c r="BA1400" t="n">
        <v>2709</v>
      </c>
    </row>
    <row r="1401">
      <c r="H1401" t="n">
        <v>7</v>
      </c>
      <c r="M1401" t="inlineStr">
        <is>
          <t>ALQUILADO</t>
        </is>
      </c>
      <c r="N1401" t="inlineStr">
        <is>
          <t>CABLE &amp; WIRELESS</t>
        </is>
      </c>
      <c r="P1401" t="inlineStr">
        <is>
          <t>2023</t>
        </is>
      </c>
      <c r="S1401" t="n">
        <v>0</v>
      </c>
      <c r="T1401" t="n">
        <v>22709.35</v>
      </c>
      <c r="V1401" t="n">
        <v>24299.0045</v>
      </c>
      <c r="W1401" t="n">
        <v>4120.72</v>
      </c>
      <c r="X1401" t="n">
        <v>4589.33</v>
      </c>
      <c r="Z1401" t="n">
        <v>142</v>
      </c>
      <c r="AA1401" t="n">
        <v>61.3383</v>
      </c>
      <c r="AB1401" t="n">
        <v>1244.2928</v>
      </c>
      <c r="AH1401" t="n">
        <v>393.9031</v>
      </c>
      <c r="AI1401" t="n">
        <v>850.4652</v>
      </c>
      <c r="AJ1401" t="n">
        <v>80</v>
      </c>
      <c r="AK1401" t="n">
        <v>3784.8918</v>
      </c>
      <c r="BA1401" t="n">
        <v>2709</v>
      </c>
    </row>
    <row r="1402">
      <c r="H1402" t="n">
        <v>6</v>
      </c>
      <c r="M1402" t="inlineStr">
        <is>
          <t>ALQUILADO</t>
        </is>
      </c>
      <c r="N1402" t="inlineStr">
        <is>
          <t>PUENTE CALZADA INFRAESTRUCTURA</t>
        </is>
      </c>
      <c r="P1402" t="inlineStr">
        <is>
          <t>2024</t>
        </is>
      </c>
      <c r="S1402" t="n">
        <v>7462</v>
      </c>
      <c r="T1402" t="n">
        <v>22709.35</v>
      </c>
      <c r="V1402" t="n">
        <v>24299.0045</v>
      </c>
      <c r="W1402" t="n">
        <v>2594</v>
      </c>
      <c r="X1402" t="n">
        <v>1561</v>
      </c>
      <c r="Z1402" t="n">
        <v>148</v>
      </c>
      <c r="AA1402" t="n">
        <v>28.0743</v>
      </c>
      <c r="AB1402" t="n">
        <v>692.5</v>
      </c>
      <c r="AH1402" t="n">
        <v>64.952</v>
      </c>
      <c r="AI1402" t="n">
        <v>728.9701</v>
      </c>
      <c r="AJ1402" t="n">
        <v>80</v>
      </c>
      <c r="AK1402" t="n">
        <v>3154.0765</v>
      </c>
      <c r="BA1402" t="n">
        <v>2322</v>
      </c>
    </row>
    <row r="1403">
      <c r="H1403" t="n">
        <v>6</v>
      </c>
      <c r="M1403" t="inlineStr">
        <is>
          <t>DISPONIBLE</t>
        </is>
      </c>
      <c r="N1403" t="inlineStr"/>
      <c r="P1403" t="inlineStr">
        <is>
          <t>2024</t>
        </is>
      </c>
      <c r="S1403" t="n">
        <v>10923</v>
      </c>
      <c r="T1403" t="n">
        <v>22709.35</v>
      </c>
      <c r="V1403" t="n">
        <v>24299.0045</v>
      </c>
      <c r="W1403" t="n">
        <v>3685.97</v>
      </c>
      <c r="X1403" t="n">
        <v>3617.4144</v>
      </c>
      <c r="Z1403" t="n">
        <v>119</v>
      </c>
      <c r="AA1403" t="n">
        <v>61.3729</v>
      </c>
      <c r="AB1403" t="n">
        <v>1217.2307</v>
      </c>
      <c r="AH1403" t="n">
        <v>269.269</v>
      </c>
      <c r="AI1403" t="n">
        <v>728.9701</v>
      </c>
      <c r="AJ1403" t="n">
        <v>80</v>
      </c>
      <c r="AK1403" t="n">
        <v>3154.0765</v>
      </c>
      <c r="BA1403" t="n">
        <v>2322</v>
      </c>
    </row>
    <row r="1404">
      <c r="H1404" t="n">
        <v>6</v>
      </c>
      <c r="M1404" t="inlineStr">
        <is>
          <t>TALLER DE CHAPISTERIA</t>
        </is>
      </c>
      <c r="N1404" t="inlineStr"/>
      <c r="P1404" t="inlineStr">
        <is>
          <t>2024</t>
        </is>
      </c>
      <c r="S1404" t="n">
        <v>0</v>
      </c>
      <c r="T1404" t="n">
        <v>22709.35</v>
      </c>
      <c r="V1404" t="n">
        <v>24299.0045</v>
      </c>
      <c r="W1404" t="n">
        <v>3242.34</v>
      </c>
      <c r="X1404" t="n">
        <v>4838.8089</v>
      </c>
      <c r="Z1404" t="n">
        <v>121</v>
      </c>
      <c r="AA1404" t="n">
        <v>66.7863</v>
      </c>
      <c r="AB1404" t="n">
        <v>1346.8581</v>
      </c>
      <c r="AH1404" t="n">
        <v>518.4995</v>
      </c>
      <c r="AI1404" t="n">
        <v>728.9701</v>
      </c>
      <c r="AJ1404" t="n">
        <v>80</v>
      </c>
      <c r="AK1404" t="n">
        <v>3154.0765</v>
      </c>
      <c r="BA1404" t="n">
        <v>2322</v>
      </c>
    </row>
    <row r="1405">
      <c r="H1405" t="n">
        <v>6</v>
      </c>
      <c r="M1405" t="inlineStr">
        <is>
          <t>ALQUILADO</t>
        </is>
      </c>
      <c r="N1405" t="inlineStr">
        <is>
          <t>PUENTE CALZADA INFRAESTRUCTURA</t>
        </is>
      </c>
      <c r="P1405" t="inlineStr">
        <is>
          <t>2024</t>
        </is>
      </c>
      <c r="S1405" t="n">
        <v>12281</v>
      </c>
      <c r="T1405" t="n">
        <v>22709.35</v>
      </c>
      <c r="V1405" t="n">
        <v>24299.0045</v>
      </c>
      <c r="W1405" t="n">
        <v>2640.09</v>
      </c>
      <c r="X1405" t="n">
        <v>1912.81</v>
      </c>
      <c r="Z1405" t="n">
        <v>152</v>
      </c>
      <c r="AA1405" t="n">
        <v>29.9532</v>
      </c>
      <c r="AB1405" t="n">
        <v>758.8166</v>
      </c>
      <c r="AH1405" t="n">
        <v>326.6681</v>
      </c>
      <c r="AI1405" t="n">
        <v>728.9701</v>
      </c>
      <c r="AJ1405" t="n">
        <v>80</v>
      </c>
      <c r="AK1405" t="n">
        <v>3154.0765</v>
      </c>
      <c r="BA1405" t="n">
        <v>2322</v>
      </c>
    </row>
    <row r="1406">
      <c r="H1406" t="n">
        <v>6</v>
      </c>
      <c r="M1406" t="inlineStr">
        <is>
          <t>DISPONIBLE</t>
        </is>
      </c>
      <c r="N1406" t="inlineStr"/>
      <c r="P1406" t="inlineStr">
        <is>
          <t>2024</t>
        </is>
      </c>
      <c r="S1406" t="n">
        <v>0</v>
      </c>
      <c r="T1406" t="n">
        <v>22709.35</v>
      </c>
      <c r="V1406" t="n">
        <v>24299.0045</v>
      </c>
      <c r="W1406" t="n">
        <v>1647.39</v>
      </c>
      <c r="X1406" t="n">
        <v>3551.7722</v>
      </c>
      <c r="Z1406" t="n">
        <v>79</v>
      </c>
      <c r="AA1406" t="n">
        <v>65.8121</v>
      </c>
      <c r="AB1406" t="n">
        <v>866.527</v>
      </c>
      <c r="AH1406" t="n">
        <v>121.3995</v>
      </c>
      <c r="AI1406" t="n">
        <v>728.9701</v>
      </c>
      <c r="AJ1406" t="n">
        <v>80</v>
      </c>
      <c r="AK1406" t="n">
        <v>3154.0765</v>
      </c>
      <c r="BA1406" t="n">
        <v>2322</v>
      </c>
    </row>
    <row r="1407">
      <c r="H1407" t="n">
        <v>6</v>
      </c>
      <c r="M1407" t="inlineStr">
        <is>
          <t>ALQUILADO</t>
        </is>
      </c>
      <c r="N1407" t="inlineStr">
        <is>
          <t>Tout Panama</t>
        </is>
      </c>
      <c r="P1407" t="inlineStr">
        <is>
          <t>2024</t>
        </is>
      </c>
      <c r="S1407" t="n">
        <v>0</v>
      </c>
      <c r="T1407" t="n">
        <v>22709.35</v>
      </c>
      <c r="V1407" t="n">
        <v>24299.0045</v>
      </c>
      <c r="W1407" t="n">
        <v>2799.75</v>
      </c>
      <c r="X1407" t="n">
        <v>3891.97</v>
      </c>
      <c r="Z1407" t="n">
        <v>92</v>
      </c>
      <c r="AA1407" t="n">
        <v>72.736</v>
      </c>
      <c r="AB1407" t="n">
        <v>1115.2866</v>
      </c>
      <c r="AH1407" t="n">
        <v>1028.9895</v>
      </c>
      <c r="AI1407" t="n">
        <v>728.9701</v>
      </c>
      <c r="AJ1407" t="n">
        <v>80</v>
      </c>
      <c r="AK1407" t="n">
        <v>3154.0765</v>
      </c>
      <c r="BA1407" t="n">
        <v>2322</v>
      </c>
    </row>
    <row r="1408">
      <c r="H1408" t="n">
        <v>6</v>
      </c>
      <c r="M1408" t="inlineStr">
        <is>
          <t>MOV NO PRODUCTIVO</t>
        </is>
      </c>
      <c r="N1408" t="inlineStr"/>
      <c r="P1408" t="inlineStr">
        <is>
          <t>2024</t>
        </is>
      </c>
      <c r="S1408" t="n">
        <v>4991</v>
      </c>
      <c r="T1408" t="n">
        <v>22709.35</v>
      </c>
      <c r="V1408" t="n">
        <v>24299.0045</v>
      </c>
      <c r="W1408" t="n">
        <v>2446.81</v>
      </c>
      <c r="X1408" t="n">
        <v>7349.42</v>
      </c>
      <c r="Z1408" t="n">
        <v>163</v>
      </c>
      <c r="AA1408" t="n">
        <v>60.0995</v>
      </c>
      <c r="AB1408" t="n">
        <v>1632.705</v>
      </c>
      <c r="AH1408" t="n">
        <v>505.0495</v>
      </c>
      <c r="AI1408" t="n">
        <v>728.9701</v>
      </c>
      <c r="AJ1408" t="n">
        <v>80</v>
      </c>
      <c r="AK1408" t="n">
        <v>3154.0765</v>
      </c>
      <c r="BA1408" t="n">
        <v>2322</v>
      </c>
    </row>
    <row r="1409">
      <c r="H1409" t="n">
        <v>6</v>
      </c>
      <c r="M1409" t="inlineStr">
        <is>
          <t>ALQUILADO</t>
        </is>
      </c>
      <c r="N1409" t="inlineStr">
        <is>
          <t>CABLE &amp; WIRELESS</t>
        </is>
      </c>
      <c r="P1409" t="inlineStr">
        <is>
          <t>2024</t>
        </is>
      </c>
      <c r="S1409" t="n">
        <v>0</v>
      </c>
      <c r="T1409" t="n">
        <v>22709.35</v>
      </c>
      <c r="V1409" t="n">
        <v>24299.0045</v>
      </c>
      <c r="W1409" t="n">
        <v>2905.58</v>
      </c>
      <c r="X1409" t="n">
        <v>4459.05</v>
      </c>
      <c r="Z1409" t="n">
        <v>116</v>
      </c>
      <c r="AA1409" t="n">
        <v>63.4881</v>
      </c>
      <c r="AB1409" t="n">
        <v>1227.4383</v>
      </c>
      <c r="AH1409" t="n">
        <v>76.2495</v>
      </c>
      <c r="AI1409" t="n">
        <v>728.9701</v>
      </c>
      <c r="AJ1409" t="n">
        <v>80</v>
      </c>
      <c r="AK1409" t="n">
        <v>3154.0765</v>
      </c>
      <c r="BA1409" t="n">
        <v>2322</v>
      </c>
    </row>
    <row r="1410">
      <c r="H1410" t="n">
        <v>6</v>
      </c>
      <c r="M1410" t="inlineStr">
        <is>
          <t>DISPONIBLE</t>
        </is>
      </c>
      <c r="N1410" t="inlineStr"/>
      <c r="P1410" t="inlineStr">
        <is>
          <t>2024</t>
        </is>
      </c>
      <c r="S1410" t="n">
        <v>12793</v>
      </c>
      <c r="T1410" t="n">
        <v>22709.35</v>
      </c>
      <c r="V1410" t="n">
        <v>24299.0045</v>
      </c>
      <c r="W1410" t="n">
        <v>3122.23</v>
      </c>
      <c r="X1410" t="n">
        <v>5745.96</v>
      </c>
      <c r="Z1410" t="n">
        <v>118</v>
      </c>
      <c r="AA1410" t="n">
        <v>75.1541</v>
      </c>
      <c r="AB1410" t="n">
        <v>1478.0316</v>
      </c>
      <c r="AH1410" t="n">
        <v>385.5754</v>
      </c>
      <c r="AI1410" t="n">
        <v>728.9701</v>
      </c>
      <c r="AJ1410" t="n">
        <v>80</v>
      </c>
      <c r="AK1410" t="n">
        <v>3154.0765</v>
      </c>
      <c r="BA1410" t="n">
        <v>2322</v>
      </c>
    </row>
    <row r="1411">
      <c r="H1411" t="n">
        <v>6</v>
      </c>
      <c r="M1411" t="inlineStr">
        <is>
          <t>DISPONIBLE</t>
        </is>
      </c>
      <c r="N1411" t="inlineStr"/>
      <c r="P1411" t="inlineStr">
        <is>
          <t>2024</t>
        </is>
      </c>
      <c r="S1411" t="n">
        <v>0</v>
      </c>
      <c r="T1411" t="n">
        <v>22709.35</v>
      </c>
      <c r="V1411" t="n">
        <v>24299.0045</v>
      </c>
      <c r="W1411" t="n">
        <v>2277.23</v>
      </c>
      <c r="X1411" t="n">
        <v>4971.83</v>
      </c>
      <c r="Z1411" t="n">
        <v>155</v>
      </c>
      <c r="AA1411" t="n">
        <v>46.7681</v>
      </c>
      <c r="AB1411" t="n">
        <v>1208.1766</v>
      </c>
      <c r="AH1411" t="n">
        <v>180.7612</v>
      </c>
      <c r="AI1411" t="n">
        <v>728.9701</v>
      </c>
      <c r="AJ1411" t="n">
        <v>80</v>
      </c>
      <c r="AK1411" t="n">
        <v>3154.0765</v>
      </c>
      <c r="BA1411" t="n">
        <v>2322</v>
      </c>
    </row>
    <row r="1412">
      <c r="H1412" t="n">
        <v>6</v>
      </c>
      <c r="M1412" t="inlineStr">
        <is>
          <t>ALQUILADO</t>
        </is>
      </c>
      <c r="N1412" t="inlineStr">
        <is>
          <t>CONSORCIO LOMA COVA</t>
        </is>
      </c>
      <c r="P1412" t="inlineStr">
        <is>
          <t>2024</t>
        </is>
      </c>
      <c r="S1412" t="n">
        <v>11638</v>
      </c>
      <c r="T1412" t="n">
        <v>22709.35</v>
      </c>
      <c r="V1412" t="n">
        <v>24299.0045</v>
      </c>
      <c r="W1412" t="n">
        <v>4225</v>
      </c>
      <c r="X1412" t="n">
        <v>0</v>
      </c>
      <c r="Z1412" t="n">
        <v>148</v>
      </c>
      <c r="AA1412" t="n">
        <v>28.5472</v>
      </c>
      <c r="AB1412" t="n">
        <v>704.1666</v>
      </c>
      <c r="AH1412" t="n">
        <v>305.6167</v>
      </c>
      <c r="AI1412" t="n">
        <v>728.9701</v>
      </c>
      <c r="AJ1412" t="n">
        <v>80</v>
      </c>
      <c r="AK1412" t="n">
        <v>3154.0765</v>
      </c>
      <c r="BA1412" t="n">
        <v>2322</v>
      </c>
    </row>
    <row r="1413">
      <c r="H1413" t="n">
        <v>6</v>
      </c>
      <c r="M1413" t="inlineStr">
        <is>
          <t>ALQUILADO</t>
        </is>
      </c>
      <c r="N1413" t="inlineStr">
        <is>
          <t>PNUD (ORG. DE LAS NAC. UNIDAS)</t>
        </is>
      </c>
      <c r="P1413" t="inlineStr">
        <is>
          <t>2024</t>
        </is>
      </c>
      <c r="S1413" t="n">
        <v>16140</v>
      </c>
      <c r="T1413" t="n">
        <v>22709.35</v>
      </c>
      <c r="V1413" t="n">
        <v>24299.0045</v>
      </c>
      <c r="W1413" t="n">
        <v>5617.69</v>
      </c>
      <c r="X1413" t="n">
        <v>2781.92</v>
      </c>
      <c r="Z1413" t="n">
        <v>310</v>
      </c>
      <c r="AA1413" t="n">
        <v>27.0955</v>
      </c>
      <c r="AB1413" t="n">
        <v>1399.935</v>
      </c>
      <c r="AH1413" t="n">
        <v>972.5358</v>
      </c>
      <c r="AI1413" t="n">
        <v>728.9701</v>
      </c>
      <c r="AJ1413" t="n">
        <v>80</v>
      </c>
      <c r="AK1413" t="n">
        <v>3154.0765</v>
      </c>
      <c r="BA1413" t="n">
        <v>2322</v>
      </c>
    </row>
    <row r="1414">
      <c r="H1414" t="n">
        <v>6</v>
      </c>
      <c r="M1414" t="inlineStr">
        <is>
          <t>DISPONIBLE</t>
        </is>
      </c>
      <c r="N1414" t="inlineStr"/>
      <c r="P1414" t="inlineStr">
        <is>
          <t>2024</t>
        </is>
      </c>
      <c r="S1414" t="n">
        <v>4817</v>
      </c>
      <c r="T1414" t="n">
        <v>22709.35</v>
      </c>
      <c r="V1414" t="n">
        <v>24299.0045</v>
      </c>
      <c r="W1414" t="n">
        <v>3895.44</v>
      </c>
      <c r="X1414" t="n">
        <v>3968.13</v>
      </c>
      <c r="Z1414" t="n">
        <v>134</v>
      </c>
      <c r="AA1414" t="n">
        <v>58.6833</v>
      </c>
      <c r="AB1414" t="n">
        <v>1310.595</v>
      </c>
      <c r="AH1414" t="n">
        <v>113.5891</v>
      </c>
      <c r="AI1414" t="n">
        <v>728.9701</v>
      </c>
      <c r="AJ1414" t="n">
        <v>80</v>
      </c>
      <c r="AK1414" t="n">
        <v>3154.0765</v>
      </c>
      <c r="BA1414" t="n">
        <v>2322</v>
      </c>
    </row>
    <row r="1415">
      <c r="H1415" t="n">
        <v>6</v>
      </c>
      <c r="M1415" t="inlineStr">
        <is>
          <t>ALQUILADO</t>
        </is>
      </c>
      <c r="N1415" t="inlineStr">
        <is>
          <t>ASSA COMPAÑIA DE SEGUROS</t>
        </is>
      </c>
      <c r="P1415" t="inlineStr">
        <is>
          <t>2024</t>
        </is>
      </c>
      <c r="S1415" t="n">
        <v>12303</v>
      </c>
      <c r="T1415" t="n">
        <v>22709.35</v>
      </c>
      <c r="V1415" t="n">
        <v>24299.0045</v>
      </c>
      <c r="W1415" t="n">
        <v>3210.15</v>
      </c>
      <c r="X1415" t="n">
        <v>4014.17</v>
      </c>
      <c r="Z1415" t="n">
        <v>119</v>
      </c>
      <c r="AA1415" t="n">
        <v>60.7085</v>
      </c>
      <c r="AB1415" t="n">
        <v>1204.0533</v>
      </c>
      <c r="AH1415" t="n">
        <v>180.3222</v>
      </c>
      <c r="AI1415" t="n">
        <v>728.9701</v>
      </c>
      <c r="AJ1415" t="n">
        <v>80</v>
      </c>
      <c r="AK1415" t="n">
        <v>3154.0765</v>
      </c>
      <c r="BA1415" t="n">
        <v>2322</v>
      </c>
    </row>
    <row r="1416">
      <c r="H1416" t="n">
        <v>6</v>
      </c>
      <c r="M1416" t="inlineStr">
        <is>
          <t>DISPONIBLE</t>
        </is>
      </c>
      <c r="N1416" t="inlineStr"/>
      <c r="P1416" t="inlineStr">
        <is>
          <t>2024</t>
        </is>
      </c>
      <c r="S1416" t="n">
        <v>0</v>
      </c>
      <c r="T1416" t="n">
        <v>22709.35</v>
      </c>
      <c r="V1416" t="n">
        <v>24299.0045</v>
      </c>
      <c r="W1416" t="n">
        <v>2604.63</v>
      </c>
      <c r="X1416" t="n">
        <v>4094.02</v>
      </c>
      <c r="Z1416" t="n">
        <v>114</v>
      </c>
      <c r="AA1416" t="n">
        <v>58.76</v>
      </c>
      <c r="AB1416" t="n">
        <v>1116.4416</v>
      </c>
      <c r="AH1416" t="n">
        <v>100.0765</v>
      </c>
      <c r="AI1416" t="n">
        <v>728.9701</v>
      </c>
      <c r="AJ1416" t="n">
        <v>80</v>
      </c>
      <c r="AK1416" t="n">
        <v>3154.0765</v>
      </c>
      <c r="BA1416" t="n">
        <v>2322</v>
      </c>
    </row>
    <row r="1417">
      <c r="H1417" t="n">
        <v>3</v>
      </c>
      <c r="M1417" t="inlineStr">
        <is>
          <t>ALQUILADO</t>
        </is>
      </c>
      <c r="N1417" t="inlineStr">
        <is>
          <t>POSCO ENC</t>
        </is>
      </c>
      <c r="P1417" t="inlineStr">
        <is>
          <t>2024</t>
        </is>
      </c>
      <c r="S1417" t="n">
        <v/>
      </c>
      <c r="T1417" t="n">
        <v>22429.91</v>
      </c>
      <c r="V1417" t="n">
        <v>24000.0037</v>
      </c>
      <c r="W1417" t="n">
        <v>1679.36</v>
      </c>
      <c r="X1417" t="n">
        <v>925.22</v>
      </c>
      <c r="Z1417" t="n">
        <v>108</v>
      </c>
      <c r="AA1417" t="n">
        <v>24.1164</v>
      </c>
      <c r="AB1417" t="n">
        <v>868.1933</v>
      </c>
      <c r="AH1417" t="n">
        <v>37.75</v>
      </c>
      <c r="AI1417" t="n">
        <v>360.0001</v>
      </c>
      <c r="AJ1417" t="n">
        <v>40</v>
      </c>
      <c r="AK1417" t="n">
        <v>1246.1062</v>
      </c>
      <c r="BA1417" t="n">
        <v>1161</v>
      </c>
    </row>
    <row r="1418">
      <c r="H1418" t="n">
        <v>3</v>
      </c>
      <c r="M1418" t="inlineStr">
        <is>
          <t>DISPONIBLE</t>
        </is>
      </c>
      <c r="N1418" t="inlineStr"/>
      <c r="P1418" t="inlineStr">
        <is>
          <t>2024</t>
        </is>
      </c>
      <c r="S1418" t="n">
        <v>5025</v>
      </c>
      <c r="T1418" t="n">
        <v>22429.91</v>
      </c>
      <c r="V1418" t="n">
        <v>24000.0037</v>
      </c>
      <c r="W1418" t="n">
        <v>1083.11</v>
      </c>
      <c r="X1418" t="n">
        <v>2588.85</v>
      </c>
      <c r="Z1418" t="n">
        <v>51</v>
      </c>
      <c r="AA1418" t="n">
        <v>71.9992</v>
      </c>
      <c r="AB1418" t="n">
        <v>1223.9866</v>
      </c>
      <c r="AH1418" t="n">
        <v>161.726</v>
      </c>
      <c r="AI1418" t="n">
        <v>360.0001</v>
      </c>
      <c r="AJ1418" t="n">
        <v>40</v>
      </c>
      <c r="AK1418" t="n">
        <v>1246.1062</v>
      </c>
      <c r="BA1418" t="n">
        <v>1161</v>
      </c>
    </row>
    <row r="1419">
      <c r="H1419" t="n">
        <v>3</v>
      </c>
      <c r="M1419" t="inlineStr">
        <is>
          <t>ALQUILADO</t>
        </is>
      </c>
      <c r="N1419" t="inlineStr">
        <is>
          <t>CABLE &amp; WIRELESS</t>
        </is>
      </c>
      <c r="P1419" t="inlineStr">
        <is>
          <t>2024</t>
        </is>
      </c>
      <c r="S1419" t="n">
        <v>5996</v>
      </c>
      <c r="T1419" t="n">
        <v>22429.91</v>
      </c>
      <c r="V1419" t="n">
        <v>24000.0037</v>
      </c>
      <c r="W1419" t="n">
        <v>1015.75</v>
      </c>
      <c r="X1419" t="n">
        <v>1265</v>
      </c>
      <c r="Z1419" t="n">
        <v>32</v>
      </c>
      <c r="AA1419" t="n">
        <v>71.2734</v>
      </c>
      <c r="AB1419" t="n">
        <v>760.25</v>
      </c>
      <c r="AH1419" t="n">
        <v>43.2434</v>
      </c>
      <c r="AI1419" t="n">
        <v>360.0001</v>
      </c>
      <c r="AJ1419" t="n">
        <v>40</v>
      </c>
      <c r="AK1419" t="n">
        <v>1246.1062</v>
      </c>
      <c r="BA1419" t="n">
        <v>1161</v>
      </c>
    </row>
    <row r="1420">
      <c r="H1420" t="n">
        <v>3</v>
      </c>
      <c r="M1420" t="inlineStr">
        <is>
          <t>ALQUILADO</t>
        </is>
      </c>
      <c r="N1420" t="inlineStr">
        <is>
          <t>CONSORCIO LOMA COVA</t>
        </is>
      </c>
      <c r="P1420" t="inlineStr">
        <is>
          <t>2024</t>
        </is>
      </c>
      <c r="S1420" t="n">
        <v>6502</v>
      </c>
      <c r="T1420" t="n">
        <v>22429.91</v>
      </c>
      <c r="V1420" t="n">
        <v>24000.0037</v>
      </c>
      <c r="W1420" t="n">
        <v>1690</v>
      </c>
      <c r="X1420" t="n">
        <v>0</v>
      </c>
      <c r="Z1420" t="n">
        <v>60</v>
      </c>
      <c r="AA1420" t="n">
        <v>28.1666</v>
      </c>
      <c r="AB1420" t="n">
        <v>563.3333</v>
      </c>
      <c r="AH1420" t="n">
        <v>93.2997</v>
      </c>
      <c r="AI1420" t="n">
        <v>360.0001</v>
      </c>
      <c r="AJ1420" t="n">
        <v>40</v>
      </c>
      <c r="AK1420" t="n">
        <v>1246.1062</v>
      </c>
      <c r="BA1420" t="n">
        <v>1161</v>
      </c>
    </row>
    <row r="1421">
      <c r="H1421" t="n">
        <v>3</v>
      </c>
      <c r="M1421" t="inlineStr">
        <is>
          <t>DISPONIBLE</t>
        </is>
      </c>
      <c r="N1421" t="inlineStr"/>
      <c r="P1421" t="inlineStr">
        <is>
          <t>2024</t>
        </is>
      </c>
      <c r="S1421" t="n">
        <v>6143</v>
      </c>
      <c r="T1421" t="n">
        <v>22429.91</v>
      </c>
      <c r="V1421" t="n">
        <v>24000.0037</v>
      </c>
      <c r="W1421" t="n">
        <v>1369.85</v>
      </c>
      <c r="X1421" t="n">
        <v>3273.84</v>
      </c>
      <c r="Z1421" t="n">
        <v>82</v>
      </c>
      <c r="AA1421" t="n">
        <v>56.6303</v>
      </c>
      <c r="AB1421" t="n">
        <v>1547.8966</v>
      </c>
      <c r="AH1421" t="n">
        <v>198.421</v>
      </c>
      <c r="AI1421" t="n">
        <v>360.0001</v>
      </c>
      <c r="AJ1421" t="n">
        <v>40</v>
      </c>
      <c r="AK1421" t="n">
        <v>1246.1062</v>
      </c>
      <c r="BA1421" t="n">
        <v>1161</v>
      </c>
    </row>
    <row r="1422">
      <c r="H1422" t="n">
        <v>3</v>
      </c>
      <c r="M1422" t="inlineStr">
        <is>
          <t>DISPONIBLE</t>
        </is>
      </c>
      <c r="N1422" t="inlineStr"/>
      <c r="P1422" t="inlineStr">
        <is>
          <t>2024</t>
        </is>
      </c>
      <c r="S1422" t="n">
        <v>0</v>
      </c>
      <c r="T1422" t="n">
        <v>22429.91</v>
      </c>
      <c r="V1422" t="n">
        <v>24000.0037</v>
      </c>
      <c r="W1422" t="n">
        <v>1351.66</v>
      </c>
      <c r="X1422" t="n">
        <v>3196.07</v>
      </c>
      <c r="Z1422" t="n">
        <v>61</v>
      </c>
      <c r="AA1422" t="n">
        <v>74.55289999999999</v>
      </c>
      <c r="AB1422" t="n">
        <v>1515.91</v>
      </c>
      <c r="AH1422" t="n">
        <v>116.3</v>
      </c>
      <c r="AI1422" t="n">
        <v>360.0001</v>
      </c>
      <c r="AJ1422" t="n">
        <v>40</v>
      </c>
      <c r="AK1422" t="n">
        <v>1246.1062</v>
      </c>
      <c r="BA1422" t="n">
        <v>1161</v>
      </c>
    </row>
    <row r="1423">
      <c r="H1423" t="n">
        <v>3</v>
      </c>
      <c r="M1423" t="inlineStr">
        <is>
          <t>DISPONIBLE</t>
        </is>
      </c>
      <c r="N1423" t="inlineStr"/>
      <c r="P1423" t="inlineStr">
        <is>
          <t>2024</t>
        </is>
      </c>
      <c r="S1423" t="n">
        <v>0</v>
      </c>
      <c r="T1423" t="n">
        <v>22429.91</v>
      </c>
      <c r="V1423" t="n">
        <v>24000.0037</v>
      </c>
      <c r="W1423" t="n">
        <v>1194.98</v>
      </c>
      <c r="X1423" t="n">
        <v>2521.03</v>
      </c>
      <c r="Z1423" t="n">
        <v>55</v>
      </c>
      <c r="AA1423" t="n">
        <v>67.5638</v>
      </c>
      <c r="AB1423" t="n">
        <v>1238.67</v>
      </c>
      <c r="AH1423" t="n">
        <v>53.65</v>
      </c>
      <c r="AI1423" t="n">
        <v>360.0001</v>
      </c>
      <c r="AJ1423" t="n">
        <v>40</v>
      </c>
      <c r="AK1423" t="n">
        <v>1246.1062</v>
      </c>
      <c r="BA1423" t="n">
        <v>1161</v>
      </c>
    </row>
    <row r="1424">
      <c r="H1424" t="n">
        <v>3</v>
      </c>
      <c r="M1424" t="inlineStr">
        <is>
          <t>DISPONIBLE</t>
        </is>
      </c>
      <c r="N1424" t="inlineStr"/>
      <c r="P1424" t="inlineStr">
        <is>
          <t>2024</t>
        </is>
      </c>
      <c r="S1424" t="n">
        <v>0</v>
      </c>
      <c r="T1424" t="n">
        <v>22429.91</v>
      </c>
      <c r="V1424" t="n">
        <v>24000.0037</v>
      </c>
      <c r="W1424" t="n">
        <v>237.83</v>
      </c>
      <c r="X1424" t="n">
        <v>768.6</v>
      </c>
      <c r="Z1424" t="n">
        <v>11</v>
      </c>
      <c r="AA1424" t="n">
        <v>91.4936</v>
      </c>
      <c r="AB1424" t="n">
        <v>335.4766</v>
      </c>
      <c r="AH1424" t="n">
        <v>28.821</v>
      </c>
      <c r="AI1424" t="n">
        <v>360.0001</v>
      </c>
      <c r="AJ1424" t="n">
        <v>40</v>
      </c>
      <c r="AK1424" t="n">
        <v>1246.1062</v>
      </c>
      <c r="BA1424" t="n">
        <v>1161</v>
      </c>
    </row>
    <row r="1425">
      <c r="H1425" t="n">
        <v>3</v>
      </c>
      <c r="M1425" t="inlineStr">
        <is>
          <t>RESERVADO</t>
        </is>
      </c>
      <c r="N1425" t="inlineStr"/>
      <c r="P1425" t="inlineStr">
        <is>
          <t>2024</t>
        </is>
      </c>
      <c r="S1425" t="n">
        <v>0</v>
      </c>
      <c r="T1425" t="n">
        <v>22429.91</v>
      </c>
      <c r="V1425" t="n">
        <v>24000.0037</v>
      </c>
      <c r="W1425" t="n">
        <v>1755.45</v>
      </c>
      <c r="X1425" t="n">
        <v>1169.26</v>
      </c>
      <c r="Z1425" t="n">
        <v>93</v>
      </c>
      <c r="AA1425" t="n">
        <v>31.4484</v>
      </c>
      <c r="AB1425" t="n">
        <v>974.9032999999999</v>
      </c>
      <c r="AH1425" t="n">
        <v>36.471</v>
      </c>
      <c r="AI1425" t="n">
        <v>360.0001</v>
      </c>
      <c r="AJ1425" t="n">
        <v>40</v>
      </c>
      <c r="AK1425" t="n">
        <v>1246.1062</v>
      </c>
      <c r="BA1425" t="n">
        <v>1161</v>
      </c>
    </row>
    <row r="1426">
      <c r="H1426" t="n">
        <v>3</v>
      </c>
      <c r="M1426" t="inlineStr">
        <is>
          <t>DISPONIBLE</t>
        </is>
      </c>
      <c r="N1426" t="inlineStr"/>
      <c r="P1426" t="inlineStr">
        <is>
          <t>2024</t>
        </is>
      </c>
      <c r="S1426" t="n">
        <v>0</v>
      </c>
      <c r="T1426" t="n">
        <v>22429.91</v>
      </c>
      <c r="V1426" t="n">
        <v>24000.0037</v>
      </c>
      <c r="W1426" t="n">
        <v>1793.6</v>
      </c>
      <c r="X1426" t="n">
        <v>2900.07</v>
      </c>
      <c r="Z1426" t="n">
        <v>65</v>
      </c>
      <c r="AA1426" t="n">
        <v>72.2103</v>
      </c>
      <c r="AB1426" t="n">
        <v>1564.5566</v>
      </c>
      <c r="AH1426" t="n">
        <v>120.0295</v>
      </c>
      <c r="AI1426" t="n">
        <v>360.0001</v>
      </c>
      <c r="AJ1426" t="n">
        <v>40</v>
      </c>
      <c r="AK1426" t="n">
        <v>1246.1062</v>
      </c>
      <c r="BA1426" t="n">
        <v>1161</v>
      </c>
    </row>
    <row r="1427">
      <c r="H1427" t="n">
        <v>3</v>
      </c>
      <c r="M1427" t="inlineStr">
        <is>
          <t>ALQUILADO</t>
        </is>
      </c>
      <c r="N1427" t="inlineStr"/>
      <c r="P1427" t="inlineStr">
        <is>
          <t>2024</t>
        </is>
      </c>
      <c r="S1427" t="n">
        <v>0</v>
      </c>
      <c r="T1427" t="n">
        <v>22429.91</v>
      </c>
      <c r="V1427" t="n">
        <v>24000.0037</v>
      </c>
      <c r="W1427" t="n">
        <v>1558.28</v>
      </c>
      <c r="X1427" t="n">
        <v>2469.77</v>
      </c>
      <c r="Z1427" t="n">
        <v>53</v>
      </c>
      <c r="AA1427" t="n">
        <v>76.0009</v>
      </c>
      <c r="AB1427" t="n">
        <v>1342.6833</v>
      </c>
      <c r="AH1427" t="n">
        <v>143.2295</v>
      </c>
      <c r="AI1427" t="n">
        <v>360.0001</v>
      </c>
      <c r="AJ1427" t="n">
        <v>40</v>
      </c>
      <c r="AK1427" t="n">
        <v>1246.1062</v>
      </c>
      <c r="BA1427" t="n">
        <v>1161</v>
      </c>
    </row>
    <row r="1428">
      <c r="H1428" t="n">
        <v>3</v>
      </c>
      <c r="M1428" t="inlineStr">
        <is>
          <t>ALQUILADO</t>
        </is>
      </c>
      <c r="N1428" t="inlineStr">
        <is>
          <t>PUENTE CALZADA INFRAESTRUCTURA</t>
        </is>
      </c>
      <c r="P1428" t="inlineStr">
        <is>
          <t>2024</t>
        </is>
      </c>
      <c r="S1428" t="n">
        <v>5343</v>
      </c>
      <c r="T1428" t="n">
        <v>22429.91</v>
      </c>
      <c r="V1428" t="n">
        <v>24000.0037</v>
      </c>
      <c r="W1428" t="n">
        <v>1390.51</v>
      </c>
      <c r="X1428" t="n">
        <v>810</v>
      </c>
      <c r="Z1428" t="n">
        <v>80</v>
      </c>
      <c r="AA1428" t="n">
        <v>27.5063</v>
      </c>
      <c r="AB1428" t="n">
        <v>733.5033</v>
      </c>
      <c r="AH1428" t="n">
        <v>120.9031</v>
      </c>
      <c r="AI1428" t="n">
        <v>360.0001</v>
      </c>
      <c r="AJ1428" t="n">
        <v>40</v>
      </c>
      <c r="AK1428" t="n">
        <v>1246.1062</v>
      </c>
      <c r="BA1428" t="n">
        <v>1161</v>
      </c>
    </row>
    <row r="1429">
      <c r="H1429" t="n">
        <v>3</v>
      </c>
      <c r="M1429" t="inlineStr">
        <is>
          <t>ALQUILADO</t>
        </is>
      </c>
      <c r="N1429" t="inlineStr">
        <is>
          <t>CABLE &amp; WIRELESS</t>
        </is>
      </c>
      <c r="P1429" t="inlineStr">
        <is>
          <t>2024</t>
        </is>
      </c>
      <c r="S1429" t="n">
        <v/>
      </c>
      <c r="T1429" t="n">
        <v>22429.91</v>
      </c>
      <c r="V1429" t="n">
        <v>24000.0037</v>
      </c>
      <c r="W1429" t="n">
        <v>1863.22</v>
      </c>
      <c r="X1429" t="n">
        <v>2887.52</v>
      </c>
      <c r="Z1429" t="n">
        <v>60</v>
      </c>
      <c r="AA1429" t="n">
        <v>79.179</v>
      </c>
      <c r="AB1429" t="n">
        <v>1583.58</v>
      </c>
      <c r="AH1429" t="n">
        <v>32.75</v>
      </c>
      <c r="AI1429" t="n">
        <v>360.0001</v>
      </c>
      <c r="AJ1429" t="n">
        <v>40</v>
      </c>
      <c r="AK1429" t="n">
        <v>1246.1062</v>
      </c>
      <c r="BA1429" t="n">
        <v>1161</v>
      </c>
    </row>
    <row r="1430">
      <c r="H1430" t="n">
        <v>3</v>
      </c>
      <c r="M1430" t="inlineStr">
        <is>
          <t>ALQUILADO</t>
        </is>
      </c>
      <c r="N1430" t="inlineStr"/>
      <c r="P1430" t="inlineStr">
        <is>
          <t>2024</t>
        </is>
      </c>
      <c r="S1430" t="n">
        <v>0</v>
      </c>
      <c r="T1430" t="n">
        <v>22429.91</v>
      </c>
      <c r="V1430" t="n">
        <v>24000.0037</v>
      </c>
      <c r="W1430" t="n">
        <v>1272.23</v>
      </c>
      <c r="X1430" t="n">
        <v>2715.89</v>
      </c>
      <c r="Z1430" t="n">
        <v>53</v>
      </c>
      <c r="AA1430" t="n">
        <v>75.2475</v>
      </c>
      <c r="AB1430" t="n">
        <v>1329.3733</v>
      </c>
      <c r="AH1430" t="n">
        <v>86.8295</v>
      </c>
      <c r="AI1430" t="n">
        <v>360.0001</v>
      </c>
      <c r="AJ1430" t="n">
        <v>40</v>
      </c>
      <c r="AK1430" t="n">
        <v>1246.1062</v>
      </c>
      <c r="BA1430" t="n">
        <v>1161</v>
      </c>
    </row>
    <row r="1431">
      <c r="H1431" t="n">
        <v>3</v>
      </c>
      <c r="M1431" t="inlineStr">
        <is>
          <t>DISPONIBLE</t>
        </is>
      </c>
      <c r="N1431" t="inlineStr"/>
      <c r="P1431" t="inlineStr">
        <is>
          <t>2024</t>
        </is>
      </c>
      <c r="S1431" t="n">
        <v>0</v>
      </c>
      <c r="T1431" t="n">
        <v>22429.91</v>
      </c>
      <c r="V1431" t="n">
        <v>24000.0037</v>
      </c>
      <c r="W1431" t="n">
        <v>1479.82</v>
      </c>
      <c r="X1431" t="n">
        <v>3765.26</v>
      </c>
      <c r="Z1431" t="n">
        <v>63</v>
      </c>
      <c r="AA1431" t="n">
        <v>83.2552</v>
      </c>
      <c r="AB1431" t="n">
        <v>1748.36</v>
      </c>
      <c r="AH1431" t="n">
        <v>126.5295</v>
      </c>
      <c r="AI1431" t="n">
        <v>360.0001</v>
      </c>
      <c r="AJ1431" t="n">
        <v>40</v>
      </c>
      <c r="AK1431" t="n">
        <v>1246.1062</v>
      </c>
      <c r="BA1431" t="n">
        <v>1161</v>
      </c>
    </row>
    <row r="1432">
      <c r="H1432" t="n">
        <v>3</v>
      </c>
      <c r="M1432" t="inlineStr">
        <is>
          <t>TALLER DE CHAPISTERIA</t>
        </is>
      </c>
      <c r="N1432" t="inlineStr"/>
      <c r="P1432" t="inlineStr">
        <is>
          <t>2024</t>
        </is>
      </c>
      <c r="S1432" t="n">
        <v>5398</v>
      </c>
      <c r="T1432" t="n">
        <v>22429.91</v>
      </c>
      <c r="V1432" t="n">
        <v>24000.0037</v>
      </c>
      <c r="W1432" t="n">
        <v>1159.29</v>
      </c>
      <c r="X1432" t="n">
        <v>1393.53</v>
      </c>
      <c r="Z1432" t="n">
        <v>45</v>
      </c>
      <c r="AA1432" t="n">
        <v>56.7293</v>
      </c>
      <c r="AB1432" t="n">
        <v>850.9400000000001</v>
      </c>
      <c r="AH1432" t="n">
        <v>361.9859</v>
      </c>
      <c r="AI1432" t="n">
        <v>360.0001</v>
      </c>
      <c r="AJ1432" t="n">
        <v>40</v>
      </c>
      <c r="AK1432" t="n">
        <v>1246.1062</v>
      </c>
      <c r="BA1432" t="n">
        <v>1161</v>
      </c>
    </row>
    <row r="1433">
      <c r="H1433" t="n">
        <v>3</v>
      </c>
      <c r="M1433" t="inlineStr">
        <is>
          <t>ALQUILADO</t>
        </is>
      </c>
      <c r="N1433" t="inlineStr">
        <is>
          <t>PUENTE CALZADA INFRAESTRUCTURA</t>
        </is>
      </c>
      <c r="P1433" t="inlineStr">
        <is>
          <t>2024</t>
        </is>
      </c>
      <c r="S1433" t="n">
        <v/>
      </c>
      <c r="T1433" t="n">
        <v>22429.91</v>
      </c>
      <c r="V1433" t="n">
        <v>24000.0037</v>
      </c>
      <c r="W1433" t="n">
        <v>1424.85</v>
      </c>
      <c r="X1433" t="n">
        <v>945</v>
      </c>
      <c r="Z1433" t="n">
        <v>82</v>
      </c>
      <c r="AA1433" t="n">
        <v>28.9006</v>
      </c>
      <c r="AB1433" t="n">
        <v>789.95</v>
      </c>
      <c r="AH1433" t="n">
        <v>134.05</v>
      </c>
      <c r="AI1433" t="n">
        <v>360.0001</v>
      </c>
      <c r="AJ1433" t="n">
        <v>40</v>
      </c>
      <c r="AK1433" t="n">
        <v>1246.1062</v>
      </c>
      <c r="BA1433" t="n">
        <v>1161</v>
      </c>
    </row>
    <row r="1434">
      <c r="H1434" t="n">
        <v>3</v>
      </c>
      <c r="M1434" t="inlineStr">
        <is>
          <t>ALQUILADO</t>
        </is>
      </c>
      <c r="N1434" t="inlineStr">
        <is>
          <t>PUENTE CALZADA INFRAESTRUCTURA</t>
        </is>
      </c>
      <c r="P1434" t="inlineStr">
        <is>
          <t>2024</t>
        </is>
      </c>
      <c r="S1434" t="n">
        <v/>
      </c>
      <c r="T1434" t="n">
        <v>22429.91</v>
      </c>
      <c r="V1434" t="n">
        <v>24000.0037</v>
      </c>
      <c r="W1434" t="n">
        <v>1390.51</v>
      </c>
      <c r="X1434" t="n">
        <v>810</v>
      </c>
      <c r="Z1434" t="n">
        <v>80</v>
      </c>
      <c r="AA1434" t="n">
        <v>27.5063</v>
      </c>
      <c r="AB1434" t="n">
        <v>733.5033</v>
      </c>
      <c r="AH1434" t="n">
        <v>96.65000000000001</v>
      </c>
      <c r="AI1434" t="n">
        <v>360.0001</v>
      </c>
      <c r="AJ1434" t="n">
        <v>40</v>
      </c>
      <c r="AK1434" t="n">
        <v>1246.1062</v>
      </c>
      <c r="BA1434" t="n">
        <v>1161</v>
      </c>
    </row>
    <row r="1435">
      <c r="H1435" t="n">
        <v>3</v>
      </c>
      <c r="M1435" t="inlineStr">
        <is>
          <t>ALQUILADO</t>
        </is>
      </c>
      <c r="N1435" t="inlineStr">
        <is>
          <t>PUENTE CALZADA INFRAESTRUCTURA</t>
        </is>
      </c>
      <c r="P1435" t="inlineStr">
        <is>
          <t>2024</t>
        </is>
      </c>
      <c r="S1435" t="n">
        <v/>
      </c>
      <c r="T1435" t="n">
        <v>22429.91</v>
      </c>
      <c r="V1435" t="n">
        <v>24000.0037</v>
      </c>
      <c r="W1435" t="n">
        <v>1545</v>
      </c>
      <c r="X1435" t="n">
        <v>900</v>
      </c>
      <c r="Z1435" t="n">
        <v>88</v>
      </c>
      <c r="AA1435" t="n">
        <v>27.784</v>
      </c>
      <c r="AB1435" t="n">
        <v>815</v>
      </c>
      <c r="AH1435" t="n">
        <v>92.34999999999999</v>
      </c>
      <c r="AI1435" t="n">
        <v>360.0001</v>
      </c>
      <c r="AJ1435" t="n">
        <v>40</v>
      </c>
      <c r="AK1435" t="n">
        <v>1246.1062</v>
      </c>
      <c r="BA1435" t="n">
        <v>1161</v>
      </c>
    </row>
    <row r="1436">
      <c r="H1436" t="n">
        <v>3</v>
      </c>
      <c r="M1436" t="inlineStr">
        <is>
          <t>ALQUILADO</t>
        </is>
      </c>
      <c r="N1436" t="inlineStr">
        <is>
          <t>SHIPLILLY LATAM S.R.L.</t>
        </is>
      </c>
      <c r="P1436" t="inlineStr">
        <is>
          <t>2024</t>
        </is>
      </c>
      <c r="S1436" t="n">
        <v>5598</v>
      </c>
      <c r="T1436" t="n">
        <v>22429.91</v>
      </c>
      <c r="V1436" t="n">
        <v>24000.0037</v>
      </c>
      <c r="W1436" t="n">
        <v>1556.22</v>
      </c>
      <c r="X1436" t="n">
        <v>825</v>
      </c>
      <c r="Z1436" t="n">
        <v>63</v>
      </c>
      <c r="AA1436" t="n">
        <v>37.7971</v>
      </c>
      <c r="AB1436" t="n">
        <v>793.74</v>
      </c>
      <c r="AH1436" t="n">
        <v>363.7295</v>
      </c>
      <c r="AI1436" t="n">
        <v>360.0001</v>
      </c>
      <c r="AJ1436" t="n">
        <v>40</v>
      </c>
      <c r="AK1436" t="n">
        <v>1246.1062</v>
      </c>
      <c r="BA1436" t="n">
        <v>1161</v>
      </c>
    </row>
    <row r="1437">
      <c r="H1437" t="n">
        <v>2</v>
      </c>
      <c r="M1437" t="inlineStr">
        <is>
          <t>ALQUILADO</t>
        </is>
      </c>
      <c r="N1437" t="inlineStr">
        <is>
          <t>CAR TRAWLER</t>
        </is>
      </c>
      <c r="P1437" t="inlineStr">
        <is>
          <t>2024</t>
        </is>
      </c>
      <c r="S1437" t="n">
        <v>0</v>
      </c>
      <c r="T1437" t="n">
        <v>22429.91</v>
      </c>
      <c r="V1437" t="n">
        <v>24000.0037</v>
      </c>
      <c r="W1437" t="n">
        <v>1368.6</v>
      </c>
      <c r="X1437" t="n">
        <v>956.78</v>
      </c>
      <c r="Z1437" t="n">
        <v>57</v>
      </c>
      <c r="AA1437" t="n">
        <v>40.7961</v>
      </c>
      <c r="AB1437" t="n">
        <v>1162.69</v>
      </c>
      <c r="AH1437" t="n">
        <v>51.971</v>
      </c>
      <c r="AI1437" t="n">
        <v>240</v>
      </c>
      <c r="AJ1437" t="n">
        <v>40</v>
      </c>
      <c r="AK1437" t="n">
        <v>623.0531</v>
      </c>
      <c r="BA1437" t="n">
        <v>774</v>
      </c>
    </row>
    <row r="1438">
      <c r="H1438" t="n">
        <v>2</v>
      </c>
      <c r="M1438" t="inlineStr">
        <is>
          <t>DISPONIBLE</t>
        </is>
      </c>
      <c r="N1438" t="inlineStr"/>
      <c r="P1438" t="inlineStr">
        <is>
          <t>2024</t>
        </is>
      </c>
      <c r="S1438" t="n">
        <v>5882</v>
      </c>
      <c r="T1438" t="n">
        <v>22429.91</v>
      </c>
      <c r="V1438" t="n">
        <v>24000.0037</v>
      </c>
      <c r="W1438" t="n">
        <v>1380.8</v>
      </c>
      <c r="X1438" t="n">
        <v>3641.01</v>
      </c>
      <c r="Z1438" t="n">
        <v>67</v>
      </c>
      <c r="AA1438" t="n">
        <v>74.95229999999999</v>
      </c>
      <c r="AB1438" t="n">
        <v>2510.905</v>
      </c>
      <c r="AH1438" t="n">
        <v>61.2359</v>
      </c>
      <c r="AI1438" t="n">
        <v>240</v>
      </c>
      <c r="AJ1438" t="n">
        <v>40</v>
      </c>
      <c r="AK1438" t="n">
        <v>623.0531</v>
      </c>
      <c r="BA1438" t="n">
        <v>774</v>
      </c>
    </row>
    <row r="1439">
      <c r="H1439" t="n">
        <v>2</v>
      </c>
      <c r="M1439" t="inlineStr">
        <is>
          <t>ALQUILADO</t>
        </is>
      </c>
      <c r="N1439" t="inlineStr"/>
      <c r="P1439" t="inlineStr">
        <is>
          <t>2024</t>
        </is>
      </c>
      <c r="S1439" t="n">
        <v>0</v>
      </c>
      <c r="T1439" t="n">
        <v>22429.91</v>
      </c>
      <c r="V1439" t="n">
        <v>24000.0037</v>
      </c>
      <c r="W1439" t="n">
        <v>985.05</v>
      </c>
      <c r="X1439" t="n">
        <v>1418.55</v>
      </c>
      <c r="Z1439" t="n">
        <v>33</v>
      </c>
      <c r="AA1439" t="n">
        <v>72.83629999999999</v>
      </c>
      <c r="AB1439" t="n">
        <v>1201.8</v>
      </c>
      <c r="AH1439" t="n">
        <v>80.771</v>
      </c>
      <c r="AI1439" t="n">
        <v>240</v>
      </c>
      <c r="AJ1439" t="n">
        <v>40</v>
      </c>
      <c r="AK1439" t="n">
        <v>623.0531</v>
      </c>
      <c r="BA1439" t="n">
        <v>774</v>
      </c>
    </row>
    <row r="1440">
      <c r="H1440" t="n">
        <v>2</v>
      </c>
      <c r="M1440" t="inlineStr">
        <is>
          <t>DISPONIBLE</t>
        </is>
      </c>
      <c r="N1440" t="inlineStr"/>
      <c r="P1440" t="inlineStr">
        <is>
          <t>2024</t>
        </is>
      </c>
      <c r="S1440" t="n">
        <v>0</v>
      </c>
      <c r="T1440" t="n">
        <v>22429.91</v>
      </c>
      <c r="V1440" t="n">
        <v>24000.0037</v>
      </c>
      <c r="W1440" t="n">
        <v>1147.04</v>
      </c>
      <c r="X1440" t="n">
        <v>3290.0994</v>
      </c>
      <c r="Z1440" t="n">
        <v>68</v>
      </c>
      <c r="AA1440" t="n">
        <v>65.252</v>
      </c>
      <c r="AB1440" t="n">
        <v>2218.5697</v>
      </c>
      <c r="AH1440" t="n">
        <v>98.901</v>
      </c>
      <c r="AI1440" t="n">
        <v>240</v>
      </c>
      <c r="AJ1440" t="n">
        <v>40</v>
      </c>
      <c r="AK1440" t="n">
        <v>623.0531</v>
      </c>
      <c r="BA1440" t="n">
        <v>774</v>
      </c>
    </row>
    <row r="1441">
      <c r="H1441" t="n">
        <v>2</v>
      </c>
      <c r="M1441" t="inlineStr">
        <is>
          <t>ALQUILADO</t>
        </is>
      </c>
      <c r="N1441" t="inlineStr"/>
      <c r="P1441" t="inlineStr">
        <is>
          <t>2024</t>
        </is>
      </c>
      <c r="S1441" t="n">
        <v>0</v>
      </c>
      <c r="T1441" t="n">
        <v>22429.91</v>
      </c>
      <c r="V1441" t="n">
        <v>24000.0037</v>
      </c>
      <c r="W1441" t="n">
        <v>1546.41</v>
      </c>
      <c r="X1441" t="n">
        <v>3485.38</v>
      </c>
      <c r="Z1441" t="n">
        <v>61</v>
      </c>
      <c r="AA1441" t="n">
        <v>82.4883</v>
      </c>
      <c r="AB1441" t="n">
        <v>2515.895</v>
      </c>
      <c r="AH1441" t="n">
        <v>81.271</v>
      </c>
      <c r="AI1441" t="n">
        <v>240</v>
      </c>
      <c r="AJ1441" t="n">
        <v>40</v>
      </c>
      <c r="AK1441" t="n">
        <v>623.0531</v>
      </c>
      <c r="BA1441" t="n">
        <v>774</v>
      </c>
    </row>
    <row r="1442">
      <c r="H1442" t="n">
        <v>2</v>
      </c>
      <c r="M1442" t="inlineStr">
        <is>
          <t>ALQUILADO</t>
        </is>
      </c>
      <c r="N1442" t="inlineStr"/>
      <c r="P1442" t="inlineStr">
        <is>
          <t>2024</t>
        </is>
      </c>
      <c r="S1442" t="n">
        <v>5470</v>
      </c>
      <c r="T1442" t="n">
        <v>22429.91</v>
      </c>
      <c r="V1442" t="n">
        <v>24000.0037</v>
      </c>
      <c r="W1442" t="n">
        <v>1160.55</v>
      </c>
      <c r="X1442" t="n">
        <v>1651.58</v>
      </c>
      <c r="Z1442" t="n">
        <v>40</v>
      </c>
      <c r="AA1442" t="n">
        <v>70.3032</v>
      </c>
      <c r="AB1442" t="n">
        <v>1406.065</v>
      </c>
      <c r="AH1442" t="n">
        <v>17.432</v>
      </c>
      <c r="AI1442" t="n">
        <v>240</v>
      </c>
      <c r="AJ1442" t="n">
        <v>40</v>
      </c>
      <c r="AK1442" t="n">
        <v>623.0531</v>
      </c>
      <c r="BA1442" t="n">
        <v>774</v>
      </c>
    </row>
    <row r="1443">
      <c r="H1443" t="n">
        <v>2</v>
      </c>
      <c r="M1443" t="inlineStr">
        <is>
          <t>ALQUILADO</t>
        </is>
      </c>
      <c r="N1443" t="inlineStr">
        <is>
          <t>ASSA COMPAÑIA DE SEGUROS</t>
        </is>
      </c>
      <c r="P1443" t="inlineStr">
        <is>
          <t>2024</t>
        </is>
      </c>
      <c r="S1443" t="n">
        <v>0</v>
      </c>
      <c r="T1443" t="n">
        <v>22429.91</v>
      </c>
      <c r="V1443" t="n">
        <v>24000.0037</v>
      </c>
      <c r="W1443" t="n">
        <v>1311.74</v>
      </c>
      <c r="X1443" t="n">
        <v>2698.3683</v>
      </c>
      <c r="Z1443" t="n">
        <v>57</v>
      </c>
      <c r="AA1443" t="n">
        <v>70.3527</v>
      </c>
      <c r="AB1443" t="n">
        <v>2005.0541</v>
      </c>
      <c r="AH1443" t="n">
        <v>81.42100000000001</v>
      </c>
      <c r="AI1443" t="n">
        <v>240</v>
      </c>
      <c r="AJ1443" t="n">
        <v>40</v>
      </c>
      <c r="AK1443" t="n">
        <v>623.0531</v>
      </c>
      <c r="BA1443" t="n">
        <v>774</v>
      </c>
    </row>
    <row r="1444">
      <c r="H1444" t="n">
        <v>2</v>
      </c>
      <c r="M1444" t="inlineStr">
        <is>
          <t>DISPONIBLE</t>
        </is>
      </c>
      <c r="N1444" t="inlineStr"/>
      <c r="P1444" t="inlineStr">
        <is>
          <t>2024</t>
        </is>
      </c>
      <c r="S1444" t="n">
        <v>5926</v>
      </c>
      <c r="T1444" t="n">
        <v>22429.91</v>
      </c>
      <c r="V1444" t="n">
        <v>24000.0037</v>
      </c>
      <c r="W1444" t="n">
        <v>1640.18</v>
      </c>
      <c r="X1444" t="n">
        <v>2384.27</v>
      </c>
      <c r="Z1444" t="n">
        <v>47</v>
      </c>
      <c r="AA1444" t="n">
        <v>85.62649999999999</v>
      </c>
      <c r="AB1444" t="n">
        <v>2012.225</v>
      </c>
      <c r="AH1444" t="n">
        <v>81.0575</v>
      </c>
      <c r="AI1444" t="n">
        <v>240</v>
      </c>
      <c r="AJ1444" t="n">
        <v>40</v>
      </c>
      <c r="AK1444" t="n">
        <v>623.0531</v>
      </c>
      <c r="BA1444" t="n">
        <v>774</v>
      </c>
    </row>
    <row r="1445">
      <c r="H1445" t="n">
        <v>2</v>
      </c>
      <c r="M1445" t="inlineStr">
        <is>
          <t>DISPONIBLE</t>
        </is>
      </c>
      <c r="N1445" t="inlineStr"/>
      <c r="P1445" t="inlineStr">
        <is>
          <t>2024</t>
        </is>
      </c>
      <c r="S1445" t="n">
        <v>0</v>
      </c>
      <c r="T1445" t="n">
        <v>22429.91</v>
      </c>
      <c r="V1445" t="n">
        <v>24000.0037</v>
      </c>
      <c r="W1445" t="n">
        <v>1489.7</v>
      </c>
      <c r="X1445" t="n">
        <v>2157.2</v>
      </c>
      <c r="Z1445" t="n">
        <v>51</v>
      </c>
      <c r="AA1445" t="n">
        <v>71.5078</v>
      </c>
      <c r="AB1445" t="n">
        <v>1823.45</v>
      </c>
      <c r="AH1445" t="n">
        <v>104.121</v>
      </c>
      <c r="AI1445" t="n">
        <v>240</v>
      </c>
      <c r="AJ1445" t="n">
        <v>40</v>
      </c>
      <c r="AK1445" t="n">
        <v>623.0531</v>
      </c>
      <c r="BA1445" t="n">
        <v>774</v>
      </c>
    </row>
    <row r="1446">
      <c r="H1446" t="n">
        <v>2</v>
      </c>
      <c r="M1446" t="inlineStr">
        <is>
          <t>SUCIO</t>
        </is>
      </c>
      <c r="N1446" t="inlineStr"/>
      <c r="P1446" t="inlineStr">
        <is>
          <t>2024</t>
        </is>
      </c>
      <c r="S1446" t="n">
        <v/>
      </c>
      <c r="T1446" t="n">
        <v>22429.91</v>
      </c>
      <c r="V1446" t="n">
        <v>24000.0037</v>
      </c>
      <c r="W1446" t="n">
        <v>1034.94</v>
      </c>
      <c r="X1446" t="n">
        <v>1674.2</v>
      </c>
      <c r="Z1446" t="n">
        <v>41</v>
      </c>
      <c r="AA1446" t="n">
        <v>66.0765</v>
      </c>
      <c r="AB1446" t="n">
        <v>1354.57</v>
      </c>
      <c r="AH1446" t="n">
        <v>3</v>
      </c>
      <c r="AI1446" t="n">
        <v>240</v>
      </c>
      <c r="AJ1446" t="n">
        <v>40</v>
      </c>
      <c r="AK1446" t="n">
        <v>623.0531</v>
      </c>
      <c r="BA1446" t="n">
        <v>774</v>
      </c>
    </row>
    <row r="1447">
      <c r="H1447" t="n">
        <v>2</v>
      </c>
      <c r="M1447" t="inlineStr">
        <is>
          <t>ALQUILADO</t>
        </is>
      </c>
      <c r="N1447" t="inlineStr"/>
      <c r="P1447" t="inlineStr">
        <is>
          <t>2024</t>
        </is>
      </c>
      <c r="S1447" t="n">
        <v>0</v>
      </c>
      <c r="T1447" t="n">
        <v>22429.91</v>
      </c>
      <c r="V1447" t="n">
        <v>24000.0037</v>
      </c>
      <c r="W1447" t="n">
        <v>994.8099999999999</v>
      </c>
      <c r="X1447" t="n">
        <v>3128.53</v>
      </c>
      <c r="Z1447" t="n">
        <v>63</v>
      </c>
      <c r="AA1447" t="n">
        <v>65.4498</v>
      </c>
      <c r="AB1447" t="n">
        <v>2061.67</v>
      </c>
      <c r="AH1447" t="n">
        <v>118.941</v>
      </c>
      <c r="AI1447" t="n">
        <v>240</v>
      </c>
      <c r="AJ1447" t="n">
        <v>40</v>
      </c>
      <c r="AK1447" t="n">
        <v>623.0531</v>
      </c>
      <c r="BA1447" t="n">
        <v>774</v>
      </c>
    </row>
    <row r="1448">
      <c r="H1448" t="n">
        <v>2</v>
      </c>
      <c r="M1448" t="inlineStr">
        <is>
          <t>ALQUILADO</t>
        </is>
      </c>
      <c r="N1448" t="inlineStr"/>
      <c r="P1448" t="inlineStr">
        <is>
          <t>2024</t>
        </is>
      </c>
      <c r="S1448" t="n">
        <v/>
      </c>
      <c r="T1448" t="n">
        <v>22429.91</v>
      </c>
      <c r="V1448" t="n">
        <v>24000.0037</v>
      </c>
      <c r="W1448" t="n">
        <v>790.84</v>
      </c>
      <c r="X1448" t="n">
        <v>1343.955</v>
      </c>
      <c r="Z1448" t="n">
        <v>33</v>
      </c>
      <c r="AA1448" t="n">
        <v>64.69070000000001</v>
      </c>
      <c r="AB1448" t="n">
        <v>1067.3975</v>
      </c>
      <c r="AH1448" t="n">
        <v>60.9</v>
      </c>
      <c r="AI1448" t="n">
        <v>240</v>
      </c>
      <c r="AJ1448" t="n">
        <v>40</v>
      </c>
      <c r="AK1448" t="n">
        <v>623.0531</v>
      </c>
      <c r="BA1448" t="n">
        <v>774</v>
      </c>
    </row>
    <row r="1449">
      <c r="H1449" t="n">
        <v>2</v>
      </c>
      <c r="M1449" t="inlineStr">
        <is>
          <t>GERENCIA</t>
        </is>
      </c>
      <c r="N1449" t="inlineStr"/>
      <c r="P1449" t="inlineStr">
        <is>
          <t>2024</t>
        </is>
      </c>
      <c r="S1449" t="n">
        <v>0</v>
      </c>
      <c r="T1449" t="n">
        <v>22429.91</v>
      </c>
      <c r="V1449" t="n">
        <v>24000.0037</v>
      </c>
      <c r="W1449" t="n">
        <v>1354.66</v>
      </c>
      <c r="X1449" t="n">
        <v>3087.0718</v>
      </c>
      <c r="Z1449" t="n">
        <v>49</v>
      </c>
      <c r="AA1449" t="n">
        <v>90.64749999999999</v>
      </c>
      <c r="AB1449" t="n">
        <v>2220.8659</v>
      </c>
      <c r="AH1449" t="n">
        <v>93.771</v>
      </c>
      <c r="AI1449" t="n">
        <v>240</v>
      </c>
      <c r="AJ1449" t="n">
        <v>40</v>
      </c>
      <c r="AK1449" t="n">
        <v>623.0531</v>
      </c>
      <c r="BA1449" t="n">
        <v>774</v>
      </c>
    </row>
    <row r="1450">
      <c r="H1450" t="n">
        <v>2</v>
      </c>
      <c r="M1450" t="inlineStr">
        <is>
          <t>ALQUILADO</t>
        </is>
      </c>
      <c r="N1450" t="inlineStr">
        <is>
          <t>SEGUROS SURAMERICANA</t>
        </is>
      </c>
      <c r="P1450" t="inlineStr">
        <is>
          <t>2024</t>
        </is>
      </c>
      <c r="S1450" t="n">
        <v>0</v>
      </c>
      <c r="T1450" t="n">
        <v>22429.91</v>
      </c>
      <c r="V1450" t="n">
        <v>24000.0037</v>
      </c>
      <c r="W1450" t="n">
        <v>1573.29</v>
      </c>
      <c r="X1450" t="n">
        <v>1926.47</v>
      </c>
      <c r="Z1450" t="n">
        <v>43</v>
      </c>
      <c r="AA1450" t="n">
        <v>81.3897</v>
      </c>
      <c r="AB1450" t="n">
        <v>1749.88</v>
      </c>
      <c r="AH1450" t="n">
        <v>66.471</v>
      </c>
      <c r="AI1450" t="n">
        <v>240</v>
      </c>
      <c r="AJ1450" t="n">
        <v>40</v>
      </c>
      <c r="AK1450" t="n">
        <v>623.0531</v>
      </c>
      <c r="BA1450" t="n">
        <v>774</v>
      </c>
    </row>
    <row r="1451">
      <c r="H1451" t="n">
        <v>2</v>
      </c>
      <c r="M1451" t="inlineStr">
        <is>
          <t>DISPONIBLE</t>
        </is>
      </c>
      <c r="N1451" t="inlineStr"/>
      <c r="P1451" t="inlineStr">
        <is>
          <t>2024</t>
        </is>
      </c>
      <c r="S1451" t="n">
        <v>2784</v>
      </c>
      <c r="T1451" t="n">
        <v>22429.91</v>
      </c>
      <c r="V1451" t="n">
        <v>24000.0037</v>
      </c>
      <c r="W1451" t="n">
        <v>1386.77</v>
      </c>
      <c r="X1451" t="n">
        <v>2743.03</v>
      </c>
      <c r="Z1451" t="n">
        <v>55</v>
      </c>
      <c r="AA1451" t="n">
        <v>75.0872</v>
      </c>
      <c r="AB1451" t="n">
        <v>2064.9</v>
      </c>
      <c r="AH1451" t="n">
        <v>685.201</v>
      </c>
      <c r="AI1451" t="n">
        <v>240</v>
      </c>
      <c r="AJ1451" t="n">
        <v>40</v>
      </c>
      <c r="AK1451" t="n">
        <v>623.0531</v>
      </c>
      <c r="BA1451" t="n">
        <v>774</v>
      </c>
    </row>
    <row r="1452">
      <c r="H1452" t="n">
        <v>2</v>
      </c>
      <c r="M1452" t="inlineStr">
        <is>
          <t>DISPONIBLE</t>
        </is>
      </c>
      <c r="N1452" t="inlineStr"/>
      <c r="P1452" t="inlineStr">
        <is>
          <t>2024</t>
        </is>
      </c>
      <c r="S1452" t="n">
        <v>5698</v>
      </c>
      <c r="T1452" t="n">
        <v>22429.91</v>
      </c>
      <c r="V1452" t="n">
        <v>24000.0037</v>
      </c>
      <c r="W1452" t="n">
        <v>1207.29</v>
      </c>
      <c r="X1452" t="n">
        <v>1907.64</v>
      </c>
      <c r="Z1452" t="n">
        <v>39</v>
      </c>
      <c r="AA1452" t="n">
        <v>79.87</v>
      </c>
      <c r="AB1452" t="n">
        <v>1557.465</v>
      </c>
      <c r="AH1452" t="n">
        <v>281.802</v>
      </c>
      <c r="AI1452" t="n">
        <v>240</v>
      </c>
      <c r="AJ1452" t="n">
        <v>40</v>
      </c>
      <c r="AK1452" t="n">
        <v>623.0531</v>
      </c>
      <c r="BA1452" t="n">
        <v>774</v>
      </c>
    </row>
    <row r="1453">
      <c r="H1453" t="n">
        <v>2</v>
      </c>
      <c r="M1453" t="inlineStr">
        <is>
          <t>ALQUILADO</t>
        </is>
      </c>
      <c r="N1453" t="inlineStr">
        <is>
          <t>PUENTE CALZADA INFRAESTRUCTURA</t>
        </is>
      </c>
      <c r="P1453" t="inlineStr">
        <is>
          <t>2024</t>
        </is>
      </c>
      <c r="S1453" t="n">
        <v/>
      </c>
      <c r="T1453" t="n">
        <v>22429.91</v>
      </c>
      <c r="V1453" t="n">
        <v>24000.0037</v>
      </c>
      <c r="W1453" t="n">
        <v>1367.88</v>
      </c>
      <c r="X1453" t="n">
        <v>1700.16</v>
      </c>
      <c r="Z1453" t="n">
        <v>42</v>
      </c>
      <c r="AA1453" t="n">
        <v>73.0485</v>
      </c>
      <c r="AB1453" t="n">
        <v>1534.02</v>
      </c>
      <c r="AH1453" t="n">
        <v>42.5</v>
      </c>
      <c r="AI1453" t="n">
        <v>240</v>
      </c>
      <c r="AJ1453" t="n">
        <v>40</v>
      </c>
      <c r="AK1453" t="n">
        <v>623.0531</v>
      </c>
      <c r="BA1453" t="n">
        <v>774</v>
      </c>
    </row>
    <row r="1454">
      <c r="H1454" t="n">
        <v>2</v>
      </c>
      <c r="M1454" t="inlineStr">
        <is>
          <t>DISPONIBLE</t>
        </is>
      </c>
      <c r="N1454" t="inlineStr"/>
      <c r="P1454" t="inlineStr">
        <is>
          <t>2024</t>
        </is>
      </c>
      <c r="S1454" t="n">
        <v>0</v>
      </c>
      <c r="T1454" t="n">
        <v>22429.91</v>
      </c>
      <c r="V1454" t="n">
        <v>24000.0037</v>
      </c>
      <c r="W1454" t="n">
        <v>1563.65</v>
      </c>
      <c r="X1454" t="n">
        <v>2304.96</v>
      </c>
      <c r="Z1454" t="n">
        <v>52</v>
      </c>
      <c r="AA1454" t="n">
        <v>74.3963</v>
      </c>
      <c r="AB1454" t="n">
        <v>1934.305</v>
      </c>
      <c r="AH1454" t="n">
        <v>77.711</v>
      </c>
      <c r="AI1454" t="n">
        <v>240</v>
      </c>
      <c r="AJ1454" t="n">
        <v>40</v>
      </c>
      <c r="AK1454" t="n">
        <v>623.0531</v>
      </c>
      <c r="BA1454" t="n">
        <v>774</v>
      </c>
    </row>
    <row r="1455">
      <c r="H1455" t="n">
        <v>2</v>
      </c>
      <c r="M1455" t="inlineStr">
        <is>
          <t>ALQUILADO</t>
        </is>
      </c>
      <c r="N1455" t="inlineStr">
        <is>
          <t>ASSA COMPAÑIA DE SEGUROS</t>
        </is>
      </c>
      <c r="P1455" t="inlineStr">
        <is>
          <t>2024</t>
        </is>
      </c>
      <c r="S1455" t="n">
        <v>0</v>
      </c>
      <c r="T1455" t="n">
        <v>22429.91</v>
      </c>
      <c r="V1455" t="n">
        <v>24000.0037</v>
      </c>
      <c r="W1455" t="n">
        <v>1764.05</v>
      </c>
      <c r="X1455" t="n">
        <v>1655.5375</v>
      </c>
      <c r="Z1455" t="n">
        <v>63</v>
      </c>
      <c r="AA1455" t="n">
        <v>54.2791</v>
      </c>
      <c r="AB1455" t="n">
        <v>1709.7937</v>
      </c>
      <c r="AH1455" t="n">
        <v>182.8551</v>
      </c>
      <c r="AI1455" t="n">
        <v>240</v>
      </c>
      <c r="AJ1455" t="n">
        <v>40</v>
      </c>
      <c r="AK1455" t="n">
        <v>623.0531</v>
      </c>
      <c r="BA1455" t="n">
        <v>774</v>
      </c>
    </row>
    <row r="1456">
      <c r="H1456" t="n">
        <v>2</v>
      </c>
      <c r="M1456" t="inlineStr">
        <is>
          <t>ALQUILADO</t>
        </is>
      </c>
      <c r="N1456" t="inlineStr"/>
      <c r="P1456" t="inlineStr">
        <is>
          <t>2024</t>
        </is>
      </c>
      <c r="S1456" t="n">
        <v/>
      </c>
      <c r="T1456" t="n">
        <v>22429.91</v>
      </c>
      <c r="V1456" t="n">
        <v>24000.0037</v>
      </c>
      <c r="W1456" t="n">
        <v>1371.34</v>
      </c>
      <c r="X1456" t="n">
        <v>1070.97</v>
      </c>
      <c r="Z1456" t="n">
        <v>48</v>
      </c>
      <c r="AA1456" t="n">
        <v>50.8814</v>
      </c>
      <c r="AB1456" t="n">
        <v>1221.155</v>
      </c>
      <c r="AH1456" t="n">
        <v>73.09999999999999</v>
      </c>
      <c r="AI1456" t="n">
        <v>240</v>
      </c>
      <c r="AJ1456" t="n">
        <v>40</v>
      </c>
      <c r="AK1456" t="n">
        <v>623.0531</v>
      </c>
      <c r="BA1456" t="n">
        <v>774</v>
      </c>
    </row>
    <row r="1457">
      <c r="H1457" t="n">
        <v>1</v>
      </c>
      <c r="M1457" t="inlineStr">
        <is>
          <t>ALQUILADO</t>
        </is>
      </c>
      <c r="N1457" t="inlineStr">
        <is>
          <t>SEC GRAL DE ORG EST AMER OEA</t>
        </is>
      </c>
      <c r="P1457" t="inlineStr">
        <is>
          <t>2024</t>
        </is>
      </c>
      <c r="S1457" t="n">
        <v/>
      </c>
      <c r="T1457" t="n">
        <v>22429.91</v>
      </c>
      <c r="V1457" t="n">
        <v>24000.0037</v>
      </c>
      <c r="W1457" t="n">
        <v>733.22</v>
      </c>
      <c r="X1457" t="n">
        <v>1692.92</v>
      </c>
      <c r="Z1457" t="n">
        <v>28</v>
      </c>
      <c r="AA1457" t="n">
        <v>86.6478</v>
      </c>
      <c r="AB1457" t="n">
        <v>2426.14</v>
      </c>
      <c r="AH1457" t="n">
        <v>30.8</v>
      </c>
      <c r="AI1457" t="n">
        <v>120</v>
      </c>
      <c r="AJ1457" t="n">
        <v>40</v>
      </c>
      <c r="AK1457" t="n">
        <v>0</v>
      </c>
      <c r="BA1457" t="n">
        <v>387</v>
      </c>
    </row>
    <row r="1458">
      <c r="H1458" t="n">
        <v>1</v>
      </c>
      <c r="M1458" t="inlineStr">
        <is>
          <t>ALQUILADO</t>
        </is>
      </c>
      <c r="N1458" t="inlineStr">
        <is>
          <t>Tout Panama</t>
        </is>
      </c>
      <c r="P1458" t="inlineStr">
        <is>
          <t>2024</t>
        </is>
      </c>
      <c r="S1458" t="n">
        <v/>
      </c>
      <c r="T1458" t="n">
        <v>22429.91</v>
      </c>
      <c r="V1458" t="n">
        <v>24000.0037</v>
      </c>
      <c r="W1458" t="n">
        <v>1040.11</v>
      </c>
      <c r="X1458" t="n">
        <v>978.39</v>
      </c>
      <c r="Z1458" t="n">
        <v>28</v>
      </c>
      <c r="AA1458" t="n">
        <v>72.08920000000001</v>
      </c>
      <c r="AB1458" t="n">
        <v>2018.5</v>
      </c>
      <c r="AH1458" t="n">
        <v>15.25</v>
      </c>
      <c r="AI1458" t="n">
        <v>120</v>
      </c>
      <c r="AJ1458" t="n">
        <v>40</v>
      </c>
      <c r="AK1458" t="n">
        <v>0</v>
      </c>
      <c r="BA1458" t="n">
        <v>387</v>
      </c>
    </row>
    <row r="1459">
      <c r="H1459" t="n">
        <v>1</v>
      </c>
      <c r="M1459" t="inlineStr">
        <is>
          <t>ALQUILADO</t>
        </is>
      </c>
      <c r="N1459" t="inlineStr">
        <is>
          <t>ASSA COMPAÑIA DE SEGUROS</t>
        </is>
      </c>
      <c r="P1459" t="inlineStr">
        <is>
          <t>2024</t>
        </is>
      </c>
      <c r="S1459" t="n">
        <v/>
      </c>
      <c r="T1459" t="n">
        <v>22429.91</v>
      </c>
      <c r="V1459" t="n">
        <v>24000.0037</v>
      </c>
      <c r="W1459" t="n">
        <v>424.99</v>
      </c>
      <c r="X1459" t="n">
        <v>811.75</v>
      </c>
      <c r="Z1459" t="n">
        <v>15</v>
      </c>
      <c r="AA1459" t="n">
        <v>82.44929999999999</v>
      </c>
      <c r="AB1459" t="n">
        <v>1236.74</v>
      </c>
      <c r="AH1459" t="n">
        <v>11.2</v>
      </c>
      <c r="AI1459" t="n">
        <v>120</v>
      </c>
      <c r="AJ1459" t="n">
        <v>40</v>
      </c>
      <c r="AK1459" t="n">
        <v>0</v>
      </c>
      <c r="BA1459" t="n">
        <v>387</v>
      </c>
    </row>
    <row r="1460">
      <c r="H1460" t="n">
        <v>1</v>
      </c>
      <c r="M1460" t="inlineStr">
        <is>
          <t>ALQUILADO</t>
        </is>
      </c>
      <c r="N1460" t="inlineStr"/>
      <c r="P1460" t="inlineStr">
        <is>
          <t>2024</t>
        </is>
      </c>
      <c r="S1460" t="n">
        <v/>
      </c>
      <c r="T1460" t="n">
        <v>22429.91</v>
      </c>
      <c r="V1460" t="n">
        <v>24000.0037</v>
      </c>
      <c r="W1460" t="n">
        <v>551.55</v>
      </c>
      <c r="X1460" t="n">
        <v>935.505</v>
      </c>
      <c r="Z1460" t="n">
        <v>15</v>
      </c>
      <c r="AA1460" t="n">
        <v>99.137</v>
      </c>
      <c r="AB1460" t="n">
        <v>1487.055</v>
      </c>
      <c r="AH1460" t="n">
        <v>29</v>
      </c>
      <c r="AI1460" t="n">
        <v>120</v>
      </c>
      <c r="AJ1460" t="n">
        <v>40</v>
      </c>
      <c r="AK1460" t="n">
        <v>0</v>
      </c>
      <c r="BA1460" t="n">
        <v>387</v>
      </c>
    </row>
    <row r="1461">
      <c r="H1461" t="n">
        <v>1</v>
      </c>
      <c r="M1461" t="inlineStr">
        <is>
          <t>ALQUILADO</t>
        </is>
      </c>
      <c r="N1461" t="inlineStr">
        <is>
          <t>SHIPLILLY LATAM S.R.L.</t>
        </is>
      </c>
      <c r="P1461" t="inlineStr">
        <is>
          <t>2024</t>
        </is>
      </c>
      <c r="S1461" t="n">
        <v/>
      </c>
      <c r="T1461" t="n">
        <v>22429.91</v>
      </c>
      <c r="V1461" t="n">
        <v>24000.0037</v>
      </c>
      <c r="W1461" t="n">
        <v>685</v>
      </c>
      <c r="X1461" t="n">
        <v>300</v>
      </c>
      <c r="Z1461" t="n">
        <v>30</v>
      </c>
      <c r="AA1461" t="n">
        <v>32.8333</v>
      </c>
      <c r="AB1461" t="n">
        <v>985</v>
      </c>
      <c r="AH1461" t="n">
        <v>46.2</v>
      </c>
      <c r="AI1461" t="n">
        <v>120</v>
      </c>
      <c r="AJ1461" t="n">
        <v>40</v>
      </c>
      <c r="AK1461" t="n">
        <v>0</v>
      </c>
      <c r="BA1461" t="n">
        <v>387</v>
      </c>
    </row>
    <row r="1462">
      <c r="H1462" t="n">
        <v>1</v>
      </c>
      <c r="M1462" t="inlineStr">
        <is>
          <t>ALQUILADO</t>
        </is>
      </c>
      <c r="N1462" t="inlineStr"/>
      <c r="P1462" t="inlineStr">
        <is>
          <t>2024</t>
        </is>
      </c>
      <c r="S1462" t="n">
        <v/>
      </c>
      <c r="T1462" t="n">
        <v>22429.91</v>
      </c>
      <c r="V1462" t="n">
        <v>24000.0037</v>
      </c>
      <c r="W1462" t="n">
        <v>82.70999999999999</v>
      </c>
      <c r="X1462" t="n">
        <v>141.81</v>
      </c>
      <c r="Z1462" t="n">
        <v>3</v>
      </c>
      <c r="AA1462" t="n">
        <v>74.84</v>
      </c>
      <c r="AB1462" t="n">
        <v>224.52</v>
      </c>
      <c r="AI1462" t="n">
        <v>120</v>
      </c>
      <c r="AJ1462" t="n">
        <v>40</v>
      </c>
      <c r="AK1462" t="n">
        <v>0</v>
      </c>
      <c r="BA1462" t="n">
        <v>387</v>
      </c>
    </row>
    <row r="1463">
      <c r="H1463" t="n">
        <v>1</v>
      </c>
      <c r="M1463" t="inlineStr">
        <is>
          <t>ALQUILADO</t>
        </is>
      </c>
      <c r="N1463" t="inlineStr">
        <is>
          <t>PUENTE CALZADA INFRAESTRUCTURA</t>
        </is>
      </c>
      <c r="P1463" t="inlineStr">
        <is>
          <t>2024</t>
        </is>
      </c>
      <c r="S1463" t="n">
        <v>0</v>
      </c>
      <c r="T1463" t="n">
        <v>22429.91</v>
      </c>
      <c r="V1463" t="n">
        <v>24000.0037</v>
      </c>
      <c r="W1463" t="n">
        <v>418.19</v>
      </c>
      <c r="X1463" t="n">
        <v>1043.88</v>
      </c>
      <c r="Z1463" t="n">
        <v>11</v>
      </c>
      <c r="AA1463" t="n">
        <v>132.9154</v>
      </c>
      <c r="AB1463" t="n">
        <v>1462.07</v>
      </c>
      <c r="AH1463" t="n">
        <v>9.65</v>
      </c>
      <c r="AI1463" t="n">
        <v>120</v>
      </c>
      <c r="AJ1463" t="n">
        <v>40</v>
      </c>
      <c r="AK1463" t="n">
        <v>0</v>
      </c>
      <c r="BA1463" t="n">
        <v>387</v>
      </c>
    </row>
    <row r="1464">
      <c r="H1464" t="n">
        <v>1</v>
      </c>
      <c r="M1464" t="inlineStr">
        <is>
          <t>ALQUILADO</t>
        </is>
      </c>
      <c r="N1464" t="inlineStr">
        <is>
          <t>PUENTE CALZADA INFRAESTRUCTURA</t>
        </is>
      </c>
      <c r="P1464" t="inlineStr">
        <is>
          <t>2024</t>
        </is>
      </c>
      <c r="S1464" t="n">
        <v/>
      </c>
      <c r="T1464" t="n">
        <v>22429.91</v>
      </c>
      <c r="V1464" t="n">
        <v>24000.0037</v>
      </c>
      <c r="W1464" t="n">
        <v>448.92</v>
      </c>
      <c r="X1464" t="n">
        <v>1162.75</v>
      </c>
      <c r="Z1464" t="n">
        <v>23</v>
      </c>
      <c r="AA1464" t="n">
        <v>70.07259999999999</v>
      </c>
      <c r="AB1464" t="n">
        <v>1611.67</v>
      </c>
      <c r="AH1464" t="n">
        <v>5.3</v>
      </c>
      <c r="AI1464" t="n">
        <v>120</v>
      </c>
      <c r="AJ1464" t="n">
        <v>40</v>
      </c>
      <c r="AK1464" t="n">
        <v>0</v>
      </c>
      <c r="BA1464" t="n">
        <v>387</v>
      </c>
    </row>
    <row r="1465">
      <c r="H1465" t="n">
        <v>1</v>
      </c>
      <c r="M1465" t="inlineStr">
        <is>
          <t>DISPONIBLE</t>
        </is>
      </c>
      <c r="N1465" t="inlineStr"/>
      <c r="P1465" t="inlineStr">
        <is>
          <t>2024</t>
        </is>
      </c>
      <c r="S1465" t="n">
        <v>0</v>
      </c>
      <c r="T1465" t="n">
        <v>22429.91</v>
      </c>
      <c r="V1465" t="n">
        <v>24000.0037</v>
      </c>
      <c r="W1465" t="n">
        <v>498.42</v>
      </c>
      <c r="X1465" t="n">
        <v>702.35</v>
      </c>
      <c r="Z1465" t="n">
        <v>14</v>
      </c>
      <c r="AA1465" t="n">
        <v>85.7692</v>
      </c>
      <c r="AB1465" t="n">
        <v>1200.77</v>
      </c>
      <c r="AH1465" t="n">
        <v>497.19</v>
      </c>
      <c r="AI1465" t="n">
        <v>120</v>
      </c>
      <c r="AJ1465" t="n">
        <v>40</v>
      </c>
      <c r="AK1465" t="n">
        <v>0</v>
      </c>
      <c r="BA1465" t="n">
        <v>387</v>
      </c>
    </row>
    <row r="1466">
      <c r="H1466" t="n">
        <v>1</v>
      </c>
      <c r="M1466" t="inlineStr">
        <is>
          <t>ALQUILADO</t>
        </is>
      </c>
      <c r="N1466" t="inlineStr">
        <is>
          <t>Tout Panama</t>
        </is>
      </c>
      <c r="P1466" t="inlineStr">
        <is>
          <t>2024</t>
        </is>
      </c>
      <c r="S1466" t="n">
        <v>0</v>
      </c>
      <c r="T1466" t="n">
        <v>22429.91</v>
      </c>
      <c r="V1466" t="n">
        <v>24000.0037</v>
      </c>
      <c r="W1466" t="n">
        <v>290.62</v>
      </c>
      <c r="X1466" t="n">
        <v>1007.14</v>
      </c>
      <c r="Z1466" t="n">
        <v>16</v>
      </c>
      <c r="AA1466" t="n">
        <v>81.11</v>
      </c>
      <c r="AB1466" t="n">
        <v>1297.76</v>
      </c>
      <c r="AH1466" t="n">
        <v>15.75</v>
      </c>
      <c r="AI1466" t="n">
        <v>120</v>
      </c>
      <c r="AJ1466" t="n">
        <v>40</v>
      </c>
      <c r="AK1466" t="n">
        <v>0</v>
      </c>
      <c r="BA1466" t="n">
        <v>387</v>
      </c>
    </row>
    <row r="1467">
      <c r="H1467" t="n">
        <v>1</v>
      </c>
      <c r="M1467" t="inlineStr">
        <is>
          <t>ALQUILADO</t>
        </is>
      </c>
      <c r="N1467" t="inlineStr"/>
      <c r="P1467" t="inlineStr">
        <is>
          <t>2024</t>
        </is>
      </c>
      <c r="S1467" t="n">
        <v/>
      </c>
      <c r="T1467" t="n">
        <v>22429.91</v>
      </c>
      <c r="V1467" t="n">
        <v>24000.0037</v>
      </c>
      <c r="W1467" t="n">
        <v>152.77</v>
      </c>
      <c r="X1467" t="n">
        <v>752.75</v>
      </c>
      <c r="Z1467" t="n">
        <v>9</v>
      </c>
      <c r="AA1467" t="n">
        <v>100.6133</v>
      </c>
      <c r="AB1467" t="n">
        <v>905.52</v>
      </c>
      <c r="AH1467" t="n">
        <v>4.25</v>
      </c>
      <c r="AI1467" t="n">
        <v>120</v>
      </c>
      <c r="AJ1467" t="n">
        <v>40</v>
      </c>
      <c r="AK1467" t="n">
        <v>0</v>
      </c>
      <c r="BA1467" t="n">
        <v>387</v>
      </c>
    </row>
    <row r="1468">
      <c r="H1468" t="n">
        <v>1</v>
      </c>
      <c r="M1468" t="inlineStr">
        <is>
          <t>RESERVADO</t>
        </is>
      </c>
      <c r="N1468" t="inlineStr"/>
      <c r="P1468" t="inlineStr">
        <is>
          <t>2024</t>
        </is>
      </c>
      <c r="S1468" t="n">
        <v/>
      </c>
      <c r="T1468" t="n">
        <v>22429.91</v>
      </c>
      <c r="V1468" t="n">
        <v>24000.0037</v>
      </c>
      <c r="W1468" t="n">
        <v>445.26</v>
      </c>
      <c r="X1468" t="n">
        <v>2120.96</v>
      </c>
      <c r="Z1468" t="n">
        <v>32</v>
      </c>
      <c r="AA1468" t="n">
        <v>80.1943</v>
      </c>
      <c r="AB1468" t="n">
        <v>2566.22</v>
      </c>
      <c r="AH1468" t="n">
        <v>22.95</v>
      </c>
      <c r="AI1468" t="n">
        <v>120</v>
      </c>
      <c r="AJ1468" t="n">
        <v>40</v>
      </c>
      <c r="AK1468" t="n">
        <v>0</v>
      </c>
      <c r="BA1468" t="n">
        <v>387</v>
      </c>
    </row>
    <row r="1469">
      <c r="H1469" t="n">
        <v>1</v>
      </c>
      <c r="M1469" t="inlineStr">
        <is>
          <t>DISPONIBLE</t>
        </is>
      </c>
      <c r="N1469" t="inlineStr"/>
      <c r="P1469" t="inlineStr">
        <is>
          <t>2024</t>
        </is>
      </c>
      <c r="S1469" t="n">
        <v>0</v>
      </c>
      <c r="T1469" t="n">
        <v>22429.91</v>
      </c>
      <c r="V1469" t="n">
        <v>24000.0037</v>
      </c>
      <c r="W1469" t="n">
        <v>1064.29</v>
      </c>
      <c r="X1469" t="n">
        <v>1270.45</v>
      </c>
      <c r="Z1469" t="n">
        <v>33</v>
      </c>
      <c r="AA1469" t="n">
        <v>70.7496</v>
      </c>
      <c r="AB1469" t="n">
        <v>2334.74</v>
      </c>
      <c r="AH1469" t="n">
        <v>28.821</v>
      </c>
      <c r="AI1469" t="n">
        <v>120</v>
      </c>
      <c r="AJ1469" t="n">
        <v>40</v>
      </c>
      <c r="AK1469" t="n">
        <v>0</v>
      </c>
      <c r="BA1469" t="n">
        <v>387</v>
      </c>
    </row>
    <row r="1470">
      <c r="H1470" t="n">
        <v>1</v>
      </c>
      <c r="M1470" t="inlineStr">
        <is>
          <t>ALQUILADO</t>
        </is>
      </c>
      <c r="N1470" t="inlineStr">
        <is>
          <t>ACCIONA CONSTRUCCION H</t>
        </is>
      </c>
      <c r="P1470" t="inlineStr">
        <is>
          <t>2024</t>
        </is>
      </c>
      <c r="S1470" t="n">
        <v/>
      </c>
      <c r="T1470" t="n">
        <v>22429.91</v>
      </c>
      <c r="V1470" t="n">
        <v>24000.0037</v>
      </c>
      <c r="W1470" t="n">
        <v>142.7</v>
      </c>
      <c r="X1470" t="n">
        <v>709.8200000000001</v>
      </c>
      <c r="Z1470" t="n">
        <v>15</v>
      </c>
      <c r="AA1470" t="n">
        <v>56.8346</v>
      </c>
      <c r="AB1470" t="n">
        <v>852.52</v>
      </c>
      <c r="AH1470" t="n">
        <v>12.05</v>
      </c>
      <c r="AI1470" t="n">
        <v>120</v>
      </c>
      <c r="AJ1470" t="n">
        <v>40</v>
      </c>
      <c r="AK1470" t="n">
        <v>0</v>
      </c>
      <c r="BA1470" t="n">
        <v>387</v>
      </c>
    </row>
    <row r="1471">
      <c r="H1471" t="n">
        <v>1</v>
      </c>
      <c r="M1471" t="inlineStr">
        <is>
          <t>DISPONIBLE</t>
        </is>
      </c>
      <c r="N1471" t="inlineStr"/>
      <c r="P1471" t="inlineStr">
        <is>
          <t>2024</t>
        </is>
      </c>
      <c r="S1471" t="n">
        <v/>
      </c>
      <c r="T1471" t="n">
        <v>22429.91</v>
      </c>
      <c r="V1471" t="n">
        <v>24000.0037</v>
      </c>
      <c r="W1471" t="n">
        <v>152.68</v>
      </c>
      <c r="X1471" t="n">
        <v>387</v>
      </c>
      <c r="Z1471" t="n">
        <v>6</v>
      </c>
      <c r="AA1471" t="n">
        <v>89.9466</v>
      </c>
      <c r="AB1471" t="n">
        <v>539.6799999999999</v>
      </c>
      <c r="AI1471" t="n">
        <v>120</v>
      </c>
      <c r="AJ1471" t="n">
        <v>40</v>
      </c>
      <c r="AK1471" t="n">
        <v>0</v>
      </c>
      <c r="BA1471" t="n">
        <v>387</v>
      </c>
    </row>
    <row r="1472">
      <c r="F1472" t="inlineStr">
        <is>
          <t>SEMINUEVO</t>
        </is>
      </c>
      <c r="H1472" t="n">
        <v>20</v>
      </c>
      <c r="M1472" t="inlineStr">
        <is>
          <t>PARA LA VENTA</t>
        </is>
      </c>
      <c r="N1472" t="inlineStr"/>
      <c r="P1472" t="inlineStr">
        <is>
          <t>2023</t>
        </is>
      </c>
      <c r="S1472" t="n">
        <v>23189</v>
      </c>
      <c r="T1472" t="n">
        <v>24112.1495</v>
      </c>
      <c r="V1472" t="n">
        <v>25800</v>
      </c>
      <c r="W1472" t="n">
        <v>5926.74</v>
      </c>
      <c r="X1472" t="n">
        <v>6570.7612</v>
      </c>
      <c r="Z1472" t="n">
        <v>532</v>
      </c>
      <c r="AA1472" t="n">
        <v>23.4915</v>
      </c>
      <c r="AB1472" t="n">
        <v>624.875</v>
      </c>
      <c r="AH1472" t="n">
        <v>1967.8953</v>
      </c>
      <c r="AI1472" t="n">
        <v>2580</v>
      </c>
      <c r="AJ1472" t="n">
        <v>120</v>
      </c>
      <c r="AK1472" t="n">
        <v>12056.0743</v>
      </c>
      <c r="BA1472" t="n">
        <v>7740</v>
      </c>
    </row>
    <row r="1473">
      <c r="F1473" t="inlineStr">
        <is>
          <t>SEMINUEVO</t>
        </is>
      </c>
      <c r="H1473" t="n">
        <v>19</v>
      </c>
      <c r="M1473" t="inlineStr">
        <is>
          <t>PARA LA VENTA</t>
        </is>
      </c>
      <c r="N1473" t="inlineStr"/>
      <c r="P1473" t="inlineStr">
        <is>
          <t>2023</t>
        </is>
      </c>
      <c r="S1473" t="n">
        <v>8697</v>
      </c>
      <c r="T1473" t="n">
        <v>24112.1492</v>
      </c>
      <c r="V1473" t="n">
        <v>25799.9996</v>
      </c>
      <c r="W1473" t="n">
        <v>5058.59</v>
      </c>
      <c r="X1473" t="n">
        <v>12777.11</v>
      </c>
      <c r="Z1473" t="n">
        <v>293</v>
      </c>
      <c r="AA1473" t="n">
        <v>60.8726</v>
      </c>
      <c r="AB1473" t="n">
        <v>938.721</v>
      </c>
      <c r="AH1473" t="n">
        <v>1504.5039</v>
      </c>
      <c r="AI1473" t="n">
        <v>2451</v>
      </c>
      <c r="AJ1473" t="n">
        <v>120</v>
      </c>
      <c r="AK1473" t="n">
        <v>8037.3828</v>
      </c>
      <c r="BA1473" t="n">
        <v>7353</v>
      </c>
    </row>
    <row r="1474">
      <c r="F1474" t="inlineStr">
        <is>
          <t>SEMINUEVOS</t>
        </is>
      </c>
      <c r="H1474" t="n">
        <v>9</v>
      </c>
      <c r="M1474" t="inlineStr">
        <is>
          <t>PARA LA VENTA</t>
        </is>
      </c>
      <c r="N1474" t="inlineStr"/>
      <c r="P1474" t="inlineStr">
        <is>
          <t>2024</t>
        </is>
      </c>
      <c r="S1474" t="n">
        <v>23413</v>
      </c>
      <c r="T1474" t="n">
        <v>18877.57</v>
      </c>
      <c r="V1474" t="n">
        <v>20198.9999</v>
      </c>
      <c r="W1474" t="n">
        <v>3836.05</v>
      </c>
      <c r="X1474" t="n">
        <v>6154.12</v>
      </c>
      <c r="Z1474" t="n">
        <v>154</v>
      </c>
      <c r="AA1474" t="n">
        <v>64.8712</v>
      </c>
      <c r="AB1474" t="n">
        <v>1110.0188</v>
      </c>
      <c r="AH1474" t="n">
        <v>503.9937</v>
      </c>
      <c r="AI1474" t="n">
        <v>908.955</v>
      </c>
      <c r="AJ1474" t="n">
        <v>80</v>
      </c>
      <c r="AK1474" t="n">
        <v>4195.0152</v>
      </c>
      <c r="BA1474" t="n">
        <v>3483</v>
      </c>
    </row>
    <row r="1475">
      <c r="H1475" t="n">
        <v>9</v>
      </c>
      <c r="M1475" t="inlineStr">
        <is>
          <t>ALQUILADO</t>
        </is>
      </c>
      <c r="N1475" t="inlineStr">
        <is>
          <t>ALIADO SEGUROS SA</t>
        </is>
      </c>
      <c r="P1475" t="inlineStr">
        <is>
          <t>2024</t>
        </is>
      </c>
      <c r="S1475" t="n">
        <v>0</v>
      </c>
      <c r="T1475" t="n">
        <v>18877.57</v>
      </c>
      <c r="V1475" t="n">
        <v>20198.9999</v>
      </c>
      <c r="W1475" t="n">
        <v>2793.67</v>
      </c>
      <c r="X1475" t="n">
        <v>6954.9884</v>
      </c>
      <c r="Z1475" t="n">
        <v>165</v>
      </c>
      <c r="AA1475" t="n">
        <v>59.0827</v>
      </c>
      <c r="AB1475" t="n">
        <v>1083.1842</v>
      </c>
      <c r="AH1475" t="n">
        <v>530.0416</v>
      </c>
      <c r="AI1475" t="n">
        <v>908.955</v>
      </c>
      <c r="AJ1475" t="n">
        <v>80</v>
      </c>
      <c r="AK1475" t="n">
        <v>4195.0152</v>
      </c>
      <c r="BA1475" t="n">
        <v>3483</v>
      </c>
    </row>
    <row r="1476">
      <c r="H1476" t="n">
        <v>9</v>
      </c>
      <c r="M1476" t="inlineStr">
        <is>
          <t>ALQUILADO</t>
        </is>
      </c>
      <c r="N1476" t="inlineStr">
        <is>
          <t>SEGUROS SURAMERICANA</t>
        </is>
      </c>
      <c r="P1476" t="inlineStr">
        <is>
          <t>2024</t>
        </is>
      </c>
      <c r="S1476" t="n">
        <v>0</v>
      </c>
      <c r="T1476" t="n">
        <v>18877.57</v>
      </c>
      <c r="V1476" t="n">
        <v>20198.9999</v>
      </c>
      <c r="W1476" t="n">
        <v>4462.73</v>
      </c>
      <c r="X1476" t="n">
        <v>4739.03</v>
      </c>
      <c r="Z1476" t="n">
        <v>190</v>
      </c>
      <c r="AA1476" t="n">
        <v>48.4303</v>
      </c>
      <c r="AB1476" t="n">
        <v>1022.4177</v>
      </c>
      <c r="AH1476" t="n">
        <v>1019.7315</v>
      </c>
      <c r="AI1476" t="n">
        <v>908.955</v>
      </c>
      <c r="AJ1476" t="n">
        <v>80</v>
      </c>
      <c r="AK1476" t="n">
        <v>4195.0152</v>
      </c>
      <c r="BA1476" t="n">
        <v>3483</v>
      </c>
    </row>
    <row r="1477">
      <c r="H1477" t="n">
        <v>9</v>
      </c>
      <c r="M1477" t="inlineStr">
        <is>
          <t>DISPONIBLE</t>
        </is>
      </c>
      <c r="N1477" t="inlineStr"/>
      <c r="P1477" t="inlineStr">
        <is>
          <t>2024</t>
        </is>
      </c>
      <c r="S1477" t="n">
        <v>19883</v>
      </c>
      <c r="T1477" t="n">
        <v>18877.57</v>
      </c>
      <c r="V1477" t="n">
        <v>20198.9999</v>
      </c>
      <c r="W1477" t="n">
        <v>4376.42</v>
      </c>
      <c r="X1477" t="n">
        <v>5697.37</v>
      </c>
      <c r="Z1477" t="n">
        <v>203</v>
      </c>
      <c r="AA1477" t="n">
        <v>49.6245</v>
      </c>
      <c r="AB1477" t="n">
        <v>1119.31</v>
      </c>
      <c r="AH1477" t="n">
        <v>423.8433</v>
      </c>
      <c r="AI1477" t="n">
        <v>908.955</v>
      </c>
      <c r="AJ1477" t="n">
        <v>80</v>
      </c>
      <c r="AK1477" t="n">
        <v>4195.0152</v>
      </c>
      <c r="BA1477" t="n">
        <v>3483</v>
      </c>
    </row>
    <row r="1478">
      <c r="H1478" t="n">
        <v>9</v>
      </c>
      <c r="M1478" t="inlineStr">
        <is>
          <t>ALQUILADO</t>
        </is>
      </c>
      <c r="N1478" t="inlineStr">
        <is>
          <t>CONSORCIO HPH JOINT VENTURE</t>
        </is>
      </c>
      <c r="P1478" t="inlineStr">
        <is>
          <t>2024</t>
        </is>
      </c>
      <c r="S1478" t="n">
        <v>20902</v>
      </c>
      <c r="T1478" t="n">
        <v>18877.57</v>
      </c>
      <c r="V1478" t="n">
        <v>20198.9999</v>
      </c>
      <c r="W1478" t="n">
        <v>3339.23</v>
      </c>
      <c r="X1478" t="n">
        <v>2929.107</v>
      </c>
      <c r="Z1478" t="n">
        <v>391</v>
      </c>
      <c r="AA1478" t="n">
        <v>16.0315</v>
      </c>
      <c r="AB1478" t="n">
        <v>696.4818</v>
      </c>
      <c r="AH1478" t="n">
        <v>322.8308</v>
      </c>
      <c r="AI1478" t="n">
        <v>908.955</v>
      </c>
      <c r="AJ1478" t="n">
        <v>80</v>
      </c>
      <c r="AK1478" t="n">
        <v>4195.0152</v>
      </c>
      <c r="BA1478" t="n">
        <v>3483</v>
      </c>
    </row>
    <row r="1479">
      <c r="H1479" t="n">
        <v>9</v>
      </c>
      <c r="M1479" t="inlineStr">
        <is>
          <t>DISPONIBLE</t>
        </is>
      </c>
      <c r="N1479" t="inlineStr"/>
      <c r="P1479" t="inlineStr">
        <is>
          <t>2024</t>
        </is>
      </c>
      <c r="S1479" t="n">
        <v>0</v>
      </c>
      <c r="T1479" t="n">
        <v>18877.57</v>
      </c>
      <c r="V1479" t="n">
        <v>20198.9999</v>
      </c>
      <c r="W1479" t="n">
        <v>3310.41</v>
      </c>
      <c r="X1479" t="n">
        <v>2493.06</v>
      </c>
      <c r="Z1479" t="n">
        <v>269</v>
      </c>
      <c r="AA1479" t="n">
        <v>21.5742</v>
      </c>
      <c r="AB1479" t="n">
        <v>644.83</v>
      </c>
      <c r="AH1479" t="n">
        <v>137.8038</v>
      </c>
      <c r="AI1479" t="n">
        <v>908.955</v>
      </c>
      <c r="AJ1479" t="n">
        <v>80</v>
      </c>
      <c r="AK1479" t="n">
        <v>4195.0152</v>
      </c>
      <c r="BA1479" t="n">
        <v>3483</v>
      </c>
    </row>
    <row r="1480">
      <c r="H1480" t="n">
        <v>9</v>
      </c>
      <c r="M1480" t="inlineStr">
        <is>
          <t>ALQUILADO</t>
        </is>
      </c>
      <c r="N1480" t="inlineStr"/>
      <c r="P1480" t="inlineStr">
        <is>
          <t>2024</t>
        </is>
      </c>
      <c r="S1480" t="n">
        <v>0</v>
      </c>
      <c r="T1480" t="n">
        <v>18877.57</v>
      </c>
      <c r="V1480" t="n">
        <v>20198.9999</v>
      </c>
      <c r="W1480" t="n">
        <v>3332.24</v>
      </c>
      <c r="X1480" t="n">
        <v>5302.09</v>
      </c>
      <c r="Z1480" t="n">
        <v>151</v>
      </c>
      <c r="AA1480" t="n">
        <v>57.1809</v>
      </c>
      <c r="AB1480" t="n">
        <v>959.37</v>
      </c>
      <c r="AH1480" t="n">
        <v>278.1595</v>
      </c>
      <c r="AI1480" t="n">
        <v>908.955</v>
      </c>
      <c r="AJ1480" t="n">
        <v>80</v>
      </c>
      <c r="AK1480" t="n">
        <v>4195.0152</v>
      </c>
      <c r="BA1480" t="n">
        <v>3483</v>
      </c>
    </row>
    <row r="1481">
      <c r="H1481" t="n">
        <v>8</v>
      </c>
      <c r="M1481" t="inlineStr">
        <is>
          <t>PERDIDA TOTAL</t>
        </is>
      </c>
      <c r="N1481" t="inlineStr"/>
      <c r="P1481" t="inlineStr">
        <is>
          <t>2024</t>
        </is>
      </c>
      <c r="S1481" t="n">
        <v>0</v>
      </c>
      <c r="T1481" t="n">
        <v>19018.69</v>
      </c>
      <c r="V1481" t="n">
        <v>20349.9983</v>
      </c>
      <c r="W1481" t="n">
        <v>2481.25</v>
      </c>
      <c r="X1481" t="n">
        <v>5352.84</v>
      </c>
      <c r="Z1481" t="n">
        <v>139</v>
      </c>
      <c r="AA1481" t="n">
        <v>56.3603</v>
      </c>
      <c r="AB1481" t="n">
        <v>979.2612</v>
      </c>
      <c r="AH1481" t="n">
        <v>259.4489</v>
      </c>
      <c r="AI1481" t="n">
        <v>813.9999</v>
      </c>
      <c r="AJ1481" t="n">
        <v>80</v>
      </c>
      <c r="AK1481" t="n">
        <v>3698.0783</v>
      </c>
      <c r="BA1481" t="n">
        <v>3096</v>
      </c>
    </row>
    <row r="1482">
      <c r="H1482" t="n">
        <v>8</v>
      </c>
      <c r="M1482" t="inlineStr">
        <is>
          <t>ALQUILADO</t>
        </is>
      </c>
      <c r="N1482" t="inlineStr">
        <is>
          <t>CONSORCIO HPH JOINT VENTURE</t>
        </is>
      </c>
      <c r="P1482" t="inlineStr">
        <is>
          <t>2024</t>
        </is>
      </c>
      <c r="S1482" t="n">
        <v>20558</v>
      </c>
      <c r="T1482" t="n">
        <v>19018.69</v>
      </c>
      <c r="V1482" t="n">
        <v>20349.9983</v>
      </c>
      <c r="W1482" t="n">
        <v>2834.91</v>
      </c>
      <c r="X1482" t="n">
        <v>2605.42</v>
      </c>
      <c r="Z1482" t="n">
        <v>389</v>
      </c>
      <c r="AA1482" t="n">
        <v>13.9854</v>
      </c>
      <c r="AB1482" t="n">
        <v>680.0412</v>
      </c>
      <c r="AH1482" t="n">
        <v>254.2203</v>
      </c>
      <c r="AI1482" t="n">
        <v>813.9999</v>
      </c>
      <c r="AJ1482" t="n">
        <v>80</v>
      </c>
      <c r="AK1482" t="n">
        <v>3698.0783</v>
      </c>
      <c r="BA1482" t="n">
        <v>3096</v>
      </c>
    </row>
    <row r="1483">
      <c r="H1483" t="n">
        <v>8</v>
      </c>
      <c r="M1483" t="inlineStr">
        <is>
          <t>ALQUILADO</t>
        </is>
      </c>
      <c r="N1483" t="inlineStr"/>
      <c r="P1483" t="inlineStr">
        <is>
          <t>2024</t>
        </is>
      </c>
      <c r="S1483" t="n">
        <v>0</v>
      </c>
      <c r="T1483" t="n">
        <v>19018.69</v>
      </c>
      <c r="V1483" t="n">
        <v>20349.9983</v>
      </c>
      <c r="W1483" t="n">
        <v>2483.77</v>
      </c>
      <c r="X1483" t="n">
        <v>5413.53</v>
      </c>
      <c r="Z1483" t="n">
        <v>140</v>
      </c>
      <c r="AA1483" t="n">
        <v>56.4092</v>
      </c>
      <c r="AB1483" t="n">
        <v>987.1625</v>
      </c>
      <c r="AH1483" t="n">
        <v>258.6935</v>
      </c>
      <c r="AI1483" t="n">
        <v>813.9999</v>
      </c>
      <c r="AJ1483" t="n">
        <v>80</v>
      </c>
      <c r="AK1483" t="n">
        <v>3698.0783</v>
      </c>
      <c r="BA1483" t="n">
        <v>3096</v>
      </c>
    </row>
    <row r="1484">
      <c r="H1484" t="n">
        <v>8</v>
      </c>
      <c r="M1484" t="inlineStr">
        <is>
          <t>ALQUILADO</t>
        </is>
      </c>
      <c r="N1484" t="inlineStr"/>
      <c r="P1484" t="inlineStr">
        <is>
          <t>2024</t>
        </is>
      </c>
      <c r="S1484" t="n">
        <v>0</v>
      </c>
      <c r="T1484" t="n">
        <v>19018.69</v>
      </c>
      <c r="V1484" t="n">
        <v>20349.9983</v>
      </c>
      <c r="W1484" t="n">
        <v>3592.84</v>
      </c>
      <c r="X1484" t="n">
        <v>5646.07</v>
      </c>
      <c r="Z1484" t="n">
        <v>182</v>
      </c>
      <c r="AA1484" t="n">
        <v>50.7632</v>
      </c>
      <c r="AB1484" t="n">
        <v>1154.8637</v>
      </c>
      <c r="AH1484" t="n">
        <v>630.8995</v>
      </c>
      <c r="AI1484" t="n">
        <v>813.9999</v>
      </c>
      <c r="AJ1484" t="n">
        <v>80</v>
      </c>
      <c r="AK1484" t="n">
        <v>3698.0783</v>
      </c>
      <c r="BA1484" t="n">
        <v>3096</v>
      </c>
    </row>
    <row r="1485">
      <c r="H1485" t="n">
        <v>8</v>
      </c>
      <c r="M1485" t="inlineStr">
        <is>
          <t>ALQUILADO</t>
        </is>
      </c>
      <c r="N1485" t="inlineStr">
        <is>
          <t>CONSORCIO HPH JOINT VENTURE</t>
        </is>
      </c>
      <c r="P1485" t="inlineStr">
        <is>
          <t>2024</t>
        </is>
      </c>
      <c r="S1485" t="n">
        <v>23226</v>
      </c>
      <c r="T1485" t="n">
        <v>19018.69</v>
      </c>
      <c r="V1485" t="n">
        <v>20349.9983</v>
      </c>
      <c r="W1485" t="n">
        <v>2744.96</v>
      </c>
      <c r="X1485" t="n">
        <v>2704.05</v>
      </c>
      <c r="Z1485" t="n">
        <v>448</v>
      </c>
      <c r="AA1485" t="n">
        <v>12.1629</v>
      </c>
      <c r="AB1485" t="n">
        <v>681.1262</v>
      </c>
      <c r="AH1485" t="n">
        <v>722.2034</v>
      </c>
      <c r="AI1485" t="n">
        <v>813.9999</v>
      </c>
      <c r="AJ1485" t="n">
        <v>80</v>
      </c>
      <c r="AK1485" t="n">
        <v>3698.0783</v>
      </c>
      <c r="BA1485" t="n">
        <v>3096</v>
      </c>
    </row>
    <row r="1486">
      <c r="H1486" t="n">
        <v>8</v>
      </c>
      <c r="M1486" t="inlineStr">
        <is>
          <t>ALQUILADO</t>
        </is>
      </c>
      <c r="N1486" t="inlineStr"/>
      <c r="P1486" t="inlineStr">
        <is>
          <t>2024</t>
        </is>
      </c>
      <c r="S1486" t="n">
        <v>18976</v>
      </c>
      <c r="T1486" t="n">
        <v>19018.69</v>
      </c>
      <c r="V1486" t="n">
        <v>20349.9983</v>
      </c>
      <c r="W1486" t="n">
        <v>4906.95</v>
      </c>
      <c r="X1486" t="n">
        <v>5377.3632</v>
      </c>
      <c r="Z1486" t="n">
        <v>198</v>
      </c>
      <c r="AA1486" t="n">
        <v>51.9409</v>
      </c>
      <c r="AB1486" t="n">
        <v>1285.5391</v>
      </c>
      <c r="AH1486" t="n">
        <v>388.9031</v>
      </c>
      <c r="AI1486" t="n">
        <v>813.9999</v>
      </c>
      <c r="AJ1486" t="n">
        <v>80</v>
      </c>
      <c r="AK1486" t="n">
        <v>3698.0783</v>
      </c>
      <c r="BA1486" t="n">
        <v>3096</v>
      </c>
    </row>
    <row r="1487">
      <c r="H1487" t="n">
        <v>8</v>
      </c>
      <c r="M1487" t="inlineStr">
        <is>
          <t>DISPONIBLE</t>
        </is>
      </c>
      <c r="N1487" t="inlineStr"/>
      <c r="P1487" t="inlineStr">
        <is>
          <t>2024</t>
        </is>
      </c>
      <c r="S1487" t="n">
        <v>14008</v>
      </c>
      <c r="T1487" t="n">
        <v>19018.69</v>
      </c>
      <c r="V1487" t="n">
        <v>20349.9983</v>
      </c>
      <c r="W1487" t="n">
        <v>5992.3</v>
      </c>
      <c r="X1487" t="n">
        <v>3247.72</v>
      </c>
      <c r="Z1487" t="n">
        <v>207</v>
      </c>
      <c r="AA1487" t="n">
        <v>44.6377</v>
      </c>
      <c r="AB1487" t="n">
        <v>1155.0025</v>
      </c>
      <c r="AH1487" t="n">
        <v>332.1089</v>
      </c>
      <c r="AI1487" t="n">
        <v>813.9999</v>
      </c>
      <c r="AJ1487" t="n">
        <v>80</v>
      </c>
      <c r="AK1487" t="n">
        <v>3698.0783</v>
      </c>
      <c r="BA1487" t="n">
        <v>3096</v>
      </c>
    </row>
    <row r="1488">
      <c r="H1488" t="n">
        <v>8</v>
      </c>
      <c r="M1488" t="inlineStr">
        <is>
          <t>DISPONIBLE</t>
        </is>
      </c>
      <c r="N1488" t="inlineStr"/>
      <c r="P1488" t="inlineStr">
        <is>
          <t>2024</t>
        </is>
      </c>
      <c r="S1488" t="n">
        <v>22149</v>
      </c>
      <c r="T1488" t="n">
        <v>19018.69</v>
      </c>
      <c r="V1488" t="n">
        <v>20349.9983</v>
      </c>
      <c r="W1488" t="n">
        <v>4111.92</v>
      </c>
      <c r="X1488" t="n">
        <v>3824.245</v>
      </c>
      <c r="Z1488" t="n">
        <v>186</v>
      </c>
      <c r="AA1488" t="n">
        <v>42.6675</v>
      </c>
      <c r="AB1488" t="n">
        <v>992.0205999999999</v>
      </c>
      <c r="AH1488" t="n">
        <v>827.734</v>
      </c>
      <c r="AI1488" t="n">
        <v>813.9999</v>
      </c>
      <c r="AJ1488" t="n">
        <v>80</v>
      </c>
      <c r="AK1488" t="n">
        <v>3698.0783</v>
      </c>
      <c r="BA1488" t="n">
        <v>3096</v>
      </c>
    </row>
    <row r="1489">
      <c r="H1489" t="n">
        <v>8</v>
      </c>
      <c r="M1489" t="inlineStr">
        <is>
          <t>ALQUILADO</t>
        </is>
      </c>
      <c r="N1489" t="inlineStr">
        <is>
          <t>CONSORCIO HPH JOINT VENTURE</t>
        </is>
      </c>
      <c r="P1489" t="inlineStr">
        <is>
          <t>2024</t>
        </is>
      </c>
      <c r="S1489" t="n">
        <v/>
      </c>
      <c r="T1489" t="n">
        <v>19018.69</v>
      </c>
      <c r="V1489" t="n">
        <v>20349.9983</v>
      </c>
      <c r="W1489" t="n">
        <v>2744.4</v>
      </c>
      <c r="X1489" t="n">
        <v>2397.74</v>
      </c>
      <c r="Z1489" t="n">
        <v>450</v>
      </c>
      <c r="AA1489" t="n">
        <v>11.4269</v>
      </c>
      <c r="AB1489" t="n">
        <v>642.7675</v>
      </c>
      <c r="AH1489" t="n">
        <v>81.55</v>
      </c>
      <c r="AI1489" t="n">
        <v>813.9999</v>
      </c>
      <c r="AJ1489" t="n">
        <v>80</v>
      </c>
      <c r="AK1489" t="n">
        <v>3698.0783</v>
      </c>
      <c r="BA1489" t="n">
        <v>3096</v>
      </c>
    </row>
    <row r="1490">
      <c r="H1490" t="n">
        <v>8</v>
      </c>
      <c r="M1490" t="inlineStr">
        <is>
          <t>ALQUILADO</t>
        </is>
      </c>
      <c r="N1490" t="inlineStr">
        <is>
          <t>CONSORCIO HPH JOINT VENTURE</t>
        </is>
      </c>
      <c r="P1490" t="inlineStr">
        <is>
          <t>2024</t>
        </is>
      </c>
      <c r="S1490" t="n">
        <v/>
      </c>
      <c r="T1490" t="n">
        <v>19018.69</v>
      </c>
      <c r="V1490" t="n">
        <v>20349.9983</v>
      </c>
      <c r="W1490" t="n">
        <v>2452.73</v>
      </c>
      <c r="X1490" t="n">
        <v>3491.1101</v>
      </c>
      <c r="Z1490" t="n">
        <v>359</v>
      </c>
      <c r="AA1490" t="n">
        <v>16.5566</v>
      </c>
      <c r="AB1490" t="n">
        <v>742.98</v>
      </c>
      <c r="AH1490" t="n">
        <v>53.5</v>
      </c>
      <c r="AI1490" t="n">
        <v>813.9999</v>
      </c>
      <c r="AJ1490" t="n">
        <v>80</v>
      </c>
      <c r="AK1490" t="n">
        <v>3698.0783</v>
      </c>
      <c r="BA1490" t="n">
        <v>3096</v>
      </c>
    </row>
    <row r="1491">
      <c r="H1491" t="n">
        <v>8</v>
      </c>
      <c r="M1491" t="inlineStr">
        <is>
          <t>ALQUILADO</t>
        </is>
      </c>
      <c r="N1491" t="inlineStr">
        <is>
          <t>RENTAL CARS</t>
        </is>
      </c>
      <c r="P1491" t="inlineStr">
        <is>
          <t>2024</t>
        </is>
      </c>
      <c r="S1491" t="n">
        <v>0</v>
      </c>
      <c r="T1491" t="n">
        <v>19018.69</v>
      </c>
      <c r="V1491" t="n">
        <v>20349.9983</v>
      </c>
      <c r="W1491" t="n">
        <v>2504.62</v>
      </c>
      <c r="X1491" t="n">
        <v>5138.4789</v>
      </c>
      <c r="Z1491" t="n">
        <v>127</v>
      </c>
      <c r="AA1491" t="n">
        <v>60.1818</v>
      </c>
      <c r="AB1491" t="n">
        <v>955.3873</v>
      </c>
      <c r="AH1491" t="n">
        <v>295.7331</v>
      </c>
      <c r="AI1491" t="n">
        <v>813.9999</v>
      </c>
      <c r="AJ1491" t="n">
        <v>80</v>
      </c>
      <c r="AK1491" t="n">
        <v>3698.0783</v>
      </c>
      <c r="BA1491" t="n">
        <v>3096</v>
      </c>
    </row>
    <row r="1492">
      <c r="H1492" t="n">
        <v>8</v>
      </c>
      <c r="M1492" t="inlineStr">
        <is>
          <t>ALQUILADO</t>
        </is>
      </c>
      <c r="N1492" t="inlineStr">
        <is>
          <t>COCHEZ Y CIA.</t>
        </is>
      </c>
      <c r="P1492" t="inlineStr">
        <is>
          <t>2024</t>
        </is>
      </c>
      <c r="S1492" t="n">
        <v>27413</v>
      </c>
      <c r="T1492" t="n">
        <v>19018.69</v>
      </c>
      <c r="V1492" t="n">
        <v>20349.9983</v>
      </c>
      <c r="W1492" t="n">
        <v>4759.73</v>
      </c>
      <c r="X1492" t="n">
        <v>4983.4558</v>
      </c>
      <c r="Z1492" t="n">
        <v>197</v>
      </c>
      <c r="AA1492" t="n">
        <v>49.4577</v>
      </c>
      <c r="AB1492" t="n">
        <v>1217.8982</v>
      </c>
      <c r="AH1492" t="n">
        <v>556.9333</v>
      </c>
      <c r="AI1492" t="n">
        <v>813.9999</v>
      </c>
      <c r="AJ1492" t="n">
        <v>80</v>
      </c>
      <c r="AK1492" t="n">
        <v>3698.0783</v>
      </c>
      <c r="BA1492" t="n">
        <v>3096</v>
      </c>
    </row>
    <row r="1493">
      <c r="H1493" t="n">
        <v>8</v>
      </c>
      <c r="M1493" t="inlineStr">
        <is>
          <t>SUCIO</t>
        </is>
      </c>
      <c r="N1493" t="inlineStr"/>
      <c r="P1493" t="inlineStr">
        <is>
          <t>2024</t>
        </is>
      </c>
      <c r="S1493" t="n">
        <v>0</v>
      </c>
      <c r="T1493" t="n">
        <v>19018.69</v>
      </c>
      <c r="V1493" t="n">
        <v>20349.9983</v>
      </c>
      <c r="W1493" t="n">
        <v>3138.08</v>
      </c>
      <c r="X1493" t="n">
        <v>4412.236</v>
      </c>
      <c r="Z1493" t="n">
        <v>147</v>
      </c>
      <c r="AA1493" t="n">
        <v>51.3626</v>
      </c>
      <c r="AB1493" t="n">
        <v>943.7895</v>
      </c>
      <c r="AH1493" t="n">
        <v>128.7824</v>
      </c>
      <c r="AI1493" t="n">
        <v>813.9999</v>
      </c>
      <c r="AJ1493" t="n">
        <v>80</v>
      </c>
      <c r="AK1493" t="n">
        <v>3698.0783</v>
      </c>
      <c r="BA1493" t="n">
        <v>3096</v>
      </c>
    </row>
    <row r="1494">
      <c r="H1494" t="n">
        <v>8</v>
      </c>
      <c r="M1494" t="inlineStr">
        <is>
          <t>DISPONIBLE</t>
        </is>
      </c>
      <c r="N1494" t="inlineStr"/>
      <c r="P1494" t="inlineStr">
        <is>
          <t>2024</t>
        </is>
      </c>
      <c r="S1494" t="n">
        <v>12841</v>
      </c>
      <c r="T1494" t="n">
        <v>19018.69</v>
      </c>
      <c r="V1494" t="n">
        <v>20349.9983</v>
      </c>
      <c r="W1494" t="n">
        <v>2675.41</v>
      </c>
      <c r="X1494" t="n">
        <v>4767.97</v>
      </c>
      <c r="Z1494" t="n">
        <v>145</v>
      </c>
      <c r="AA1494" t="n">
        <v>51.3336</v>
      </c>
      <c r="AB1494" t="n">
        <v>930.4225</v>
      </c>
      <c r="AH1494" t="n">
        <v>70.7932</v>
      </c>
      <c r="AI1494" t="n">
        <v>813.9999</v>
      </c>
      <c r="AJ1494" t="n">
        <v>80</v>
      </c>
      <c r="AK1494" t="n">
        <v>3698.0783</v>
      </c>
      <c r="BA1494" t="n">
        <v>3096</v>
      </c>
    </row>
    <row r="1495">
      <c r="H1495" t="n">
        <v>8</v>
      </c>
      <c r="M1495" t="inlineStr">
        <is>
          <t>DISPONIBLE</t>
        </is>
      </c>
      <c r="N1495" t="inlineStr"/>
      <c r="P1495" t="inlineStr">
        <is>
          <t>2024</t>
        </is>
      </c>
      <c r="S1495" t="n">
        <v>13245</v>
      </c>
      <c r="T1495" t="n">
        <v>19018.69</v>
      </c>
      <c r="V1495" t="n">
        <v>20349.9983</v>
      </c>
      <c r="W1495" t="n">
        <v>2051.22</v>
      </c>
      <c r="X1495" t="n">
        <v>4926.51</v>
      </c>
      <c r="Z1495" t="n">
        <v>134</v>
      </c>
      <c r="AA1495" t="n">
        <v>52.0726</v>
      </c>
      <c r="AB1495" t="n">
        <v>872.2162</v>
      </c>
      <c r="AH1495" t="n">
        <v>113.0532</v>
      </c>
      <c r="AI1495" t="n">
        <v>813.9999</v>
      </c>
      <c r="AJ1495" t="n">
        <v>80</v>
      </c>
      <c r="AK1495" t="n">
        <v>3698.0783</v>
      </c>
      <c r="BA1495" t="n">
        <v>3096</v>
      </c>
    </row>
    <row r="1496">
      <c r="H1496" t="n">
        <v>8</v>
      </c>
      <c r="M1496" t="inlineStr">
        <is>
          <t>O/S REPARACION</t>
        </is>
      </c>
      <c r="N1496" t="inlineStr"/>
      <c r="P1496" t="inlineStr">
        <is>
          <t>2024</t>
        </is>
      </c>
      <c r="S1496" t="n">
        <v>12350</v>
      </c>
      <c r="T1496" t="n">
        <v>19018.69</v>
      </c>
      <c r="V1496" t="n">
        <v>20349.9983</v>
      </c>
      <c r="W1496" t="n">
        <v>3618.12</v>
      </c>
      <c r="X1496" t="n">
        <v>5883.4689</v>
      </c>
      <c r="Z1496" t="n">
        <v>198</v>
      </c>
      <c r="AA1496" t="n">
        <v>47.9878</v>
      </c>
      <c r="AB1496" t="n">
        <v>1187.6986</v>
      </c>
      <c r="AH1496" t="n">
        <v>393.6833</v>
      </c>
      <c r="AI1496" t="n">
        <v>813.9999</v>
      </c>
      <c r="AJ1496" t="n">
        <v>80</v>
      </c>
      <c r="AK1496" t="n">
        <v>3698.0783</v>
      </c>
      <c r="BA1496" t="n">
        <v>3096</v>
      </c>
    </row>
    <row r="1497">
      <c r="H1497" t="n">
        <v>8</v>
      </c>
      <c r="M1497" t="inlineStr">
        <is>
          <t>ALQUILADO</t>
        </is>
      </c>
      <c r="N1497" t="inlineStr">
        <is>
          <t>PSA PANAMA INTERNACIONAL TERMI</t>
        </is>
      </c>
      <c r="P1497" t="inlineStr">
        <is>
          <t>2024</t>
        </is>
      </c>
      <c r="S1497" t="n">
        <v/>
      </c>
      <c r="T1497" t="n">
        <v>19018.69</v>
      </c>
      <c r="V1497" t="n">
        <v>20349.9983</v>
      </c>
      <c r="W1497" t="n">
        <v>3605</v>
      </c>
      <c r="X1497" t="n">
        <v>2142.65</v>
      </c>
      <c r="Z1497" t="n">
        <v>268</v>
      </c>
      <c r="AA1497" t="n">
        <v>21.4464</v>
      </c>
      <c r="AB1497" t="n">
        <v>718.4562</v>
      </c>
      <c r="AH1497" t="n">
        <v>2.65</v>
      </c>
      <c r="AI1497" t="n">
        <v>813.9999</v>
      </c>
      <c r="AJ1497" t="n">
        <v>80</v>
      </c>
      <c r="AK1497" t="n">
        <v>3698.0783</v>
      </c>
      <c r="BA1497" t="n">
        <v>3096</v>
      </c>
    </row>
    <row r="1498">
      <c r="H1498" t="n">
        <v>8</v>
      </c>
      <c r="M1498" t="inlineStr">
        <is>
          <t>ALQUILADO</t>
        </is>
      </c>
      <c r="N1498" t="inlineStr"/>
      <c r="P1498" t="inlineStr">
        <is>
          <t>2024</t>
        </is>
      </c>
      <c r="S1498" t="n">
        <v>0</v>
      </c>
      <c r="T1498" t="n">
        <v>19018.69</v>
      </c>
      <c r="V1498" t="n">
        <v>20349.9983</v>
      </c>
      <c r="W1498" t="n">
        <v>2694.67</v>
      </c>
      <c r="X1498" t="n">
        <v>4343.461</v>
      </c>
      <c r="Z1498" t="n">
        <v>137</v>
      </c>
      <c r="AA1498" t="n">
        <v>51.3732</v>
      </c>
      <c r="AB1498" t="n">
        <v>879.7663</v>
      </c>
      <c r="AH1498" t="n">
        <v>374.8795</v>
      </c>
      <c r="AI1498" t="n">
        <v>813.9999</v>
      </c>
      <c r="AJ1498" t="n">
        <v>80</v>
      </c>
      <c r="AK1498" t="n">
        <v>3698.0783</v>
      </c>
      <c r="BA1498" t="n">
        <v>3096</v>
      </c>
    </row>
    <row r="1499">
      <c r="H1499" t="n">
        <v>8</v>
      </c>
      <c r="M1499" t="inlineStr">
        <is>
          <t>ALQUILADO</t>
        </is>
      </c>
      <c r="N1499" t="inlineStr">
        <is>
          <t>CONSORCIO HPH JOINT VENTURE</t>
        </is>
      </c>
      <c r="P1499" t="inlineStr">
        <is>
          <t>2024</t>
        </is>
      </c>
      <c r="S1499" t="n">
        <v>12043</v>
      </c>
      <c r="T1499" t="n">
        <v>19018.69</v>
      </c>
      <c r="V1499" t="n">
        <v>20349.9983</v>
      </c>
      <c r="W1499" t="n">
        <v>2785.14</v>
      </c>
      <c r="X1499" t="n">
        <v>2281.27</v>
      </c>
      <c r="Z1499" t="n">
        <v>450</v>
      </c>
      <c r="AA1499" t="n">
        <v>11.2586</v>
      </c>
      <c r="AB1499" t="n">
        <v>633.3012</v>
      </c>
      <c r="AH1499" t="n">
        <v>125.3045</v>
      </c>
      <c r="AI1499" t="n">
        <v>813.9999</v>
      </c>
      <c r="AJ1499" t="n">
        <v>80</v>
      </c>
      <c r="AK1499" t="n">
        <v>3698.0783</v>
      </c>
      <c r="BA1499" t="n">
        <v>3096</v>
      </c>
    </row>
    <row r="1500">
      <c r="H1500" t="n">
        <v>8</v>
      </c>
      <c r="M1500" t="inlineStr">
        <is>
          <t>ALQUILADO</t>
        </is>
      </c>
      <c r="N1500" t="inlineStr"/>
      <c r="P1500" t="inlineStr">
        <is>
          <t>2024</t>
        </is>
      </c>
      <c r="S1500" t="n">
        <v>1935</v>
      </c>
      <c r="T1500" t="n">
        <v>19018.69</v>
      </c>
      <c r="V1500" t="n">
        <v>20349.9983</v>
      </c>
      <c r="W1500" t="n">
        <v>3676.38</v>
      </c>
      <c r="X1500" t="n">
        <v>7657.8484</v>
      </c>
      <c r="Z1500" t="n">
        <v>165</v>
      </c>
      <c r="AA1500" t="n">
        <v>68.6922</v>
      </c>
      <c r="AB1500" t="n">
        <v>1416.7785</v>
      </c>
      <c r="AH1500" t="n">
        <v>2633.5436</v>
      </c>
      <c r="AI1500" t="n">
        <v>813.9999</v>
      </c>
      <c r="AJ1500" t="n">
        <v>80</v>
      </c>
      <c r="AK1500" t="n">
        <v>3698.0783</v>
      </c>
      <c r="BA1500" t="n">
        <v>3096</v>
      </c>
    </row>
    <row r="1501">
      <c r="H1501" t="n">
        <v>8</v>
      </c>
      <c r="M1501" t="inlineStr">
        <is>
          <t>GERENCIA</t>
        </is>
      </c>
      <c r="N1501" t="inlineStr"/>
      <c r="P1501" t="inlineStr">
        <is>
          <t>2024</t>
        </is>
      </c>
      <c r="S1501" t="n">
        <v>0</v>
      </c>
      <c r="T1501" t="n">
        <v>19018.69</v>
      </c>
      <c r="V1501" t="n">
        <v>20349.9983</v>
      </c>
      <c r="W1501" t="n">
        <v>3598.88</v>
      </c>
      <c r="X1501" t="n">
        <v>4144.73</v>
      </c>
      <c r="Z1501" t="n">
        <v>180</v>
      </c>
      <c r="AA1501" t="n">
        <v>43.02</v>
      </c>
      <c r="AB1501" t="n">
        <v>967.9512</v>
      </c>
      <c r="AH1501" t="n">
        <v>799.9271</v>
      </c>
      <c r="AI1501" t="n">
        <v>813.9999</v>
      </c>
      <c r="AJ1501" t="n">
        <v>80</v>
      </c>
      <c r="AK1501" t="n">
        <v>3698.0783</v>
      </c>
      <c r="BA1501" t="n">
        <v>3096</v>
      </c>
    </row>
    <row r="1502">
      <c r="H1502" t="n">
        <v>8</v>
      </c>
      <c r="M1502" t="inlineStr">
        <is>
          <t>DISPONIBLE</t>
        </is>
      </c>
      <c r="N1502" t="inlineStr"/>
      <c r="P1502" t="inlineStr">
        <is>
          <t>2024</t>
        </is>
      </c>
      <c r="S1502" t="n">
        <v>0</v>
      </c>
      <c r="T1502" t="n">
        <v>19018.69</v>
      </c>
      <c r="V1502" t="n">
        <v>20349.9983</v>
      </c>
      <c r="W1502" t="n">
        <v>2911.21</v>
      </c>
      <c r="X1502" t="n">
        <v>5515.82</v>
      </c>
      <c r="Z1502" t="n">
        <v>171</v>
      </c>
      <c r="AA1502" t="n">
        <v>49.2808</v>
      </c>
      <c r="AB1502" t="n">
        <v>1053.3787</v>
      </c>
      <c r="AH1502" t="n">
        <v>264.3448</v>
      </c>
      <c r="AI1502" t="n">
        <v>813.9999</v>
      </c>
      <c r="AJ1502" t="n">
        <v>80</v>
      </c>
      <c r="AK1502" t="n">
        <v>3698.0783</v>
      </c>
      <c r="BA1502" t="n">
        <v>3096</v>
      </c>
    </row>
    <row r="1503">
      <c r="H1503" t="n">
        <v>8</v>
      </c>
      <c r="M1503" t="inlineStr">
        <is>
          <t>ALQUILADO</t>
        </is>
      </c>
      <c r="N1503" t="inlineStr">
        <is>
          <t>Tout Panama</t>
        </is>
      </c>
      <c r="P1503" t="inlineStr">
        <is>
          <t>2024</t>
        </is>
      </c>
      <c r="S1503" t="n">
        <v>16511</v>
      </c>
      <c r="T1503" t="n">
        <v>19018.69</v>
      </c>
      <c r="V1503" t="n">
        <v>20349.9983</v>
      </c>
      <c r="W1503" t="n">
        <v>2406.9</v>
      </c>
      <c r="X1503" t="n">
        <v>6581.7897</v>
      </c>
      <c r="Z1503" t="n">
        <v>161</v>
      </c>
      <c r="AA1503" t="n">
        <v>55.8303</v>
      </c>
      <c r="AB1503" t="n">
        <v>1123.5862</v>
      </c>
      <c r="AH1503" t="n">
        <v>722.2691</v>
      </c>
      <c r="AI1503" t="n">
        <v>813.9999</v>
      </c>
      <c r="AJ1503" t="n">
        <v>80</v>
      </c>
      <c r="AK1503" t="n">
        <v>3698.0783</v>
      </c>
      <c r="BA1503" t="n">
        <v>3096</v>
      </c>
    </row>
    <row r="1504">
      <c r="H1504" t="n">
        <v>8</v>
      </c>
      <c r="M1504" t="inlineStr">
        <is>
          <t>ALQUILADO</t>
        </is>
      </c>
      <c r="N1504" t="inlineStr">
        <is>
          <t>ELEDEPA S.A.</t>
        </is>
      </c>
      <c r="P1504" t="inlineStr">
        <is>
          <t>2024</t>
        </is>
      </c>
      <c r="S1504" t="n">
        <v>12312</v>
      </c>
      <c r="T1504" t="n">
        <v>19018.69</v>
      </c>
      <c r="V1504" t="n">
        <v>20349.9983</v>
      </c>
      <c r="W1504" t="n">
        <v>3317.46</v>
      </c>
      <c r="X1504" t="n">
        <v>3144.9127</v>
      </c>
      <c r="Z1504" t="n">
        <v>156</v>
      </c>
      <c r="AA1504" t="n">
        <v>41.4254</v>
      </c>
      <c r="AB1504" t="n">
        <v>807.7965</v>
      </c>
      <c r="AH1504" t="n">
        <v>683.691</v>
      </c>
      <c r="AI1504" t="n">
        <v>813.9999</v>
      </c>
      <c r="AJ1504" t="n">
        <v>80</v>
      </c>
      <c r="AK1504" t="n">
        <v>3698.0783</v>
      </c>
      <c r="BA1504" t="n">
        <v>3096</v>
      </c>
    </row>
    <row r="1505">
      <c r="H1505" t="n">
        <v>8</v>
      </c>
      <c r="M1505" t="inlineStr">
        <is>
          <t>DISPONIBLE</t>
        </is>
      </c>
      <c r="N1505" t="inlineStr"/>
      <c r="P1505" t="inlineStr">
        <is>
          <t>2024</t>
        </is>
      </c>
      <c r="S1505" t="n">
        <v>0</v>
      </c>
      <c r="T1505" t="n">
        <v>19018.69</v>
      </c>
      <c r="V1505" t="n">
        <v>20349.9983</v>
      </c>
      <c r="W1505" t="n">
        <v>2008.11</v>
      </c>
      <c r="X1505" t="n">
        <v>5363.8561</v>
      </c>
      <c r="Z1505" t="n">
        <v>114</v>
      </c>
      <c r="AA1505" t="n">
        <v>64.66630000000001</v>
      </c>
      <c r="AB1505" t="n">
        <v>921.4957000000001</v>
      </c>
      <c r="AH1505" t="n">
        <v>667.4489</v>
      </c>
      <c r="AI1505" t="n">
        <v>813.9999</v>
      </c>
      <c r="AJ1505" t="n">
        <v>80</v>
      </c>
      <c r="AK1505" t="n">
        <v>3698.0783</v>
      </c>
      <c r="BA1505" t="n">
        <v>3096</v>
      </c>
    </row>
    <row r="1506">
      <c r="H1506" t="n">
        <v>8</v>
      </c>
      <c r="M1506" t="inlineStr">
        <is>
          <t>ALQUILADO</t>
        </is>
      </c>
      <c r="N1506" t="inlineStr">
        <is>
          <t>INTERNACIONAL DE SEGUROS</t>
        </is>
      </c>
      <c r="P1506" t="inlineStr">
        <is>
          <t>2024</t>
        </is>
      </c>
      <c r="S1506" t="n">
        <v>21937</v>
      </c>
      <c r="T1506" t="n">
        <v>19018.69</v>
      </c>
      <c r="V1506" t="n">
        <v>20349.9983</v>
      </c>
      <c r="W1506" t="n">
        <v>4634.81</v>
      </c>
      <c r="X1506" t="n">
        <v>3494.35</v>
      </c>
      <c r="Z1506" t="n">
        <v>189</v>
      </c>
      <c r="AA1506" t="n">
        <v>43.0114</v>
      </c>
      <c r="AB1506" t="n">
        <v>1016.145</v>
      </c>
      <c r="AH1506" t="n">
        <v>314.8505</v>
      </c>
      <c r="AI1506" t="n">
        <v>813.9999</v>
      </c>
      <c r="AJ1506" t="n">
        <v>80</v>
      </c>
      <c r="AK1506" t="n">
        <v>3698.0783</v>
      </c>
      <c r="BA1506" t="n">
        <v>3096</v>
      </c>
    </row>
    <row r="1507">
      <c r="H1507" t="n">
        <v>8</v>
      </c>
      <c r="M1507" t="inlineStr">
        <is>
          <t>DISPONIBLE</t>
        </is>
      </c>
      <c r="N1507" t="inlineStr"/>
      <c r="P1507" t="inlineStr">
        <is>
          <t>2024</t>
        </is>
      </c>
      <c r="S1507" t="n">
        <v>9137</v>
      </c>
      <c r="T1507" t="n">
        <v>19018.69</v>
      </c>
      <c r="V1507" t="n">
        <v>20349.9983</v>
      </c>
      <c r="W1507" t="n">
        <v>2479.19</v>
      </c>
      <c r="X1507" t="n">
        <v>3127.56</v>
      </c>
      <c r="Z1507" t="n">
        <v>88</v>
      </c>
      <c r="AA1507" t="n">
        <v>63.713</v>
      </c>
      <c r="AB1507" t="n">
        <v>700.8437</v>
      </c>
      <c r="AH1507" t="n">
        <v>4711.0256</v>
      </c>
      <c r="AI1507" t="n">
        <v>813.9999</v>
      </c>
      <c r="AJ1507" t="n">
        <v>80</v>
      </c>
      <c r="AK1507" t="n">
        <v>3698.0783</v>
      </c>
      <c r="BA1507" t="n">
        <v>3096</v>
      </c>
    </row>
    <row r="1508">
      <c r="H1508" t="n">
        <v>8</v>
      </c>
      <c r="M1508" t="inlineStr">
        <is>
          <t>DISPONIBLE</t>
        </is>
      </c>
      <c r="N1508" t="inlineStr"/>
      <c r="P1508" t="inlineStr">
        <is>
          <t>2024</t>
        </is>
      </c>
      <c r="S1508" t="n">
        <v>0</v>
      </c>
      <c r="T1508" t="n">
        <v>19018.69</v>
      </c>
      <c r="V1508" t="n">
        <v>20349.9983</v>
      </c>
      <c r="W1508" t="n">
        <v>1931.59</v>
      </c>
      <c r="X1508" t="n">
        <v>5748.63</v>
      </c>
      <c r="Z1508" t="n">
        <v>139</v>
      </c>
      <c r="AA1508" t="n">
        <v>55.2533</v>
      </c>
      <c r="AB1508" t="n">
        <v>960.0275</v>
      </c>
      <c r="AH1508" t="n">
        <v>196.4834</v>
      </c>
      <c r="AI1508" t="n">
        <v>813.9999</v>
      </c>
      <c r="AJ1508" t="n">
        <v>80</v>
      </c>
      <c r="AK1508" t="n">
        <v>3698.0783</v>
      </c>
      <c r="BA1508" t="n">
        <v>3096</v>
      </c>
    </row>
    <row r="1509">
      <c r="H1509" t="n">
        <v>8</v>
      </c>
      <c r="M1509" t="inlineStr">
        <is>
          <t>DISPONIBLE</t>
        </is>
      </c>
      <c r="N1509" t="inlineStr"/>
      <c r="P1509" t="inlineStr">
        <is>
          <t>2024</t>
        </is>
      </c>
      <c r="S1509" t="n">
        <v>12343</v>
      </c>
      <c r="T1509" t="n">
        <v>19018.69</v>
      </c>
      <c r="V1509" t="n">
        <v>20349.9983</v>
      </c>
      <c r="W1509" t="n">
        <v>2121.1</v>
      </c>
      <c r="X1509" t="n">
        <v>6301.87</v>
      </c>
      <c r="Z1509" t="n">
        <v>154</v>
      </c>
      <c r="AA1509" t="n">
        <v>54.6946</v>
      </c>
      <c r="AB1509" t="n">
        <v>1052.8712</v>
      </c>
      <c r="AH1509" t="n">
        <v>238.3283</v>
      </c>
      <c r="AI1509" t="n">
        <v>813.9999</v>
      </c>
      <c r="AJ1509" t="n">
        <v>80</v>
      </c>
      <c r="AK1509" t="n">
        <v>3698.0783</v>
      </c>
      <c r="BA1509" t="n">
        <v>3096</v>
      </c>
    </row>
    <row r="1510">
      <c r="H1510" t="n">
        <v>8</v>
      </c>
      <c r="M1510" t="inlineStr">
        <is>
          <t>ALQUILADO</t>
        </is>
      </c>
      <c r="N1510" t="inlineStr"/>
      <c r="P1510" t="inlineStr">
        <is>
          <t>2024</t>
        </is>
      </c>
      <c r="S1510" t="n">
        <v>10195</v>
      </c>
      <c r="T1510" t="n">
        <v>19018.69</v>
      </c>
      <c r="V1510" t="n">
        <v>20349.9983</v>
      </c>
      <c r="W1510" t="n">
        <v>2925.73</v>
      </c>
      <c r="X1510" t="n">
        <v>6422.4449</v>
      </c>
      <c r="Z1510" t="n">
        <v>149</v>
      </c>
      <c r="AA1510" t="n">
        <v>62.7394</v>
      </c>
      <c r="AB1510" t="n">
        <v>1168.5218</v>
      </c>
      <c r="AH1510" t="n">
        <v>834.9595</v>
      </c>
      <c r="AI1510" t="n">
        <v>813.9999</v>
      </c>
      <c r="AJ1510" t="n">
        <v>80</v>
      </c>
      <c r="AK1510" t="n">
        <v>3698.0783</v>
      </c>
      <c r="BA1510" t="n">
        <v>3096</v>
      </c>
    </row>
    <row r="1511">
      <c r="H1511" t="n">
        <v>7</v>
      </c>
      <c r="M1511" t="inlineStr">
        <is>
          <t>ALQUILADO</t>
        </is>
      </c>
      <c r="N1511" t="inlineStr">
        <is>
          <t>DESPEGAR.COM</t>
        </is>
      </c>
      <c r="P1511" t="inlineStr">
        <is>
          <t>2024</t>
        </is>
      </c>
      <c r="S1511" t="n">
        <v>0</v>
      </c>
      <c r="T1511" t="n">
        <v>19018.68</v>
      </c>
      <c r="V1511" t="n">
        <v>20349.9876</v>
      </c>
      <c r="W1511" t="n">
        <v>3411.42</v>
      </c>
      <c r="X1511" t="n">
        <v>4810.27</v>
      </c>
      <c r="Z1511" t="n">
        <v>150</v>
      </c>
      <c r="AA1511" t="n">
        <v>54.8112</v>
      </c>
      <c r="AB1511" t="n">
        <v>1174.5271</v>
      </c>
      <c r="AH1511" t="n">
        <v>195.8975</v>
      </c>
      <c r="AI1511" t="n">
        <v>712.2496</v>
      </c>
      <c r="AJ1511" t="n">
        <v>80</v>
      </c>
      <c r="AK1511" t="n">
        <v>3169.7802</v>
      </c>
      <c r="BA1511" t="n">
        <v>2709</v>
      </c>
    </row>
    <row r="1512">
      <c r="H1512" t="n">
        <v>7</v>
      </c>
      <c r="M1512" t="inlineStr">
        <is>
          <t>DISPONIBLE</t>
        </is>
      </c>
      <c r="N1512" t="inlineStr"/>
      <c r="P1512" t="inlineStr">
        <is>
          <t>2024</t>
        </is>
      </c>
      <c r="S1512" t="n">
        <v>20031</v>
      </c>
      <c r="T1512" t="n">
        <v>19018.68</v>
      </c>
      <c r="V1512" t="n">
        <v>20349.9876</v>
      </c>
      <c r="W1512" t="n">
        <v>4228.88</v>
      </c>
      <c r="X1512" t="n">
        <v>2296.4451</v>
      </c>
      <c r="Z1512" t="n">
        <v>165</v>
      </c>
      <c r="AA1512" t="n">
        <v>39.5474</v>
      </c>
      <c r="AB1512" t="n">
        <v>932.1893</v>
      </c>
      <c r="AH1512" t="n">
        <v>266.2384</v>
      </c>
      <c r="AI1512" t="n">
        <v>712.2496</v>
      </c>
      <c r="AJ1512" t="n">
        <v>80</v>
      </c>
      <c r="AK1512" t="n">
        <v>3169.7802</v>
      </c>
      <c r="BA1512" t="n">
        <v>2709</v>
      </c>
    </row>
    <row r="1513">
      <c r="H1513" t="n">
        <v>7</v>
      </c>
      <c r="M1513" t="inlineStr">
        <is>
          <t>ALQUILADO</t>
        </is>
      </c>
      <c r="N1513" t="inlineStr">
        <is>
          <t>INGETEAM</t>
        </is>
      </c>
      <c r="P1513" t="inlineStr">
        <is>
          <t>2024</t>
        </is>
      </c>
      <c r="S1513" t="n">
        <v>6502</v>
      </c>
      <c r="T1513" t="n">
        <v>19018.68</v>
      </c>
      <c r="V1513" t="n">
        <v>20349.9876</v>
      </c>
      <c r="W1513" t="n">
        <v>2958.12</v>
      </c>
      <c r="X1513" t="n">
        <v>2756.96</v>
      </c>
      <c r="Z1513" t="n">
        <v>320</v>
      </c>
      <c r="AA1513" t="n">
        <v>17.8596</v>
      </c>
      <c r="AB1513" t="n">
        <v>816.4400000000001</v>
      </c>
      <c r="AH1513" t="n">
        <v>70.7325</v>
      </c>
      <c r="AI1513" t="n">
        <v>712.2496</v>
      </c>
      <c r="AJ1513" t="n">
        <v>80</v>
      </c>
      <c r="AK1513" t="n">
        <v>3169.7802</v>
      </c>
      <c r="BA1513" t="n">
        <v>2709</v>
      </c>
    </row>
    <row r="1514">
      <c r="H1514" t="n">
        <v>7</v>
      </c>
      <c r="M1514" t="inlineStr">
        <is>
          <t>ALQUILADO</t>
        </is>
      </c>
      <c r="N1514" t="inlineStr"/>
      <c r="P1514" t="inlineStr">
        <is>
          <t>2024</t>
        </is>
      </c>
      <c r="S1514" t="n">
        <v>0</v>
      </c>
      <c r="T1514" t="n">
        <v>19018.68</v>
      </c>
      <c r="V1514" t="n">
        <v>20349.9876</v>
      </c>
      <c r="W1514" t="n">
        <v>2515.83</v>
      </c>
      <c r="X1514" t="n">
        <v>4332.7328</v>
      </c>
      <c r="Z1514" t="n">
        <v>167</v>
      </c>
      <c r="AA1514" t="n">
        <v>41.0093</v>
      </c>
      <c r="AB1514" t="n">
        <v>978.3661</v>
      </c>
      <c r="AH1514" t="n">
        <v>346.2066</v>
      </c>
      <c r="AI1514" t="n">
        <v>712.2496</v>
      </c>
      <c r="AJ1514" t="n">
        <v>80</v>
      </c>
      <c r="AK1514" t="n">
        <v>3169.7802</v>
      </c>
      <c r="BA1514" t="n">
        <v>2709</v>
      </c>
    </row>
    <row r="1515">
      <c r="H1515" t="n">
        <v>7</v>
      </c>
      <c r="M1515" t="inlineStr">
        <is>
          <t>TALLER OTROS</t>
        </is>
      </c>
      <c r="N1515" t="inlineStr"/>
      <c r="P1515" t="inlineStr">
        <is>
          <t>2024</t>
        </is>
      </c>
      <c r="S1515" t="n">
        <v>51097</v>
      </c>
      <c r="T1515" t="n">
        <v>19018.68</v>
      </c>
      <c r="V1515" t="n">
        <v>20349.9876</v>
      </c>
      <c r="W1515" t="n">
        <v>4308.74</v>
      </c>
      <c r="X1515" t="n">
        <v>2281.2</v>
      </c>
      <c r="Z1515" t="n">
        <v>159</v>
      </c>
      <c r="AA1515" t="n">
        <v>41.4461</v>
      </c>
      <c r="AB1515" t="n">
        <v>941.42</v>
      </c>
      <c r="AH1515" t="n">
        <v>398.3741</v>
      </c>
      <c r="AI1515" t="n">
        <v>712.2496</v>
      </c>
      <c r="AJ1515" t="n">
        <v>80</v>
      </c>
      <c r="AK1515" t="n">
        <v>3169.7802</v>
      </c>
      <c r="BA1515" t="n">
        <v>2709</v>
      </c>
    </row>
    <row r="1516">
      <c r="H1516" t="n">
        <v>7</v>
      </c>
      <c r="M1516" t="inlineStr">
        <is>
          <t>ALQUILADO</t>
        </is>
      </c>
      <c r="N1516" t="inlineStr">
        <is>
          <t>SEPROSA</t>
        </is>
      </c>
      <c r="P1516" t="inlineStr">
        <is>
          <t>2024</t>
        </is>
      </c>
      <c r="S1516" t="n">
        <v>0</v>
      </c>
      <c r="T1516" t="n">
        <v>19018.68</v>
      </c>
      <c r="V1516" t="n">
        <v>20349.9876</v>
      </c>
      <c r="W1516" t="n">
        <v>3609.32</v>
      </c>
      <c r="X1516" t="n">
        <v>4457.4361</v>
      </c>
      <c r="Z1516" t="n">
        <v>142</v>
      </c>
      <c r="AA1516" t="n">
        <v>56.8081</v>
      </c>
      <c r="AB1516" t="n">
        <v>1152.3937</v>
      </c>
      <c r="AH1516" t="n">
        <v>186.1116</v>
      </c>
      <c r="AI1516" t="n">
        <v>712.2496</v>
      </c>
      <c r="AJ1516" t="n">
        <v>80</v>
      </c>
      <c r="AK1516" t="n">
        <v>3169.7802</v>
      </c>
      <c r="BA1516" t="n">
        <v>2709</v>
      </c>
    </row>
    <row r="1517">
      <c r="H1517" t="n">
        <v>7</v>
      </c>
      <c r="M1517" t="inlineStr">
        <is>
          <t>DISPONIBLE</t>
        </is>
      </c>
      <c r="N1517" t="inlineStr"/>
      <c r="P1517" t="inlineStr">
        <is>
          <t>2024</t>
        </is>
      </c>
      <c r="S1517" t="n">
        <v>12346</v>
      </c>
      <c r="T1517" t="n">
        <v>19018.68</v>
      </c>
      <c r="V1517" t="n">
        <v>20349.9876</v>
      </c>
      <c r="W1517" t="n">
        <v>1665.78</v>
      </c>
      <c r="X1517" t="n">
        <v>4621.78</v>
      </c>
      <c r="Z1517" t="n">
        <v>106</v>
      </c>
      <c r="AA1517" t="n">
        <v>59.3166</v>
      </c>
      <c r="AB1517" t="n">
        <v>898.2228</v>
      </c>
      <c r="AH1517" t="n">
        <v>1042.2379</v>
      </c>
      <c r="AI1517" t="n">
        <v>712.2496</v>
      </c>
      <c r="AJ1517" t="n">
        <v>80</v>
      </c>
      <c r="AK1517" t="n">
        <v>3169.7802</v>
      </c>
      <c r="BA1517" t="n">
        <v>2709</v>
      </c>
    </row>
    <row r="1518">
      <c r="H1518" t="n">
        <v>7</v>
      </c>
      <c r="M1518" t="inlineStr">
        <is>
          <t>ALQUILADO</t>
        </is>
      </c>
      <c r="N1518" t="inlineStr"/>
      <c r="P1518" t="inlineStr">
        <is>
          <t>2024</t>
        </is>
      </c>
      <c r="S1518" t="n">
        <v>12656</v>
      </c>
      <c r="T1518" t="n">
        <v>19018.68</v>
      </c>
      <c r="V1518" t="n">
        <v>20349.9876</v>
      </c>
      <c r="W1518" t="n">
        <v>3683.62</v>
      </c>
      <c r="X1518" t="n">
        <v>3286.27</v>
      </c>
      <c r="Z1518" t="n">
        <v>131</v>
      </c>
      <c r="AA1518" t="n">
        <v>53.2052</v>
      </c>
      <c r="AB1518" t="n">
        <v>995.6985</v>
      </c>
      <c r="AH1518" t="n">
        <v>120.4359</v>
      </c>
      <c r="AI1518" t="n">
        <v>712.2496</v>
      </c>
      <c r="AJ1518" t="n">
        <v>80</v>
      </c>
      <c r="AK1518" t="n">
        <v>3169.7802</v>
      </c>
      <c r="BA1518" t="n">
        <v>2709</v>
      </c>
    </row>
    <row r="1519">
      <c r="H1519" t="n">
        <v>7</v>
      </c>
      <c r="M1519" t="inlineStr">
        <is>
          <t>ALQUILADO</t>
        </is>
      </c>
      <c r="N1519" t="inlineStr"/>
      <c r="P1519" t="inlineStr">
        <is>
          <t>2024</t>
        </is>
      </c>
      <c r="S1519" t="n">
        <v>14024</v>
      </c>
      <c r="T1519" t="n">
        <v>19018.68</v>
      </c>
      <c r="V1519" t="n">
        <v>20349.9876</v>
      </c>
      <c r="W1519" t="n">
        <v>2310.5</v>
      </c>
      <c r="X1519" t="n">
        <v>5132.58</v>
      </c>
      <c r="Z1519" t="n">
        <v>116</v>
      </c>
      <c r="AA1519" t="n">
        <v>64.1644</v>
      </c>
      <c r="AB1519" t="n">
        <v>1063.2971</v>
      </c>
      <c r="AH1519" t="n">
        <v>346.0084</v>
      </c>
      <c r="AI1519" t="n">
        <v>712.2496</v>
      </c>
      <c r="AJ1519" t="n">
        <v>80</v>
      </c>
      <c r="AK1519" t="n">
        <v>3169.7802</v>
      </c>
      <c r="BA1519" t="n">
        <v>2709</v>
      </c>
    </row>
    <row r="1520">
      <c r="H1520" t="n">
        <v>7</v>
      </c>
      <c r="M1520" t="inlineStr">
        <is>
          <t>ALQUILADO</t>
        </is>
      </c>
      <c r="N1520" t="inlineStr">
        <is>
          <t>CONSEJO DE SEGURIDAD PUBLICO</t>
        </is>
      </c>
      <c r="P1520" t="inlineStr">
        <is>
          <t>2024</t>
        </is>
      </c>
      <c r="S1520" t="n">
        <v>11973</v>
      </c>
      <c r="T1520" t="n">
        <v>19018.68</v>
      </c>
      <c r="V1520" t="n">
        <v>20349.9876</v>
      </c>
      <c r="W1520" t="n">
        <v>1986.54</v>
      </c>
      <c r="X1520" t="n">
        <v>3700.8128</v>
      </c>
      <c r="Z1520" t="n">
        <v>126</v>
      </c>
      <c r="AA1520" t="n">
        <v>45.1377</v>
      </c>
      <c r="AB1520" t="n">
        <v>812.4789</v>
      </c>
      <c r="AH1520" t="n">
        <v>413.4159</v>
      </c>
      <c r="AI1520" t="n">
        <v>712.2496</v>
      </c>
      <c r="AJ1520" t="n">
        <v>80</v>
      </c>
      <c r="AK1520" t="n">
        <v>3169.7802</v>
      </c>
      <c r="BA1520" t="n">
        <v>2709</v>
      </c>
    </row>
    <row r="1521">
      <c r="H1521" t="n">
        <v>6</v>
      </c>
      <c r="M1521" t="inlineStr">
        <is>
          <t>ALQUILADO</t>
        </is>
      </c>
      <c r="N1521" t="inlineStr">
        <is>
          <t>JUMBO MARKET S.A.</t>
        </is>
      </c>
      <c r="P1521" t="inlineStr">
        <is>
          <t>2024</t>
        </is>
      </c>
      <c r="S1521" t="n">
        <v>7201</v>
      </c>
      <c r="T1521" t="n">
        <v>19018.68</v>
      </c>
      <c r="V1521" t="n">
        <v>20349.9876</v>
      </c>
      <c r="W1521" t="n">
        <v>1749.93</v>
      </c>
      <c r="X1521" t="n">
        <v>6558.21</v>
      </c>
      <c r="Z1521" t="n">
        <v>123</v>
      </c>
      <c r="AA1521" t="n">
        <v>67.5458</v>
      </c>
      <c r="AB1521" t="n">
        <v>1384.69</v>
      </c>
      <c r="AH1521" t="n">
        <v>97.32680000000001</v>
      </c>
      <c r="AI1521" t="n">
        <v>610.4996</v>
      </c>
      <c r="AJ1521" t="n">
        <v>80</v>
      </c>
      <c r="AK1521" t="n">
        <v>2641.4835</v>
      </c>
      <c r="BA1521" t="n">
        <v>2322</v>
      </c>
    </row>
    <row r="1522">
      <c r="H1522" t="n">
        <v>6</v>
      </c>
      <c r="M1522" t="inlineStr">
        <is>
          <t>DISPONIBLE</t>
        </is>
      </c>
      <c r="N1522" t="inlineStr"/>
      <c r="P1522" t="inlineStr">
        <is>
          <t>2024</t>
        </is>
      </c>
      <c r="S1522" t="n">
        <v>11131</v>
      </c>
      <c r="T1522" t="n">
        <v>19018.68</v>
      </c>
      <c r="V1522" t="n">
        <v>20349.9876</v>
      </c>
      <c r="W1522" t="n">
        <v>2216.97</v>
      </c>
      <c r="X1522" t="n">
        <v>4267.63</v>
      </c>
      <c r="Z1522" t="n">
        <v>109</v>
      </c>
      <c r="AA1522" t="n">
        <v>59.4917</v>
      </c>
      <c r="AB1522" t="n">
        <v>1080.7666</v>
      </c>
      <c r="AH1522" t="n">
        <v>98.85429999999999</v>
      </c>
      <c r="AI1522" t="n">
        <v>610.4996</v>
      </c>
      <c r="AJ1522" t="n">
        <v>80</v>
      </c>
      <c r="AK1522" t="n">
        <v>2641.4835</v>
      </c>
      <c r="BA1522" t="n">
        <v>2322</v>
      </c>
    </row>
    <row r="1523">
      <c r="H1523" t="n">
        <v>6</v>
      </c>
      <c r="M1523" t="inlineStr">
        <is>
          <t>DISPONIBLE</t>
        </is>
      </c>
      <c r="N1523" t="inlineStr"/>
      <c r="P1523" t="inlineStr">
        <is>
          <t>2024</t>
        </is>
      </c>
      <c r="S1523" t="n">
        <v>4822</v>
      </c>
      <c r="T1523" t="n">
        <v>19018.68</v>
      </c>
      <c r="V1523" t="n">
        <v>20349.9876</v>
      </c>
      <c r="W1523" t="n">
        <v>3006.74</v>
      </c>
      <c r="X1523" t="n">
        <v>3402.41</v>
      </c>
      <c r="Z1523" t="n">
        <v>143</v>
      </c>
      <c r="AA1523" t="n">
        <v>44.8192</v>
      </c>
      <c r="AB1523" t="n">
        <v>1068.1916</v>
      </c>
      <c r="AH1523" t="n">
        <v>487.9331</v>
      </c>
      <c r="AI1523" t="n">
        <v>610.4996</v>
      </c>
      <c r="AJ1523" t="n">
        <v>80</v>
      </c>
      <c r="AK1523" t="n">
        <v>2641.4835</v>
      </c>
      <c r="BA1523" t="n">
        <v>2322</v>
      </c>
    </row>
    <row r="1524">
      <c r="H1524" t="n">
        <v>6</v>
      </c>
      <c r="M1524" t="inlineStr">
        <is>
          <t>MOV NO PRODUCTIVO</t>
        </is>
      </c>
      <c r="N1524" t="inlineStr"/>
      <c r="P1524" t="inlineStr">
        <is>
          <t>2024</t>
        </is>
      </c>
      <c r="S1524" t="n">
        <v>2527</v>
      </c>
      <c r="T1524" t="n">
        <v>19018.68</v>
      </c>
      <c r="V1524" t="n">
        <v>20349.9876</v>
      </c>
      <c r="W1524" t="n">
        <v>2215.13</v>
      </c>
      <c r="X1524" t="n">
        <v>5109.41</v>
      </c>
      <c r="Z1524" t="n">
        <v>121</v>
      </c>
      <c r="AA1524" t="n">
        <v>60.5333</v>
      </c>
      <c r="AB1524" t="n">
        <v>1220.7566</v>
      </c>
      <c r="AH1524" t="n">
        <v>137.8303</v>
      </c>
      <c r="AI1524" t="n">
        <v>610.4996</v>
      </c>
      <c r="AJ1524" t="n">
        <v>80</v>
      </c>
      <c r="AK1524" t="n">
        <v>2641.4835</v>
      </c>
      <c r="BA1524" t="n">
        <v>2322</v>
      </c>
    </row>
    <row r="1525">
      <c r="H1525" t="n">
        <v>1</v>
      </c>
      <c r="M1525" t="inlineStr">
        <is>
          <t>ALQUILADO</t>
        </is>
      </c>
      <c r="N1525" t="inlineStr">
        <is>
          <t>Tout Panama</t>
        </is>
      </c>
      <c r="P1525" t="inlineStr">
        <is>
          <t>2024</t>
        </is>
      </c>
      <c r="S1525" t="n">
        <v/>
      </c>
      <c r="T1525" t="n">
        <v>19439.25</v>
      </c>
      <c r="V1525" t="n">
        <v>20799.9975</v>
      </c>
      <c r="W1525" t="n">
        <v>410.79</v>
      </c>
      <c r="X1525" t="n">
        <v>1051.97</v>
      </c>
      <c r="Z1525" t="n">
        <v>25</v>
      </c>
      <c r="AA1525" t="n">
        <v>58.5104</v>
      </c>
      <c r="AB1525" t="n">
        <v>1462.76</v>
      </c>
      <c r="AH1525" t="n">
        <v>6.75</v>
      </c>
      <c r="AI1525" t="n">
        <v>104</v>
      </c>
      <c r="AJ1525" t="n">
        <v>40</v>
      </c>
      <c r="AK1525" t="n">
        <v>0</v>
      </c>
      <c r="BA1525" t="n">
        <v>387</v>
      </c>
    </row>
    <row r="1526">
      <c r="H1526" t="n">
        <v>1</v>
      </c>
      <c r="M1526" t="inlineStr">
        <is>
          <t>ALQUILADO</t>
        </is>
      </c>
      <c r="N1526" t="inlineStr">
        <is>
          <t>INTERNACIONAL DE SEGUROS</t>
        </is>
      </c>
      <c r="P1526" t="inlineStr">
        <is>
          <t>2024</t>
        </is>
      </c>
      <c r="S1526" t="n">
        <v/>
      </c>
      <c r="T1526" t="n">
        <v>19439.25</v>
      </c>
      <c r="V1526" t="n">
        <v>20799.9975</v>
      </c>
      <c r="W1526" t="n">
        <v>337.83</v>
      </c>
      <c r="X1526" t="n">
        <v>1011.69</v>
      </c>
      <c r="Z1526" t="n">
        <v>25</v>
      </c>
      <c r="AA1526" t="n">
        <v>53.9808</v>
      </c>
      <c r="AB1526" t="n">
        <v>1349.52</v>
      </c>
      <c r="AH1526" t="n">
        <v>6.05</v>
      </c>
      <c r="AI1526" t="n">
        <v>104</v>
      </c>
      <c r="AJ1526" t="n">
        <v>40</v>
      </c>
      <c r="AK1526" t="n">
        <v>0</v>
      </c>
      <c r="BA1526" t="n">
        <v>387</v>
      </c>
    </row>
    <row r="1527">
      <c r="H1527" t="n">
        <v>1</v>
      </c>
      <c r="M1527" t="inlineStr">
        <is>
          <t>ALQUILADO</t>
        </is>
      </c>
      <c r="N1527" t="inlineStr"/>
      <c r="P1527" t="inlineStr">
        <is>
          <t>2024</t>
        </is>
      </c>
      <c r="S1527" t="n">
        <v/>
      </c>
      <c r="T1527" t="n">
        <v>19439.25</v>
      </c>
      <c r="V1527" t="n">
        <v>20799.9975</v>
      </c>
      <c r="W1527" t="n">
        <v>370.28</v>
      </c>
      <c r="X1527" t="n">
        <v>952.8</v>
      </c>
      <c r="Z1527" t="n">
        <v>20</v>
      </c>
      <c r="AA1527" t="n">
        <v>66.154</v>
      </c>
      <c r="AB1527" t="n">
        <v>1323.08</v>
      </c>
      <c r="AH1527" t="n">
        <v>19.7</v>
      </c>
      <c r="AI1527" t="n">
        <v>104</v>
      </c>
      <c r="AJ1527" t="n">
        <v>40</v>
      </c>
      <c r="AK1527" t="n">
        <v>0</v>
      </c>
      <c r="BA1527" t="n">
        <v>387</v>
      </c>
    </row>
    <row r="1528">
      <c r="H1528" t="n">
        <v>1</v>
      </c>
      <c r="M1528" t="inlineStr">
        <is>
          <t>DISPONIBLE</t>
        </is>
      </c>
      <c r="N1528" t="inlineStr"/>
      <c r="P1528" t="inlineStr">
        <is>
          <t>2024</t>
        </is>
      </c>
      <c r="S1528" t="n">
        <v>0</v>
      </c>
      <c r="T1528" t="n">
        <v>19439.25</v>
      </c>
      <c r="V1528" t="n">
        <v>20799.9975</v>
      </c>
      <c r="W1528" t="n">
        <v>283.28</v>
      </c>
      <c r="X1528" t="n">
        <v>650.05</v>
      </c>
      <c r="Z1528" t="n">
        <v>13</v>
      </c>
      <c r="AA1528" t="n">
        <v>71.7946</v>
      </c>
      <c r="AB1528" t="n">
        <v>933.33</v>
      </c>
      <c r="AH1528" t="n">
        <v>14.95</v>
      </c>
      <c r="AI1528" t="n">
        <v>104</v>
      </c>
      <c r="AJ1528" t="n">
        <v>40</v>
      </c>
      <c r="AK1528" t="n">
        <v>0</v>
      </c>
      <c r="BA1528" t="n">
        <v>387</v>
      </c>
    </row>
    <row r="1529">
      <c r="H1529" t="n">
        <v>1</v>
      </c>
      <c r="M1529" t="inlineStr">
        <is>
          <t>ALQUILADO</t>
        </is>
      </c>
      <c r="N1529" t="inlineStr">
        <is>
          <t>OFERTA SIMPLE</t>
        </is>
      </c>
      <c r="P1529" t="inlineStr">
        <is>
          <t>2024</t>
        </is>
      </c>
      <c r="S1529" t="n">
        <v/>
      </c>
      <c r="T1529" t="n">
        <v>19439.25</v>
      </c>
      <c r="V1529" t="n">
        <v>20799.9975</v>
      </c>
      <c r="W1529" t="n">
        <v>541.8099999999999</v>
      </c>
      <c r="X1529" t="n">
        <v>1251.24</v>
      </c>
      <c r="Z1529" t="n">
        <v>26</v>
      </c>
      <c r="AA1529" t="n">
        <v>68.96339999999999</v>
      </c>
      <c r="AB1529" t="n">
        <v>1793.05</v>
      </c>
      <c r="AH1529" t="n">
        <v>17.5</v>
      </c>
      <c r="AI1529" t="n">
        <v>104</v>
      </c>
      <c r="AJ1529" t="n">
        <v>40</v>
      </c>
      <c r="AK1529" t="n">
        <v>0</v>
      </c>
      <c r="BA1529" t="n">
        <v>387</v>
      </c>
    </row>
    <row r="1530">
      <c r="H1530" t="n">
        <v>1</v>
      </c>
      <c r="M1530" t="inlineStr">
        <is>
          <t>ALQUILADO</t>
        </is>
      </c>
      <c r="N1530" t="inlineStr">
        <is>
          <t>CONSORCIO LOMA COVA</t>
        </is>
      </c>
      <c r="P1530" t="inlineStr">
        <is>
          <t>2024</t>
        </is>
      </c>
      <c r="S1530" t="n">
        <v/>
      </c>
      <c r="T1530" t="n">
        <v>19439.25</v>
      </c>
      <c r="V1530" t="n">
        <v>20799.9975</v>
      </c>
      <c r="W1530" t="n">
        <v>548.16</v>
      </c>
      <c r="X1530" t="n">
        <v>936.02</v>
      </c>
      <c r="Z1530" t="n">
        <v>26</v>
      </c>
      <c r="AA1530" t="n">
        <v>57.0838</v>
      </c>
      <c r="AB1530" t="n">
        <v>1484.18</v>
      </c>
      <c r="AH1530" t="n">
        <v>7.15</v>
      </c>
      <c r="AI1530" t="n">
        <v>104</v>
      </c>
      <c r="AJ1530" t="n">
        <v>40</v>
      </c>
      <c r="AK1530" t="n">
        <v>0</v>
      </c>
      <c r="BA1530" t="n">
        <v>387</v>
      </c>
    </row>
    <row r="1531">
      <c r="H1531" t="n">
        <v>1</v>
      </c>
      <c r="M1531" t="inlineStr">
        <is>
          <t>DISPONIBLE</t>
        </is>
      </c>
      <c r="N1531" t="inlineStr"/>
      <c r="P1531" t="inlineStr">
        <is>
          <t>2024</t>
        </is>
      </c>
      <c r="S1531" t="n">
        <v>1153</v>
      </c>
      <c r="T1531" t="n">
        <v>19439.25</v>
      </c>
      <c r="V1531" t="n">
        <v>20799.9975</v>
      </c>
      <c r="W1531" t="n">
        <v>973</v>
      </c>
      <c r="X1531" t="n">
        <v>218.64</v>
      </c>
      <c r="Z1531" t="n">
        <v>31</v>
      </c>
      <c r="AA1531" t="n">
        <v>38.44</v>
      </c>
      <c r="AB1531" t="n">
        <v>1191.64</v>
      </c>
      <c r="AH1531" t="n">
        <v>2.5</v>
      </c>
      <c r="AI1531" t="n">
        <v>104</v>
      </c>
      <c r="AJ1531" t="n">
        <v>40</v>
      </c>
      <c r="AK1531" t="n">
        <v>0</v>
      </c>
      <c r="BA1531" t="n">
        <v>387</v>
      </c>
    </row>
    <row r="1532">
      <c r="H1532" t="n">
        <v>1</v>
      </c>
      <c r="M1532" t="inlineStr">
        <is>
          <t>ALQUILADO</t>
        </is>
      </c>
      <c r="N1532" t="inlineStr">
        <is>
          <t>CONSEJO DE SEGURIDAD PUBLICO</t>
        </is>
      </c>
      <c r="P1532" t="inlineStr">
        <is>
          <t>2024</t>
        </is>
      </c>
      <c r="S1532" t="n">
        <v>4061</v>
      </c>
      <c r="T1532" t="n">
        <v>19439.25</v>
      </c>
      <c r="V1532" t="n">
        <v>20799.9975</v>
      </c>
      <c r="W1532" t="n">
        <v>249.54</v>
      </c>
      <c r="X1532" t="n">
        <v>215.75</v>
      </c>
      <c r="Z1532" t="n">
        <v>6</v>
      </c>
      <c r="AA1532" t="n">
        <v>77.5483</v>
      </c>
      <c r="AB1532" t="n">
        <v>465.29</v>
      </c>
      <c r="AH1532" t="n">
        <v>294.2034</v>
      </c>
      <c r="AI1532" t="n">
        <v>104</v>
      </c>
      <c r="AJ1532" t="n">
        <v>40</v>
      </c>
      <c r="AK1532" t="n">
        <v>0</v>
      </c>
      <c r="BA1532" t="n">
        <v>387</v>
      </c>
    </row>
    <row r="1533">
      <c r="H1533" t="n">
        <v>1</v>
      </c>
      <c r="M1533" t="inlineStr">
        <is>
          <t>DISPONIBLE</t>
        </is>
      </c>
      <c r="N1533" t="inlineStr"/>
      <c r="P1533" t="inlineStr">
        <is>
          <t>2024</t>
        </is>
      </c>
      <c r="S1533" t="n">
        <v/>
      </c>
      <c r="T1533" t="n">
        <v>19439.25</v>
      </c>
      <c r="V1533" t="n">
        <v>20799.9975</v>
      </c>
      <c r="W1533" t="n">
        <v>643.3200000000001</v>
      </c>
      <c r="X1533" t="n">
        <v>391.9</v>
      </c>
      <c r="Z1533" t="n">
        <v>21</v>
      </c>
      <c r="AA1533" t="n">
        <v>49.2961</v>
      </c>
      <c r="AB1533" t="n">
        <v>1035.22</v>
      </c>
      <c r="AH1533" t="n">
        <v>7.05</v>
      </c>
      <c r="AI1533" t="n">
        <v>104</v>
      </c>
      <c r="AJ1533" t="n">
        <v>40</v>
      </c>
      <c r="AK1533" t="n">
        <v>0</v>
      </c>
      <c r="BA1533" t="n">
        <v>387</v>
      </c>
    </row>
    <row r="1534">
      <c r="H1534" t="n">
        <v>1</v>
      </c>
      <c r="M1534" t="inlineStr">
        <is>
          <t>ALQUILADO</t>
        </is>
      </c>
      <c r="N1534" t="inlineStr">
        <is>
          <t>COMPAÑÍA DE SEGUROS OPTIMA</t>
        </is>
      </c>
      <c r="P1534" t="inlineStr">
        <is>
          <t>2024</t>
        </is>
      </c>
      <c r="S1534" t="n">
        <v/>
      </c>
      <c r="T1534" t="n">
        <v>19439.25</v>
      </c>
      <c r="V1534" t="n">
        <v>20799.9975</v>
      </c>
      <c r="W1534" t="n">
        <v>202.19</v>
      </c>
      <c r="X1534" t="n">
        <v>850.6559999999999</v>
      </c>
      <c r="Z1534" t="n">
        <v>12</v>
      </c>
      <c r="AA1534" t="n">
        <v>87.7371</v>
      </c>
      <c r="AB1534" t="n">
        <v>1052.846</v>
      </c>
      <c r="AH1534" t="n">
        <v>6</v>
      </c>
      <c r="AI1534" t="n">
        <v>104</v>
      </c>
      <c r="AJ1534" t="n">
        <v>40</v>
      </c>
      <c r="AK1534" t="n">
        <v>0</v>
      </c>
      <c r="BA1534" t="n">
        <v>387</v>
      </c>
    </row>
    <row r="1535">
      <c r="H1535" t="n">
        <v>1</v>
      </c>
      <c r="M1535" t="inlineStr">
        <is>
          <t>SUCIO</t>
        </is>
      </c>
      <c r="N1535" t="inlineStr"/>
      <c r="P1535" t="inlineStr">
        <is>
          <t>2024</t>
        </is>
      </c>
      <c r="S1535" t="n">
        <v/>
      </c>
      <c r="T1535" t="n">
        <v>19439.25</v>
      </c>
      <c r="V1535" t="n">
        <v>20799.9975</v>
      </c>
      <c r="W1535" t="n">
        <v>466.84</v>
      </c>
      <c r="X1535" t="n">
        <v>1094.08</v>
      </c>
      <c r="Z1535" t="n">
        <v>23</v>
      </c>
      <c r="AA1535" t="n">
        <v>67.866</v>
      </c>
      <c r="AB1535" t="n">
        <v>1560.92</v>
      </c>
      <c r="AH1535" t="n">
        <v>2.65</v>
      </c>
      <c r="AI1535" t="n">
        <v>104</v>
      </c>
      <c r="AJ1535" t="n">
        <v>40</v>
      </c>
      <c r="AK1535" t="n">
        <v>0</v>
      </c>
      <c r="BA1535" t="n">
        <v>387</v>
      </c>
    </row>
    <row r="1536">
      <c r="H1536" t="n">
        <v>1</v>
      </c>
      <c r="M1536" t="inlineStr">
        <is>
          <t>DISPONIBLE</t>
        </is>
      </c>
      <c r="N1536" t="inlineStr"/>
      <c r="P1536" t="inlineStr">
        <is>
          <t>2024</t>
        </is>
      </c>
      <c r="S1536" t="n">
        <v>0</v>
      </c>
      <c r="T1536" t="n">
        <v>19439.25</v>
      </c>
      <c r="V1536" t="n">
        <v>20799.9975</v>
      </c>
      <c r="W1536" t="n">
        <v>174.14</v>
      </c>
      <c r="X1536" t="n">
        <v>755.21</v>
      </c>
      <c r="Z1536" t="n">
        <v>16</v>
      </c>
      <c r="AA1536" t="n">
        <v>58.0843</v>
      </c>
      <c r="AB1536" t="n">
        <v>929.35</v>
      </c>
      <c r="AH1536" t="n">
        <v>5.3</v>
      </c>
      <c r="AI1536" t="n">
        <v>104</v>
      </c>
      <c r="AJ1536" t="n">
        <v>40</v>
      </c>
      <c r="AK1536" t="n">
        <v>0</v>
      </c>
      <c r="BA1536" t="n">
        <v>387</v>
      </c>
    </row>
    <row r="1537">
      <c r="H1537" t="n">
        <v>1</v>
      </c>
      <c r="M1537" t="inlineStr">
        <is>
          <t>ALQUILADO</t>
        </is>
      </c>
      <c r="N1537" t="inlineStr"/>
      <c r="P1537" t="inlineStr">
        <is>
          <t>2024</t>
        </is>
      </c>
      <c r="S1537" t="n">
        <v/>
      </c>
      <c r="T1537" t="n">
        <v>19439.25</v>
      </c>
      <c r="V1537" t="n">
        <v>20799.9975</v>
      </c>
      <c r="W1537" t="n">
        <v>350.76</v>
      </c>
      <c r="X1537" t="n">
        <v>709.8099999999999</v>
      </c>
      <c r="Z1537" t="n">
        <v>14</v>
      </c>
      <c r="AA1537" t="n">
        <v>75.755</v>
      </c>
      <c r="AB1537" t="n">
        <v>1060.57</v>
      </c>
      <c r="AH1537" t="n">
        <v>1.75</v>
      </c>
      <c r="AI1537" t="n">
        <v>104</v>
      </c>
      <c r="AJ1537" t="n">
        <v>40</v>
      </c>
      <c r="AK1537" t="n">
        <v>0</v>
      </c>
      <c r="BA1537" t="n">
        <v>387</v>
      </c>
    </row>
    <row r="1538">
      <c r="H1538" t="n">
        <v>1</v>
      </c>
      <c r="M1538" t="inlineStr">
        <is>
          <t>DISPONIBLE</t>
        </is>
      </c>
      <c r="N1538" t="inlineStr"/>
      <c r="P1538" t="inlineStr">
        <is>
          <t>2024</t>
        </is>
      </c>
      <c r="S1538" t="n">
        <v>0</v>
      </c>
      <c r="T1538" t="n">
        <v>19439.25</v>
      </c>
      <c r="V1538" t="n">
        <v>20799.9975</v>
      </c>
      <c r="W1538" t="n">
        <v>247.47</v>
      </c>
      <c r="X1538" t="n">
        <v>1570.1805</v>
      </c>
      <c r="Z1538" t="n">
        <v>26</v>
      </c>
      <c r="AA1538" t="n">
        <v>69.9096</v>
      </c>
      <c r="AB1538" t="n">
        <v>1817.6505</v>
      </c>
      <c r="AH1538" t="n">
        <v>30.9</v>
      </c>
      <c r="AI1538" t="n">
        <v>104</v>
      </c>
      <c r="AJ1538" t="n">
        <v>40</v>
      </c>
      <c r="AK1538" t="n">
        <v>0</v>
      </c>
      <c r="BA1538" t="n">
        <v>387</v>
      </c>
    </row>
    <row r="1539">
      <c r="H1539" t="n">
        <v>1</v>
      </c>
      <c r="M1539" t="inlineStr">
        <is>
          <t>ALQUILADO</t>
        </is>
      </c>
      <c r="N1539" t="inlineStr">
        <is>
          <t>SEGUROS SURAMERICANA</t>
        </is>
      </c>
      <c r="P1539" t="inlineStr">
        <is>
          <t>2024</t>
        </is>
      </c>
      <c r="S1539" t="n">
        <v/>
      </c>
      <c r="T1539" t="n">
        <v>19439.25</v>
      </c>
      <c r="V1539" t="n">
        <v>20799.9975</v>
      </c>
      <c r="W1539" t="n">
        <v>576.64</v>
      </c>
      <c r="X1539" t="n">
        <v>1345.62</v>
      </c>
      <c r="Z1539" t="n">
        <v>24</v>
      </c>
      <c r="AA1539" t="n">
        <v>80.0941</v>
      </c>
      <c r="AB1539" t="n">
        <v>1922.26</v>
      </c>
      <c r="AH1539" t="n">
        <v>27.85</v>
      </c>
      <c r="AI1539" t="n">
        <v>104</v>
      </c>
      <c r="AJ1539" t="n">
        <v>40</v>
      </c>
      <c r="AK1539" t="n">
        <v>0</v>
      </c>
      <c r="BA1539" t="n">
        <v>387</v>
      </c>
    </row>
    <row r="1540">
      <c r="H1540" t="n">
        <v>0</v>
      </c>
      <c r="M1540" t="inlineStr">
        <is>
          <t>DISPONIBLE</t>
        </is>
      </c>
      <c r="N1540" t="inlineStr"/>
      <c r="P1540" t="inlineStr">
        <is>
          <t>2024</t>
        </is>
      </c>
      <c r="S1540" t="n">
        <v/>
      </c>
      <c r="T1540" t="n">
        <v>19439.25</v>
      </c>
      <c r="V1540" t="n">
        <v>20799.9975</v>
      </c>
      <c r="X1540" t="n">
        <v>0</v>
      </c>
      <c r="Z1540" t="n">
        <v>0</v>
      </c>
      <c r="AI1540" t="n">
        <v>0</v>
      </c>
      <c r="AJ1540" t="n">
        <v>40</v>
      </c>
      <c r="AK1540" t="n">
        <v>0</v>
      </c>
      <c r="BA1540" t="n">
        <v>0</v>
      </c>
    </row>
    <row r="1541">
      <c r="H1541" t="n">
        <v>0</v>
      </c>
      <c r="M1541" t="inlineStr">
        <is>
          <t>DISPONIBLE</t>
        </is>
      </c>
      <c r="N1541" t="inlineStr"/>
      <c r="P1541" t="inlineStr">
        <is>
          <t>2024</t>
        </is>
      </c>
      <c r="S1541" t="n">
        <v/>
      </c>
      <c r="T1541" t="n">
        <v>19439.25</v>
      </c>
      <c r="V1541" t="n">
        <v>20799.9975</v>
      </c>
      <c r="X1541" t="n">
        <v>0</v>
      </c>
      <c r="Z1541" t="n">
        <v>0</v>
      </c>
      <c r="AI1541" t="n">
        <v>0</v>
      </c>
      <c r="AJ1541" t="n">
        <v>40</v>
      </c>
      <c r="AK1541" t="n">
        <v>0</v>
      </c>
      <c r="BA1541" t="n">
        <v>0</v>
      </c>
    </row>
    <row r="1542">
      <c r="H1542" t="n">
        <v>0</v>
      </c>
      <c r="M1542" t="inlineStr">
        <is>
          <t>ALQUILADO</t>
        </is>
      </c>
      <c r="N1542" t="inlineStr">
        <is>
          <t>BSP AUTO/ GO RENTAL CARS</t>
        </is>
      </c>
      <c r="P1542" t="inlineStr">
        <is>
          <t>2024</t>
        </is>
      </c>
      <c r="S1542" t="n">
        <v/>
      </c>
      <c r="T1542" t="n">
        <v>19439.25</v>
      </c>
      <c r="V1542" t="n">
        <v>20799.9975</v>
      </c>
      <c r="X1542" t="n">
        <v>0</v>
      </c>
      <c r="Z1542" t="n">
        <v>0</v>
      </c>
      <c r="AI1542" t="n">
        <v>0</v>
      </c>
      <c r="AJ1542" t="n">
        <v>40</v>
      </c>
      <c r="AK1542" t="n">
        <v>0</v>
      </c>
      <c r="BA1542" t="n">
        <v>0</v>
      </c>
    </row>
    <row r="1543">
      <c r="H1543" t="n">
        <v>0</v>
      </c>
      <c r="M1543" t="inlineStr">
        <is>
          <t>ALQUILADO</t>
        </is>
      </c>
      <c r="N1543" t="inlineStr"/>
      <c r="P1543" t="inlineStr">
        <is>
          <t>2024</t>
        </is>
      </c>
      <c r="S1543" t="n">
        <v>0</v>
      </c>
      <c r="T1543" t="n">
        <v>19439.25</v>
      </c>
      <c r="V1543" t="n">
        <v>20799.9975</v>
      </c>
      <c r="Z1543" t="n">
        <v>0</v>
      </c>
      <c r="AH1543" t="n">
        <v>0</v>
      </c>
      <c r="AI1543" t="n">
        <v>0</v>
      </c>
      <c r="AJ1543" t="n">
        <v>40</v>
      </c>
      <c r="AK1543" t="n">
        <v>0</v>
      </c>
      <c r="BA1543" t="n">
        <v>0</v>
      </c>
    </row>
    <row r="1544">
      <c r="H1544" t="n">
        <v>0</v>
      </c>
      <c r="M1544" t="inlineStr">
        <is>
          <t>ALQUILADO</t>
        </is>
      </c>
      <c r="N1544" t="inlineStr">
        <is>
          <t>FUDIS</t>
        </is>
      </c>
      <c r="P1544" t="inlineStr">
        <is>
          <t>2024</t>
        </is>
      </c>
      <c r="S1544" t="n">
        <v/>
      </c>
      <c r="T1544" t="n">
        <v>19439.25</v>
      </c>
      <c r="V1544" t="n">
        <v>20799.9975</v>
      </c>
      <c r="X1544" t="n">
        <v>0</v>
      </c>
      <c r="Z1544" t="n">
        <v>0</v>
      </c>
      <c r="AI1544" t="n">
        <v>0</v>
      </c>
      <c r="AJ1544" t="n">
        <v>40</v>
      </c>
      <c r="AK1544" t="n">
        <v>0</v>
      </c>
      <c r="BA1544" t="n">
        <v>0</v>
      </c>
    </row>
    <row r="1545">
      <c r="H1545" t="n">
        <v>0</v>
      </c>
      <c r="M1545" t="inlineStr">
        <is>
          <t>DISPONIBLE</t>
        </is>
      </c>
      <c r="N1545" t="inlineStr"/>
      <c r="P1545" t="inlineStr">
        <is>
          <t>2024</t>
        </is>
      </c>
      <c r="S1545" t="n">
        <v/>
      </c>
      <c r="T1545" t="n">
        <v>19439.25</v>
      </c>
      <c r="V1545" t="n">
        <v>20799.9975</v>
      </c>
      <c r="X1545" t="n">
        <v>0</v>
      </c>
      <c r="Z1545" t="n">
        <v>0</v>
      </c>
      <c r="AI1545" t="n">
        <v>0</v>
      </c>
      <c r="AJ1545" t="n">
        <v>40</v>
      </c>
      <c r="AK1545" t="n">
        <v>0</v>
      </c>
      <c r="BA1545" t="n">
        <v>0</v>
      </c>
    </row>
    <row r="1546">
      <c r="H1546" t="n">
        <v>0</v>
      </c>
      <c r="M1546" t="inlineStr">
        <is>
          <t>DISPONIBLE</t>
        </is>
      </c>
      <c r="N1546" t="inlineStr"/>
      <c r="P1546" t="inlineStr">
        <is>
          <t>2024</t>
        </is>
      </c>
      <c r="S1546" t="n">
        <v/>
      </c>
      <c r="T1546" t="n">
        <v>19439.25</v>
      </c>
      <c r="V1546" t="n">
        <v>20799.9975</v>
      </c>
      <c r="X1546" t="n">
        <v>0</v>
      </c>
      <c r="Z1546" t="n">
        <v>0</v>
      </c>
      <c r="AI1546" t="n">
        <v>0</v>
      </c>
      <c r="AJ1546" t="n">
        <v>40</v>
      </c>
      <c r="AK1546" t="n">
        <v>0</v>
      </c>
      <c r="BA1546" t="n">
        <v>0</v>
      </c>
    </row>
    <row r="1547">
      <c r="H1547" t="n">
        <v>0</v>
      </c>
      <c r="M1547" t="inlineStr">
        <is>
          <t>DISPONIBLE</t>
        </is>
      </c>
      <c r="N1547" t="inlineStr"/>
      <c r="P1547" t="inlineStr">
        <is>
          <t>2024</t>
        </is>
      </c>
      <c r="S1547" t="n">
        <v/>
      </c>
      <c r="T1547" t="n">
        <v>19439.25</v>
      </c>
      <c r="V1547" t="n">
        <v>20799.9975</v>
      </c>
      <c r="X1547" t="n">
        <v>0</v>
      </c>
      <c r="Z1547" t="n">
        <v>0</v>
      </c>
      <c r="AI1547" t="n">
        <v>0</v>
      </c>
      <c r="AJ1547" t="n">
        <v>40</v>
      </c>
      <c r="AK1547" t="n">
        <v>0</v>
      </c>
      <c r="BA1547" t="n">
        <v>0</v>
      </c>
    </row>
    <row r="1548">
      <c r="H1548" t="n">
        <v>0</v>
      </c>
      <c r="M1548" t="inlineStr">
        <is>
          <t>ALQUILADO</t>
        </is>
      </c>
      <c r="N1548" t="inlineStr"/>
      <c r="P1548" t="inlineStr">
        <is>
          <t>2024</t>
        </is>
      </c>
      <c r="S1548" t="n">
        <v/>
      </c>
      <c r="T1548" t="n">
        <v>19439.25</v>
      </c>
      <c r="V1548" t="n">
        <v>20799.9975</v>
      </c>
      <c r="W1548" t="n">
        <v>27.76</v>
      </c>
      <c r="X1548" t="n">
        <v>200.45</v>
      </c>
      <c r="Z1548" t="n">
        <v>1</v>
      </c>
      <c r="AA1548" t="n">
        <v>228.21</v>
      </c>
      <c r="AI1548" t="n">
        <v>0</v>
      </c>
      <c r="AJ1548" t="n">
        <v>40</v>
      </c>
      <c r="AK1548" t="n">
        <v>0</v>
      </c>
      <c r="BA1548" t="n">
        <v>0</v>
      </c>
    </row>
    <row r="1549">
      <c r="H1549" t="n">
        <v>0</v>
      </c>
      <c r="M1549" t="inlineStr">
        <is>
          <t>DISPONIBLE</t>
        </is>
      </c>
      <c r="N1549" t="inlineStr"/>
      <c r="P1549" t="inlineStr">
        <is>
          <t>2024</t>
        </is>
      </c>
      <c r="S1549" t="n">
        <v/>
      </c>
      <c r="T1549" t="n">
        <v>19439.25</v>
      </c>
      <c r="V1549" t="n">
        <v>20799.9975</v>
      </c>
      <c r="X1549" t="n">
        <v>0</v>
      </c>
      <c r="Z1549" t="n">
        <v>0</v>
      </c>
      <c r="AI1549" t="n">
        <v>0</v>
      </c>
      <c r="AJ1549" t="n">
        <v>40</v>
      </c>
      <c r="AK1549" t="n">
        <v>0</v>
      </c>
      <c r="BA1549" t="n">
        <v>0</v>
      </c>
    </row>
    <row r="1550">
      <c r="F1550" t="inlineStr">
        <is>
          <t>SEMINUEVO</t>
        </is>
      </c>
      <c r="H1550" t="n">
        <v>15</v>
      </c>
      <c r="M1550" t="inlineStr">
        <is>
          <t>PARA LA VENTA</t>
        </is>
      </c>
      <c r="N1550" t="inlineStr"/>
      <c r="P1550" t="inlineStr">
        <is>
          <t>2023</t>
        </is>
      </c>
      <c r="S1550" t="n">
        <v>36965</v>
      </c>
      <c r="T1550" t="n">
        <v>19859.812</v>
      </c>
      <c r="V1550" t="n">
        <v>21249.9988</v>
      </c>
      <c r="W1550" t="n">
        <v>6798.62</v>
      </c>
      <c r="X1550" t="n">
        <v>4001.48</v>
      </c>
      <c r="Z1550" t="n">
        <v>401</v>
      </c>
      <c r="AA1550" t="n">
        <v>26.9329</v>
      </c>
      <c r="AB1550" t="n">
        <v>720.0066</v>
      </c>
      <c r="AH1550" t="n">
        <v>1129.59</v>
      </c>
      <c r="AI1550" t="n">
        <v>1593.7499</v>
      </c>
      <c r="AJ1550" t="n">
        <v>80</v>
      </c>
      <c r="AK1550" t="n">
        <v>7723.2596</v>
      </c>
      <c r="BA1550" t="n">
        <v>5805</v>
      </c>
    </row>
    <row r="1551">
      <c r="H1551" t="n">
        <v>15</v>
      </c>
      <c r="M1551" t="inlineStr">
        <is>
          <t>ALQUILADO</t>
        </is>
      </c>
      <c r="N1551" t="inlineStr">
        <is>
          <t>CONSEJO DE SEGURIDAD PUBLICO</t>
        </is>
      </c>
      <c r="P1551" t="inlineStr">
        <is>
          <t>2022</t>
        </is>
      </c>
      <c r="S1551" t="n">
        <v>47786</v>
      </c>
      <c r="T1551" t="n">
        <v>19859.812</v>
      </c>
      <c r="V1551" t="n">
        <v>21249.9988</v>
      </c>
      <c r="W1551" t="n">
        <v>6201.86</v>
      </c>
      <c r="X1551" t="n">
        <v>5071.37</v>
      </c>
      <c r="Z1551" t="n">
        <v>420</v>
      </c>
      <c r="AA1551" t="n">
        <v>26.841</v>
      </c>
      <c r="AB1551" t="n">
        <v>751.5486</v>
      </c>
      <c r="AH1551" t="n">
        <v>1489.4614</v>
      </c>
      <c r="AI1551" t="n">
        <v>1593.7499</v>
      </c>
      <c r="AJ1551" t="n">
        <v>80</v>
      </c>
      <c r="AK1551" t="n">
        <v>7723.2596</v>
      </c>
      <c r="BA1551" t="n">
        <v>5805</v>
      </c>
    </row>
    <row r="1552">
      <c r="H1552" t="n">
        <v>15</v>
      </c>
      <c r="M1552" t="inlineStr">
        <is>
          <t>ALQUILADO</t>
        </is>
      </c>
      <c r="N1552" t="inlineStr">
        <is>
          <t>CONSEJO DE SEGURIDAD PUBLICO</t>
        </is>
      </c>
      <c r="P1552" t="inlineStr">
        <is>
          <t>2022</t>
        </is>
      </c>
      <c r="S1552" t="n">
        <v>31062</v>
      </c>
      <c r="T1552" t="n">
        <v>19859.812</v>
      </c>
      <c r="V1552" t="n">
        <v>21249.9988</v>
      </c>
      <c r="W1552" t="n">
        <v>6626.06</v>
      </c>
      <c r="X1552" t="n">
        <v>3775.8</v>
      </c>
      <c r="Z1552" t="n">
        <v>420</v>
      </c>
      <c r="AA1552" t="n">
        <v>24.7663</v>
      </c>
      <c r="AB1552" t="n">
        <v>693.4573</v>
      </c>
      <c r="AH1552" t="n">
        <v>366.8272</v>
      </c>
      <c r="AI1552" t="n">
        <v>1593.7499</v>
      </c>
      <c r="AJ1552" t="n">
        <v>80</v>
      </c>
      <c r="AK1552" t="n">
        <v>7723.2596</v>
      </c>
      <c r="BA1552" t="n">
        <v>5805</v>
      </c>
    </row>
    <row r="1553">
      <c r="H1553" t="n">
        <v>15</v>
      </c>
      <c r="M1553" t="inlineStr">
        <is>
          <t>ALQUILADO</t>
        </is>
      </c>
      <c r="N1553" t="inlineStr">
        <is>
          <t>CONSEJO DE SEGURIDAD PUBLICO</t>
        </is>
      </c>
      <c r="P1553" t="inlineStr">
        <is>
          <t>2022</t>
        </is>
      </c>
      <c r="S1553" t="n">
        <v>72429</v>
      </c>
      <c r="T1553" t="n">
        <v>19859.812</v>
      </c>
      <c r="V1553" t="n">
        <v>21249.9988</v>
      </c>
      <c r="W1553" t="n">
        <v>6201.86</v>
      </c>
      <c r="X1553" t="n">
        <v>4200</v>
      </c>
      <c r="Z1553" t="n">
        <v>420</v>
      </c>
      <c r="AA1553" t="n">
        <v>24.7663</v>
      </c>
      <c r="AB1553" t="n">
        <v>693.4573</v>
      </c>
      <c r="AH1553" t="n">
        <v>567.4426999999999</v>
      </c>
      <c r="AI1553" t="n">
        <v>1593.7499</v>
      </c>
      <c r="AJ1553" t="n">
        <v>80</v>
      </c>
      <c r="AK1553" t="n">
        <v>7723.2596</v>
      </c>
      <c r="BA1553" t="n">
        <v>5805</v>
      </c>
    </row>
    <row r="1554">
      <c r="F1554" t="inlineStr">
        <is>
          <t>SEMINUEVO</t>
        </is>
      </c>
      <c r="H1554" t="n">
        <v>15</v>
      </c>
      <c r="M1554" t="inlineStr">
        <is>
          <t>PARA LA VENTA</t>
        </is>
      </c>
      <c r="N1554" t="inlineStr"/>
      <c r="P1554" t="inlineStr">
        <is>
          <t>2023</t>
        </is>
      </c>
      <c r="S1554" t="n">
        <v>5928</v>
      </c>
      <c r="T1554" t="n">
        <v>19859.812</v>
      </c>
      <c r="V1554" t="n">
        <v>21249.9988</v>
      </c>
      <c r="W1554" t="n">
        <v>6353.83</v>
      </c>
      <c r="X1554" t="n">
        <v>7693.31</v>
      </c>
      <c r="Z1554" t="n">
        <v>277</v>
      </c>
      <c r="AA1554" t="n">
        <v>50.7116</v>
      </c>
      <c r="AB1554" t="n">
        <v>936.476</v>
      </c>
      <c r="AH1554" t="n">
        <v>1050.946</v>
      </c>
      <c r="AI1554" t="n">
        <v>1593.7499</v>
      </c>
      <c r="AJ1554" t="n">
        <v>80</v>
      </c>
      <c r="AK1554" t="n">
        <v>7723.2596</v>
      </c>
      <c r="BA1554" t="n">
        <v>5805</v>
      </c>
    </row>
    <row r="1555">
      <c r="F1555" t="inlineStr">
        <is>
          <t>SEMINUEVO</t>
        </is>
      </c>
      <c r="H1555" t="n">
        <v>15</v>
      </c>
      <c r="M1555" t="inlineStr">
        <is>
          <t>PARA LA VENTA</t>
        </is>
      </c>
      <c r="N1555" t="inlineStr"/>
      <c r="P1555" t="inlineStr">
        <is>
          <t>2023</t>
        </is>
      </c>
      <c r="S1555" t="n">
        <v>50765</v>
      </c>
      <c r="T1555" t="n">
        <v>19859.812</v>
      </c>
      <c r="V1555" t="n">
        <v>21249.9988</v>
      </c>
      <c r="W1555" t="n">
        <v>6201.86</v>
      </c>
      <c r="X1555" t="n">
        <v>4200</v>
      </c>
      <c r="Z1555" t="n">
        <v>417</v>
      </c>
      <c r="AA1555" t="n">
        <v>24.9445</v>
      </c>
      <c r="AB1555" t="n">
        <v>693.4573</v>
      </c>
      <c r="AH1555" t="n">
        <v>907.8343</v>
      </c>
      <c r="AI1555" t="n">
        <v>1593.7499</v>
      </c>
      <c r="AJ1555" t="n">
        <v>80</v>
      </c>
      <c r="AK1555" t="n">
        <v>7723.2596</v>
      </c>
      <c r="BA1555" t="n">
        <v>5805</v>
      </c>
    </row>
    <row r="1556">
      <c r="F1556" t="inlineStr">
        <is>
          <t>SEMINUEVOS</t>
        </is>
      </c>
      <c r="H1556" t="n">
        <v>15</v>
      </c>
      <c r="M1556" t="inlineStr">
        <is>
          <t>PARA LA VENTA</t>
        </is>
      </c>
      <c r="N1556" t="inlineStr"/>
      <c r="P1556" t="inlineStr">
        <is>
          <t>2023</t>
        </is>
      </c>
      <c r="S1556" t="n">
        <v>34108</v>
      </c>
      <c r="T1556" t="n">
        <v>19859.812</v>
      </c>
      <c r="V1556" t="n">
        <v>21249.9988</v>
      </c>
      <c r="W1556" t="n">
        <v>5108.72</v>
      </c>
      <c r="X1556" t="n">
        <v>12192.0758</v>
      </c>
      <c r="Z1556" t="n">
        <v>291</v>
      </c>
      <c r="AA1556" t="n">
        <v>59.4529</v>
      </c>
      <c r="AB1556" t="n">
        <v>1153.3863</v>
      </c>
      <c r="AH1556" t="n">
        <v>1926.0131</v>
      </c>
      <c r="AI1556" t="n">
        <v>1593.7499</v>
      </c>
      <c r="AJ1556" t="n">
        <v>80</v>
      </c>
      <c r="AK1556" t="n">
        <v>7723.2596</v>
      </c>
      <c r="BA1556" t="n">
        <v>5805</v>
      </c>
    </row>
    <row r="1557">
      <c r="H1557" t="n">
        <v>3</v>
      </c>
      <c r="M1557" t="inlineStr">
        <is>
          <t>ALQUILADO</t>
        </is>
      </c>
      <c r="N1557" t="inlineStr"/>
      <c r="P1557" t="inlineStr">
        <is>
          <t>2024</t>
        </is>
      </c>
      <c r="S1557" t="n">
        <v>0</v>
      </c>
      <c r="T1557" t="n">
        <v>14018.69</v>
      </c>
      <c r="V1557" t="n">
        <v>14999.9983</v>
      </c>
      <c r="W1557" t="n">
        <v>1044.54</v>
      </c>
      <c r="X1557" t="n">
        <v>2034.56</v>
      </c>
      <c r="Z1557" t="n">
        <v>68</v>
      </c>
      <c r="AA1557" t="n">
        <v>45.2808</v>
      </c>
      <c r="AB1557" t="n">
        <v>1026.3666</v>
      </c>
      <c r="AH1557" t="n">
        <v>313.0568</v>
      </c>
      <c r="AI1557" t="n">
        <v>225</v>
      </c>
      <c r="AJ1557" t="n">
        <v>40</v>
      </c>
      <c r="AK1557" t="n">
        <v>778.8162</v>
      </c>
      <c r="BA1557" t="n">
        <v>1161</v>
      </c>
    </row>
    <row r="1558">
      <c r="H1558" t="n">
        <v>3</v>
      </c>
      <c r="M1558" t="inlineStr">
        <is>
          <t>ALQUILADO</t>
        </is>
      </c>
      <c r="N1558" t="inlineStr">
        <is>
          <t>SEGUROS SURAMERICANA</t>
        </is>
      </c>
      <c r="P1558" t="inlineStr">
        <is>
          <t>2024</t>
        </is>
      </c>
      <c r="S1558" t="n">
        <v>0</v>
      </c>
      <c r="T1558" t="n">
        <v>14018.69</v>
      </c>
      <c r="V1558" t="n">
        <v>14999.9983</v>
      </c>
      <c r="W1558" t="n">
        <v>1391.51</v>
      </c>
      <c r="X1558" t="n">
        <v>2698.45</v>
      </c>
      <c r="Z1558" t="n">
        <v>79</v>
      </c>
      <c r="AA1558" t="n">
        <v>51.7716</v>
      </c>
      <c r="AB1558" t="n">
        <v>1363.32</v>
      </c>
      <c r="AH1558" t="n">
        <v>64.60680000000001</v>
      </c>
      <c r="AI1558" t="n">
        <v>225</v>
      </c>
      <c r="AJ1558" t="n">
        <v>40</v>
      </c>
      <c r="AK1558" t="n">
        <v>778.8162</v>
      </c>
      <c r="BA1558" t="n">
        <v>1161</v>
      </c>
    </row>
    <row r="1559">
      <c r="H1559" t="n">
        <v>3</v>
      </c>
      <c r="M1559" t="inlineStr">
        <is>
          <t>ALQUILADO</t>
        </is>
      </c>
      <c r="N1559" t="inlineStr">
        <is>
          <t>RENTAL CARS</t>
        </is>
      </c>
      <c r="P1559" t="inlineStr">
        <is>
          <t>2024</t>
        </is>
      </c>
      <c r="S1559" t="n">
        <v>5313</v>
      </c>
      <c r="T1559" t="n">
        <v>14018.69</v>
      </c>
      <c r="V1559" t="n">
        <v>14999.9983</v>
      </c>
      <c r="W1559" t="n">
        <v>777.34</v>
      </c>
      <c r="X1559" t="n">
        <v>2086.3343</v>
      </c>
      <c r="Z1559" t="n">
        <v>48</v>
      </c>
      <c r="AA1559" t="n">
        <v>59.6598</v>
      </c>
      <c r="AB1559" t="n">
        <v>954.5581</v>
      </c>
      <c r="AH1559" t="n">
        <v>48.432</v>
      </c>
      <c r="AI1559" t="n">
        <v>225</v>
      </c>
      <c r="AJ1559" t="n">
        <v>40</v>
      </c>
      <c r="AK1559" t="n">
        <v>778.8162</v>
      </c>
      <c r="BA1559" t="n">
        <v>1161</v>
      </c>
    </row>
    <row r="1560">
      <c r="H1560" t="n">
        <v>3</v>
      </c>
      <c r="M1560" t="inlineStr">
        <is>
          <t>DISPONIBLE</t>
        </is>
      </c>
      <c r="N1560" t="inlineStr"/>
      <c r="P1560" t="inlineStr">
        <is>
          <t>2024</t>
        </is>
      </c>
      <c r="S1560" t="n">
        <v>0</v>
      </c>
      <c r="T1560" t="n">
        <v>14018.69</v>
      </c>
      <c r="V1560" t="n">
        <v>14999.9983</v>
      </c>
      <c r="W1560" t="n">
        <v>1237.61</v>
      </c>
      <c r="X1560" t="n">
        <v>2726.44</v>
      </c>
      <c r="Z1560" t="n">
        <v>64</v>
      </c>
      <c r="AA1560" t="n">
        <v>61.9382</v>
      </c>
      <c r="AB1560" t="n">
        <v>1321.35</v>
      </c>
      <c r="AH1560" t="n">
        <v>46.7568</v>
      </c>
      <c r="AI1560" t="n">
        <v>225</v>
      </c>
      <c r="AJ1560" t="n">
        <v>40</v>
      </c>
      <c r="AK1560" t="n">
        <v>778.8162</v>
      </c>
      <c r="BA1560" t="n">
        <v>1161</v>
      </c>
    </row>
    <row r="1561">
      <c r="H1561" t="n">
        <v>3</v>
      </c>
      <c r="M1561" t="inlineStr">
        <is>
          <t>ALQUILADO</t>
        </is>
      </c>
      <c r="N1561" t="inlineStr">
        <is>
          <t>COMPAÑIA ESPECIALIZADA S.A.</t>
        </is>
      </c>
      <c r="P1561" t="inlineStr">
        <is>
          <t>2024</t>
        </is>
      </c>
      <c r="S1561" t="n">
        <v>0</v>
      </c>
      <c r="T1561" t="n">
        <v>14018.69</v>
      </c>
      <c r="V1561" t="n">
        <v>14999.9983</v>
      </c>
      <c r="W1561" t="n">
        <v>803.52</v>
      </c>
      <c r="X1561" t="n">
        <v>1544.12</v>
      </c>
      <c r="Z1561" t="n">
        <v>57</v>
      </c>
      <c r="AA1561" t="n">
        <v>41.1866</v>
      </c>
      <c r="AB1561" t="n">
        <v>782.5466</v>
      </c>
      <c r="AH1561" t="n">
        <v>27.096</v>
      </c>
      <c r="AI1561" t="n">
        <v>225</v>
      </c>
      <c r="AJ1561" t="n">
        <v>40</v>
      </c>
      <c r="AK1561" t="n">
        <v>778.8162</v>
      </c>
      <c r="BA1561" t="n">
        <v>1161</v>
      </c>
    </row>
    <row r="1562">
      <c r="H1562" t="n">
        <v>3</v>
      </c>
      <c r="M1562" t="inlineStr">
        <is>
          <t>ALQUILADO</t>
        </is>
      </c>
      <c r="N1562" t="inlineStr">
        <is>
          <t>SEGUROS SURAMERICANA</t>
        </is>
      </c>
      <c r="P1562" t="inlineStr">
        <is>
          <t>2024</t>
        </is>
      </c>
      <c r="S1562" t="n">
        <v>0</v>
      </c>
      <c r="T1562" t="n">
        <v>14018.69</v>
      </c>
      <c r="V1562" t="n">
        <v>14999.9983</v>
      </c>
      <c r="W1562" t="n">
        <v>883.99</v>
      </c>
      <c r="X1562" t="n">
        <v>1873.99</v>
      </c>
      <c r="Z1562" t="n">
        <v>56</v>
      </c>
      <c r="AA1562" t="n">
        <v>49.2496</v>
      </c>
      <c r="AB1562" t="n">
        <v>919.3266</v>
      </c>
      <c r="AH1562" t="n">
        <v>20.674</v>
      </c>
      <c r="AI1562" t="n">
        <v>225</v>
      </c>
      <c r="AJ1562" t="n">
        <v>40</v>
      </c>
      <c r="AK1562" t="n">
        <v>778.8162</v>
      </c>
      <c r="BA1562" t="n">
        <v>1161</v>
      </c>
    </row>
    <row r="1563">
      <c r="H1563" t="n">
        <v>3</v>
      </c>
      <c r="M1563" t="inlineStr">
        <is>
          <t>ALQUILADO</t>
        </is>
      </c>
      <c r="N1563" t="inlineStr"/>
      <c r="P1563" t="inlineStr">
        <is>
          <t>2024</t>
        </is>
      </c>
      <c r="S1563" t="n">
        <v>0</v>
      </c>
      <c r="T1563" t="n">
        <v>14018.69</v>
      </c>
      <c r="V1563" t="n">
        <v>14999.9983</v>
      </c>
      <c r="W1563" t="n">
        <v>978.46</v>
      </c>
      <c r="X1563" t="n">
        <v>2626.0546</v>
      </c>
      <c r="Z1563" t="n">
        <v>74</v>
      </c>
      <c r="AA1563" t="n">
        <v>48.7096</v>
      </c>
      <c r="AB1563" t="n">
        <v>1201.5048</v>
      </c>
      <c r="AH1563" t="n">
        <v>126.6536</v>
      </c>
      <c r="AI1563" t="n">
        <v>225</v>
      </c>
      <c r="AJ1563" t="n">
        <v>40</v>
      </c>
      <c r="AK1563" t="n">
        <v>778.8162</v>
      </c>
      <c r="BA1563" t="n">
        <v>1161</v>
      </c>
    </row>
    <row r="1564">
      <c r="H1564" t="n">
        <v>3</v>
      </c>
      <c r="M1564" t="inlineStr">
        <is>
          <t>ALQUILADO</t>
        </is>
      </c>
      <c r="N1564" t="inlineStr">
        <is>
          <t>INTERNACIONAL DE SEGUROS</t>
        </is>
      </c>
      <c r="P1564" t="inlineStr">
        <is>
          <t>2024</t>
        </is>
      </c>
      <c r="S1564" t="n">
        <v>5047</v>
      </c>
      <c r="T1564" t="n">
        <v>14018.69</v>
      </c>
      <c r="V1564" t="n">
        <v>14999.9983</v>
      </c>
      <c r="W1564" t="n">
        <v>623.46</v>
      </c>
      <c r="X1564" t="n">
        <v>1721.53</v>
      </c>
      <c r="Z1564" t="n">
        <v>54</v>
      </c>
      <c r="AA1564" t="n">
        <v>43.4257</v>
      </c>
      <c r="AB1564" t="n">
        <v>781.6633</v>
      </c>
      <c r="AH1564" t="n">
        <v>109.9224</v>
      </c>
      <c r="AI1564" t="n">
        <v>225</v>
      </c>
      <c r="AJ1564" t="n">
        <v>40</v>
      </c>
      <c r="AK1564" t="n">
        <v>778.8162</v>
      </c>
      <c r="BA1564" t="n">
        <v>1161</v>
      </c>
    </row>
    <row r="1565">
      <c r="H1565" t="n">
        <v>3</v>
      </c>
      <c r="M1565" t="inlineStr">
        <is>
          <t>RESERVADO</t>
        </is>
      </c>
      <c r="N1565" t="inlineStr"/>
      <c r="P1565" t="inlineStr">
        <is>
          <t>2024</t>
        </is>
      </c>
      <c r="S1565" t="n">
        <v>0</v>
      </c>
      <c r="T1565" t="n">
        <v>14018.69</v>
      </c>
      <c r="V1565" t="n">
        <v>14999.9983</v>
      </c>
      <c r="W1565" t="n">
        <v>1038.93</v>
      </c>
      <c r="X1565" t="n">
        <v>1505.94</v>
      </c>
      <c r="Z1565" t="n">
        <v>68</v>
      </c>
      <c r="AA1565" t="n">
        <v>37.4245</v>
      </c>
      <c r="AB1565" t="n">
        <v>848.29</v>
      </c>
      <c r="AH1565" t="n">
        <v>60.9568</v>
      </c>
      <c r="AI1565" t="n">
        <v>225</v>
      </c>
      <c r="AJ1565" t="n">
        <v>40</v>
      </c>
      <c r="AK1565" t="n">
        <v>778.8162</v>
      </c>
      <c r="BA1565" t="n">
        <v>1161</v>
      </c>
    </row>
    <row r="1566">
      <c r="H1566" t="n">
        <v>3</v>
      </c>
      <c r="M1566" t="inlineStr">
        <is>
          <t>ALQUILADO</t>
        </is>
      </c>
      <c r="N1566" t="inlineStr"/>
      <c r="P1566" t="inlineStr">
        <is>
          <t>2024</t>
        </is>
      </c>
      <c r="S1566" t="n">
        <v>0</v>
      </c>
      <c r="T1566" t="n">
        <v>14018.69</v>
      </c>
      <c r="V1566" t="n">
        <v>14999.9983</v>
      </c>
      <c r="W1566" t="n">
        <v>764.3200000000001</v>
      </c>
      <c r="X1566" t="n">
        <v>2607.85</v>
      </c>
      <c r="Z1566" t="n">
        <v>57</v>
      </c>
      <c r="AA1566" t="n">
        <v>59.1608</v>
      </c>
      <c r="AB1566" t="n">
        <v>1124.0566</v>
      </c>
      <c r="AH1566" t="n">
        <v>73.7068</v>
      </c>
      <c r="AI1566" t="n">
        <v>225</v>
      </c>
      <c r="AJ1566" t="n">
        <v>40</v>
      </c>
      <c r="AK1566" t="n">
        <v>778.8162</v>
      </c>
      <c r="BA1566" t="n">
        <v>1161</v>
      </c>
    </row>
    <row r="1567">
      <c r="H1567" t="n">
        <v>3</v>
      </c>
      <c r="M1567" t="inlineStr">
        <is>
          <t>DISPONIBLE</t>
        </is>
      </c>
      <c r="N1567" t="inlineStr"/>
      <c r="P1567" t="inlineStr">
        <is>
          <t>2024</t>
        </is>
      </c>
      <c r="S1567" t="n">
        <v>5220</v>
      </c>
      <c r="T1567" t="n">
        <v>14018.69</v>
      </c>
      <c r="V1567" t="n">
        <v>14999.9983</v>
      </c>
      <c r="W1567" t="n">
        <v>696</v>
      </c>
      <c r="X1567" t="n">
        <v>2465.41</v>
      </c>
      <c r="Z1567" t="n">
        <v>55</v>
      </c>
      <c r="AA1567" t="n">
        <v>57.4801</v>
      </c>
      <c r="AB1567" t="n">
        <v>1053.8033</v>
      </c>
      <c r="AH1567" t="n">
        <v>27.196</v>
      </c>
      <c r="AI1567" t="n">
        <v>225</v>
      </c>
      <c r="AJ1567" t="n">
        <v>40</v>
      </c>
      <c r="AK1567" t="n">
        <v>778.8162</v>
      </c>
      <c r="BA1567" t="n">
        <v>1161</v>
      </c>
    </row>
    <row r="1568">
      <c r="H1568" t="n">
        <v>3</v>
      </c>
      <c r="M1568" t="inlineStr">
        <is>
          <t>ALQUILADO</t>
        </is>
      </c>
      <c r="N1568" t="inlineStr">
        <is>
          <t>LINA CORPORATION INC</t>
        </is>
      </c>
      <c r="P1568" t="inlineStr">
        <is>
          <t>2024</t>
        </is>
      </c>
      <c r="S1568" t="n">
        <v>0</v>
      </c>
      <c r="T1568" t="n">
        <v>14018.69</v>
      </c>
      <c r="V1568" t="n">
        <v>14999.9983</v>
      </c>
      <c r="W1568" t="n">
        <v>1001.94</v>
      </c>
      <c r="X1568" t="n">
        <v>2266.935</v>
      </c>
      <c r="Z1568" t="n">
        <v>66</v>
      </c>
      <c r="AA1568" t="n">
        <v>49.5284</v>
      </c>
      <c r="AB1568" t="n">
        <v>1089.625</v>
      </c>
      <c r="AH1568" t="n">
        <v>82.2496</v>
      </c>
      <c r="AI1568" t="n">
        <v>225</v>
      </c>
      <c r="AJ1568" t="n">
        <v>40</v>
      </c>
      <c r="AK1568" t="n">
        <v>778.8162</v>
      </c>
      <c r="BA1568" t="n">
        <v>1161</v>
      </c>
    </row>
    <row r="1569">
      <c r="H1569" t="n">
        <v>3</v>
      </c>
      <c r="M1569" t="inlineStr">
        <is>
          <t>ALQUILADO</t>
        </is>
      </c>
      <c r="N1569" t="inlineStr"/>
      <c r="P1569" t="inlineStr">
        <is>
          <t>2024</t>
        </is>
      </c>
      <c r="S1569" t="n">
        <v>0</v>
      </c>
      <c r="T1569" t="n">
        <v>14018.69</v>
      </c>
      <c r="V1569" t="n">
        <v>14999.9983</v>
      </c>
      <c r="W1569" t="n">
        <v>1053.74</v>
      </c>
      <c r="X1569" t="n">
        <v>1509.4</v>
      </c>
      <c r="Z1569" t="n">
        <v>68</v>
      </c>
      <c r="AA1569" t="n">
        <v>37.6932</v>
      </c>
      <c r="AB1569" t="n">
        <v>854.38</v>
      </c>
      <c r="AH1569" t="n">
        <v>49.4068</v>
      </c>
      <c r="AI1569" t="n">
        <v>225</v>
      </c>
      <c r="AJ1569" t="n">
        <v>40</v>
      </c>
      <c r="AK1569" t="n">
        <v>778.8162</v>
      </c>
      <c r="BA1569" t="n">
        <v>1161</v>
      </c>
    </row>
    <row r="1570">
      <c r="H1570" t="n">
        <v>3</v>
      </c>
      <c r="M1570" t="inlineStr">
        <is>
          <t>ALQUILADO</t>
        </is>
      </c>
      <c r="N1570" t="inlineStr"/>
      <c r="P1570" t="inlineStr">
        <is>
          <t>2024</t>
        </is>
      </c>
      <c r="S1570" t="n">
        <v>0</v>
      </c>
      <c r="T1570" t="n">
        <v>14018.69</v>
      </c>
      <c r="V1570" t="n">
        <v>14999.9983</v>
      </c>
      <c r="W1570" t="n">
        <v>1260.48</v>
      </c>
      <c r="X1570" t="n">
        <v>1386.51</v>
      </c>
      <c r="Z1570" t="n">
        <v>69</v>
      </c>
      <c r="AA1570" t="n">
        <v>38.3621</v>
      </c>
      <c r="AB1570" t="n">
        <v>882.33</v>
      </c>
      <c r="AH1570" t="n">
        <v>23.9832</v>
      </c>
      <c r="AI1570" t="n">
        <v>225</v>
      </c>
      <c r="AJ1570" t="n">
        <v>40</v>
      </c>
      <c r="AK1570" t="n">
        <v>778.8162</v>
      </c>
      <c r="BA1570" t="n">
        <v>1161</v>
      </c>
    </row>
    <row r="1571">
      <c r="F1571" t="inlineStr">
        <is>
          <t>SEMINUEVO</t>
        </is>
      </c>
      <c r="H1571" t="n">
        <v>18</v>
      </c>
      <c r="M1571" t="inlineStr">
        <is>
          <t>PARA LA VENTA</t>
        </is>
      </c>
      <c r="N1571" t="inlineStr"/>
      <c r="P1571" t="inlineStr">
        <is>
          <t>2023</t>
        </is>
      </c>
      <c r="S1571" t="n">
        <v>19732</v>
      </c>
      <c r="T1571" t="n">
        <v>0</v>
      </c>
      <c r="V1571" t="n">
        <v>1007.4766</v>
      </c>
      <c r="W1571" t="n">
        <v>4719.2</v>
      </c>
      <c r="X1571" t="n">
        <v>4796.038</v>
      </c>
      <c r="Z1571" t="n">
        <v>269</v>
      </c>
      <c r="AA1571" t="n">
        <v>35.3726</v>
      </c>
      <c r="AB1571" t="n">
        <v>528.6242999999999</v>
      </c>
      <c r="AH1571" t="n">
        <v>1162.7306</v>
      </c>
      <c r="AI1571" t="n">
        <v>90.6729</v>
      </c>
      <c r="AJ1571" t="n">
        <v>120</v>
      </c>
      <c r="AK1571" t="n">
        <v>0</v>
      </c>
      <c r="BA1571" t="n">
        <v>6966</v>
      </c>
    </row>
    <row r="1572">
      <c r="F1572" t="inlineStr">
        <is>
          <t>SEMINUEVO</t>
        </is>
      </c>
      <c r="H1572" t="n">
        <v>18</v>
      </c>
      <c r="M1572" t="inlineStr">
        <is>
          <t>SEPARADO - VENTA</t>
        </is>
      </c>
      <c r="N1572" t="inlineStr"/>
      <c r="P1572" t="inlineStr">
        <is>
          <t>2023</t>
        </is>
      </c>
      <c r="S1572" t="n">
        <v>5393</v>
      </c>
      <c r="T1572" t="n">
        <v>14392.5233</v>
      </c>
      <c r="V1572" t="n">
        <v>15399.9999</v>
      </c>
      <c r="W1572" t="n">
        <v>4917.18</v>
      </c>
      <c r="X1572" t="n">
        <v>6323.3777</v>
      </c>
      <c r="Z1572" t="n">
        <v>307</v>
      </c>
      <c r="AA1572" t="n">
        <v>36.6141</v>
      </c>
      <c r="AB1572" t="n">
        <v>624.4754</v>
      </c>
      <c r="AH1572" t="n">
        <v>2528.2068</v>
      </c>
      <c r="AI1572" t="n">
        <v>1386</v>
      </c>
      <c r="AJ1572" t="n">
        <v>120</v>
      </c>
      <c r="AK1572" t="n">
        <v>6396.6768</v>
      </c>
      <c r="BA1572" t="n">
        <v>6966</v>
      </c>
    </row>
    <row r="1573">
      <c r="F1573" t="inlineStr">
        <is>
          <t>SEMINUEVO</t>
        </is>
      </c>
      <c r="H1573" t="n">
        <v>16</v>
      </c>
      <c r="M1573" t="inlineStr">
        <is>
          <t>ROBADO</t>
        </is>
      </c>
      <c r="N1573" t="inlineStr"/>
      <c r="P1573" t="inlineStr">
        <is>
          <t>2023</t>
        </is>
      </c>
      <c r="S1573" t="n">
        <v>24173</v>
      </c>
      <c r="T1573" t="n">
        <v>14859.813</v>
      </c>
      <c r="V1573" t="n">
        <v>15899.9999</v>
      </c>
      <c r="W1573" t="n">
        <v>3560.08</v>
      </c>
      <c r="X1573" t="n">
        <v>6282.9095</v>
      </c>
      <c r="Z1573" t="n">
        <v>268</v>
      </c>
      <c r="AA1573" t="n">
        <v>36.7275</v>
      </c>
      <c r="AB1573" t="n">
        <v>615.1867999999999</v>
      </c>
      <c r="AH1573" t="n">
        <v>1198.8736</v>
      </c>
      <c r="AI1573" t="n">
        <v>1272</v>
      </c>
      <c r="AJ1573" t="n">
        <v>120</v>
      </c>
      <c r="AK1573" t="n">
        <v>6191.589</v>
      </c>
      <c r="BA1573" t="n">
        <v>6192</v>
      </c>
    </row>
    <row r="1574">
      <c r="H1574" t="n">
        <v>16</v>
      </c>
      <c r="M1574" t="inlineStr">
        <is>
          <t>ALQUILADO</t>
        </is>
      </c>
      <c r="N1574" t="inlineStr">
        <is>
          <t>CABLE &amp; WIRELESS</t>
        </is>
      </c>
      <c r="P1574" t="inlineStr">
        <is>
          <t>2023</t>
        </is>
      </c>
      <c r="S1574" t="n">
        <v>26795</v>
      </c>
      <c r="T1574" t="n">
        <v>14859.813</v>
      </c>
      <c r="V1574" t="n">
        <v>15899.9999</v>
      </c>
      <c r="W1574" t="n">
        <v>4256</v>
      </c>
      <c r="X1574" t="n">
        <v>9134.620000000001</v>
      </c>
      <c r="Z1574" t="n">
        <v>989</v>
      </c>
      <c r="AA1574" t="n">
        <v>13.5395</v>
      </c>
      <c r="AB1574" t="n">
        <v>836.9136999999999</v>
      </c>
      <c r="AH1574" t="n">
        <v>978.6014</v>
      </c>
      <c r="AI1574" t="n">
        <v>1272</v>
      </c>
      <c r="AJ1574" t="n">
        <v>120</v>
      </c>
      <c r="AK1574" t="n">
        <v>6191.589</v>
      </c>
      <c r="BA1574" t="n">
        <v>6192</v>
      </c>
    </row>
    <row r="1575">
      <c r="F1575" t="inlineStr">
        <is>
          <t>SEMINUEVO</t>
        </is>
      </c>
      <c r="H1575" t="n">
        <v>16</v>
      </c>
      <c r="M1575" t="inlineStr">
        <is>
          <t>CDO</t>
        </is>
      </c>
      <c r="N1575" t="inlineStr"/>
      <c r="P1575" t="inlineStr">
        <is>
          <t>2023</t>
        </is>
      </c>
      <c r="S1575" t="n">
        <v>31380</v>
      </c>
      <c r="T1575" t="n">
        <v>14859.813</v>
      </c>
      <c r="V1575" t="n">
        <v>15899.9999</v>
      </c>
      <c r="W1575" t="n">
        <v>4784.55</v>
      </c>
      <c r="X1575" t="n">
        <v>8661.530000000001</v>
      </c>
      <c r="Z1575" t="n">
        <v>335</v>
      </c>
      <c r="AA1575" t="n">
        <v>40.1375</v>
      </c>
      <c r="AB1575" t="n">
        <v>840.38</v>
      </c>
      <c r="AH1575" t="n">
        <v>1716.1926</v>
      </c>
      <c r="AI1575" t="n">
        <v>1272</v>
      </c>
      <c r="AJ1575" t="n">
        <v>120</v>
      </c>
      <c r="AK1575" t="n">
        <v>6191.589</v>
      </c>
      <c r="BA1575" t="n">
        <v>6192</v>
      </c>
    </row>
    <row r="1576">
      <c r="H1576" t="n">
        <v>15</v>
      </c>
      <c r="M1576" t="inlineStr">
        <is>
          <t>ALQUILADO</t>
        </is>
      </c>
      <c r="N1576" t="inlineStr">
        <is>
          <t>INVERSIONES FJ S.A.</t>
        </is>
      </c>
      <c r="P1576" t="inlineStr">
        <is>
          <t>2023</t>
        </is>
      </c>
      <c r="S1576" t="n">
        <v>15345</v>
      </c>
      <c r="T1576" t="n">
        <v>14859.813</v>
      </c>
      <c r="V1576" t="n">
        <v>15899.9999</v>
      </c>
      <c r="W1576" t="n">
        <v>4588.88</v>
      </c>
      <c r="X1576" t="n">
        <v>7234.98</v>
      </c>
      <c r="Z1576" t="n">
        <v>322</v>
      </c>
      <c r="AA1576" t="n">
        <v>36.72</v>
      </c>
      <c r="AB1576" t="n">
        <v>788.2573</v>
      </c>
      <c r="AH1576" t="n">
        <v>833.4862000000001</v>
      </c>
      <c r="AI1576" t="n">
        <v>1192.5</v>
      </c>
      <c r="AJ1576" t="n">
        <v>80</v>
      </c>
      <c r="AK1576" t="n">
        <v>5778.8164</v>
      </c>
      <c r="BA1576" t="n">
        <v>5805</v>
      </c>
    </row>
    <row r="1577">
      <c r="H1577" t="n">
        <v>0</v>
      </c>
      <c r="M1577" t="inlineStr">
        <is>
          <t>DISPONIBLE</t>
        </is>
      </c>
      <c r="N1577" t="inlineStr"/>
      <c r="P1577" t="inlineStr">
        <is>
          <t>2024</t>
        </is>
      </c>
      <c r="S1577" t="n">
        <v/>
      </c>
      <c r="T1577" t="n">
        <v>15700.93</v>
      </c>
      <c r="V1577" t="n">
        <v>16799.9951</v>
      </c>
      <c r="W1577" t="n">
        <v>18.12</v>
      </c>
      <c r="X1577" t="n">
        <v>445.73</v>
      </c>
      <c r="Z1577" t="n">
        <v>4</v>
      </c>
      <c r="AA1577" t="n">
        <v>115.9625</v>
      </c>
      <c r="AI1577" t="n">
        <v>0</v>
      </c>
      <c r="AJ1577" t="n">
        <v>40</v>
      </c>
      <c r="AK1577" t="n">
        <v>0</v>
      </c>
      <c r="BA1577" t="n">
        <v>0</v>
      </c>
    </row>
    <row r="1578">
      <c r="H1578" t="n">
        <v>0</v>
      </c>
      <c r="M1578" t="inlineStr">
        <is>
          <t>ALQUILADO</t>
        </is>
      </c>
      <c r="N1578" t="inlineStr">
        <is>
          <t>SEGUROS SURAMERICANA</t>
        </is>
      </c>
      <c r="P1578" t="inlineStr">
        <is>
          <t>2024</t>
        </is>
      </c>
      <c r="S1578" t="n">
        <v>0</v>
      </c>
      <c r="T1578" t="n">
        <v>15700.93</v>
      </c>
      <c r="V1578" t="n">
        <v>16799.9951</v>
      </c>
      <c r="W1578" t="n">
        <v>27.95</v>
      </c>
      <c r="X1578" t="n">
        <v>295.4689</v>
      </c>
      <c r="Z1578" t="n">
        <v>4</v>
      </c>
      <c r="AA1578" t="n">
        <v>80.85469999999999</v>
      </c>
      <c r="AH1578" t="n">
        <v>7.95</v>
      </c>
      <c r="AI1578" t="n">
        <v>0</v>
      </c>
      <c r="AJ1578" t="n">
        <v>40</v>
      </c>
      <c r="AK1578" t="n">
        <v>0</v>
      </c>
      <c r="BA1578" t="n">
        <v>0</v>
      </c>
    </row>
    <row r="1579">
      <c r="H1579" t="n">
        <v>0</v>
      </c>
      <c r="M1579" t="inlineStr">
        <is>
          <t>ALQUILADO</t>
        </is>
      </c>
      <c r="N1579" t="inlineStr"/>
      <c r="P1579" t="inlineStr">
        <is>
          <t>2024</t>
        </is>
      </c>
      <c r="S1579" t="n">
        <v/>
      </c>
      <c r="T1579" t="n">
        <v>15700.93</v>
      </c>
      <c r="V1579" t="n">
        <v>16799.9951</v>
      </c>
      <c r="W1579" t="n">
        <v>39.08</v>
      </c>
      <c r="X1579" t="n">
        <v>220.5</v>
      </c>
      <c r="Z1579" t="n">
        <v>4</v>
      </c>
      <c r="AA1579" t="n">
        <v>64.895</v>
      </c>
      <c r="AI1579" t="n">
        <v>0</v>
      </c>
      <c r="AJ1579" t="n">
        <v>40</v>
      </c>
      <c r="AK1579" t="n">
        <v>0</v>
      </c>
      <c r="BA1579" t="n">
        <v>0</v>
      </c>
    </row>
    <row r="1580">
      <c r="H1580" t="n">
        <v>0</v>
      </c>
      <c r="M1580" t="inlineStr">
        <is>
          <t>O/S REPARACION</t>
        </is>
      </c>
      <c r="N1580" t="inlineStr"/>
      <c r="P1580" t="inlineStr">
        <is>
          <t>2024</t>
        </is>
      </c>
      <c r="S1580" t="n">
        <v/>
      </c>
      <c r="T1580" t="n">
        <v>15700.93</v>
      </c>
      <c r="V1580" t="n">
        <v>16799.9951</v>
      </c>
      <c r="X1580" t="n">
        <v>0</v>
      </c>
      <c r="Z1580" t="n">
        <v>0</v>
      </c>
      <c r="AI1580" t="n">
        <v>0</v>
      </c>
      <c r="AJ1580" t="n">
        <v>40</v>
      </c>
      <c r="AK1580" t="n">
        <v>0</v>
      </c>
      <c r="BA1580" t="n">
        <v>0</v>
      </c>
    </row>
    <row r="1581">
      <c r="H1581" t="n">
        <v>0</v>
      </c>
      <c r="M1581" t="inlineStr">
        <is>
          <t>ALQUILADO</t>
        </is>
      </c>
      <c r="N1581" t="inlineStr"/>
      <c r="P1581" t="inlineStr">
        <is>
          <t>2024</t>
        </is>
      </c>
      <c r="S1581" t="n">
        <v/>
      </c>
      <c r="T1581" t="n">
        <v>15700.93</v>
      </c>
      <c r="V1581" t="n">
        <v>16799.9951</v>
      </c>
      <c r="W1581" t="n">
        <v>22.65</v>
      </c>
      <c r="X1581" t="n">
        <v>317.72</v>
      </c>
      <c r="Z1581" t="n">
        <v>5</v>
      </c>
      <c r="AA1581" t="n">
        <v>68.074</v>
      </c>
      <c r="AI1581" t="n">
        <v>0</v>
      </c>
      <c r="AJ1581" t="n">
        <v>40</v>
      </c>
      <c r="AK1581" t="n">
        <v>0</v>
      </c>
      <c r="BA1581" t="n">
        <v>0</v>
      </c>
    </row>
    <row r="1582">
      <c r="H1582" t="n">
        <v>0</v>
      </c>
      <c r="M1582" t="inlineStr">
        <is>
          <t>ALQUILADO</t>
        </is>
      </c>
      <c r="N1582" t="inlineStr">
        <is>
          <t>SEGUROS SURAMERICANA</t>
        </is>
      </c>
      <c r="P1582" t="inlineStr">
        <is>
          <t>2024</t>
        </is>
      </c>
      <c r="S1582" t="n">
        <v/>
      </c>
      <c r="T1582" t="n">
        <v>15700.93</v>
      </c>
      <c r="V1582" t="n">
        <v>16799.9951</v>
      </c>
      <c r="X1582" t="n">
        <v>0</v>
      </c>
      <c r="Z1582" t="n">
        <v>0</v>
      </c>
      <c r="AI1582" t="n">
        <v>0</v>
      </c>
      <c r="AJ1582" t="n">
        <v>40</v>
      </c>
      <c r="AK1582" t="n">
        <v>0</v>
      </c>
      <c r="BA1582" t="n">
        <v>0</v>
      </c>
    </row>
    <row r="1583">
      <c r="H1583" t="n">
        <v>0</v>
      </c>
      <c r="M1583" t="inlineStr">
        <is>
          <t>DISPONIBLE</t>
        </is>
      </c>
      <c r="N1583" t="inlineStr"/>
      <c r="P1583" t="inlineStr">
        <is>
          <t>2024</t>
        </is>
      </c>
      <c r="S1583" t="n">
        <v/>
      </c>
      <c r="T1583" t="n">
        <v>15700.93</v>
      </c>
      <c r="V1583" t="n">
        <v>16799.9951</v>
      </c>
      <c r="X1583" t="n">
        <v>0</v>
      </c>
      <c r="Z1583" t="n">
        <v>0</v>
      </c>
      <c r="AI1583" t="n">
        <v>0</v>
      </c>
      <c r="AJ1583" t="n">
        <v>40</v>
      </c>
      <c r="AK1583" t="n">
        <v>0</v>
      </c>
      <c r="BA1583" t="n">
        <v>0</v>
      </c>
    </row>
    <row r="1584">
      <c r="H1584" t="n">
        <v>0</v>
      </c>
      <c r="M1584" t="inlineStr">
        <is>
          <t>ALQUILADO</t>
        </is>
      </c>
      <c r="N1584" t="inlineStr">
        <is>
          <t>ASSA COMPAÑIA DE SEGUROS</t>
        </is>
      </c>
      <c r="P1584" t="inlineStr">
        <is>
          <t>2024</t>
        </is>
      </c>
      <c r="S1584" t="n">
        <v/>
      </c>
      <c r="T1584" t="n">
        <v>15700.93</v>
      </c>
      <c r="V1584" t="n">
        <v>16799.9951</v>
      </c>
      <c r="W1584" t="n">
        <v>18.12</v>
      </c>
      <c r="X1584" t="n">
        <v>254.17</v>
      </c>
      <c r="Z1584" t="n">
        <v>4</v>
      </c>
      <c r="AA1584" t="n">
        <v>68.07250000000001</v>
      </c>
      <c r="AI1584" t="n">
        <v>0</v>
      </c>
      <c r="AJ1584" t="n">
        <v>40</v>
      </c>
      <c r="AK1584" t="n">
        <v>0</v>
      </c>
      <c r="BA1584" t="n">
        <v>0</v>
      </c>
    </row>
    <row r="1585">
      <c r="H1585" t="n">
        <v>0</v>
      </c>
      <c r="M1585" t="inlineStr">
        <is>
          <t>DISPONIBLE</t>
        </is>
      </c>
      <c r="N1585" t="inlineStr"/>
      <c r="P1585" t="inlineStr">
        <is>
          <t>2024</t>
        </is>
      </c>
      <c r="S1585" t="n">
        <v/>
      </c>
      <c r="T1585" t="n">
        <v>15700.93</v>
      </c>
      <c r="V1585" t="n">
        <v>16799.9951</v>
      </c>
      <c r="X1585" t="n">
        <v>0</v>
      </c>
      <c r="Z1585" t="n">
        <v>0</v>
      </c>
      <c r="AI1585" t="n">
        <v>0</v>
      </c>
      <c r="AJ1585" t="n">
        <v>40</v>
      </c>
      <c r="AK1585" t="n">
        <v>0</v>
      </c>
      <c r="BA1585" t="n">
        <v>0</v>
      </c>
    </row>
    <row r="1586">
      <c r="H1586" t="n">
        <v>0</v>
      </c>
      <c r="M1586" t="inlineStr">
        <is>
          <t>ALQUILADO</t>
        </is>
      </c>
      <c r="N1586" t="inlineStr"/>
      <c r="P1586" t="inlineStr">
        <is>
          <t>2024</t>
        </is>
      </c>
      <c r="S1586" t="n">
        <v/>
      </c>
      <c r="T1586" t="n">
        <v>15700.93</v>
      </c>
      <c r="V1586" t="n">
        <v>16799.9951</v>
      </c>
      <c r="W1586" t="n">
        <v>4.53</v>
      </c>
      <c r="X1586" t="n">
        <v>37.04</v>
      </c>
      <c r="Z1586" t="n">
        <v>1</v>
      </c>
      <c r="AA1586" t="n">
        <v>41.57</v>
      </c>
      <c r="AI1586" t="n">
        <v>0</v>
      </c>
      <c r="AJ1586" t="n">
        <v>40</v>
      </c>
      <c r="AK1586" t="n">
        <v>0</v>
      </c>
      <c r="BA1586" t="n">
        <v>0</v>
      </c>
    </row>
    <row r="1587">
      <c r="H1587" t="n">
        <v>0</v>
      </c>
      <c r="M1587" t="inlineStr">
        <is>
          <t>ALQUILADO</t>
        </is>
      </c>
      <c r="N1587" t="inlineStr">
        <is>
          <t>AUTO EUROPE</t>
        </is>
      </c>
      <c r="P1587" t="inlineStr">
        <is>
          <t>2024</t>
        </is>
      </c>
      <c r="S1587" t="n">
        <v>0</v>
      </c>
      <c r="T1587" t="n">
        <v>15700.93</v>
      </c>
      <c r="V1587" t="n">
        <v>16799.9951</v>
      </c>
      <c r="W1587" t="n">
        <v>32.94</v>
      </c>
      <c r="X1587" t="n">
        <v>205.95</v>
      </c>
      <c r="Z1587" t="n">
        <v>3</v>
      </c>
      <c r="AA1587" t="n">
        <v>79.63</v>
      </c>
      <c r="AH1587" t="n">
        <v>0</v>
      </c>
      <c r="AI1587" t="n">
        <v>0</v>
      </c>
      <c r="AJ1587" t="n">
        <v>40</v>
      </c>
      <c r="AK1587" t="n">
        <v>0</v>
      </c>
      <c r="BA1587" t="n">
        <v>0</v>
      </c>
    </row>
    <row r="1588">
      <c r="H1588" t="n">
        <v>0</v>
      </c>
      <c r="M1588" t="inlineStr">
        <is>
          <t>ALQUILADO</t>
        </is>
      </c>
      <c r="N1588" t="inlineStr"/>
      <c r="P1588" t="inlineStr">
        <is>
          <t>2024</t>
        </is>
      </c>
      <c r="S1588" t="n">
        <v/>
      </c>
      <c r="T1588" t="n">
        <v>15700.93</v>
      </c>
      <c r="V1588" t="n">
        <v>16799.9951</v>
      </c>
      <c r="W1588" t="n">
        <v>71.25</v>
      </c>
      <c r="X1588" t="n">
        <v>257.66</v>
      </c>
      <c r="Z1588" t="n">
        <v>5</v>
      </c>
      <c r="AA1588" t="n">
        <v>65.782</v>
      </c>
      <c r="AI1588" t="n">
        <v>0</v>
      </c>
      <c r="AJ1588" t="n">
        <v>40</v>
      </c>
      <c r="AK1588" t="n">
        <v>0</v>
      </c>
      <c r="BA1588" t="n">
        <v>0</v>
      </c>
    </row>
    <row r="1589">
      <c r="H1589" t="n">
        <v>0</v>
      </c>
      <c r="M1589" t="inlineStr">
        <is>
          <t>ALQUILADO</t>
        </is>
      </c>
      <c r="N1589" t="inlineStr"/>
      <c r="P1589" t="inlineStr">
        <is>
          <t>2024</t>
        </is>
      </c>
      <c r="S1589" t="n">
        <v/>
      </c>
      <c r="T1589" t="n">
        <v>15700.93</v>
      </c>
      <c r="V1589" t="n">
        <v>16799.9951</v>
      </c>
      <c r="W1589" t="n">
        <v>15.5</v>
      </c>
      <c r="X1589" t="n">
        <v>208.32</v>
      </c>
      <c r="Z1589" t="n">
        <v>4</v>
      </c>
      <c r="AA1589" t="n">
        <v>55.955</v>
      </c>
      <c r="AI1589" t="n">
        <v>0</v>
      </c>
      <c r="AJ1589" t="n">
        <v>40</v>
      </c>
      <c r="AK1589" t="n">
        <v>0</v>
      </c>
      <c r="BA1589" t="n">
        <v>0</v>
      </c>
    </row>
    <row r="1590">
      <c r="H1590" t="n">
        <v>0</v>
      </c>
      <c r="M1590" t="inlineStr">
        <is>
          <t>ALQUILADO</t>
        </is>
      </c>
      <c r="N1590" t="inlineStr"/>
      <c r="P1590" t="inlineStr">
        <is>
          <t>2024</t>
        </is>
      </c>
      <c r="S1590" t="n">
        <v/>
      </c>
      <c r="T1590" t="n">
        <v>15700.93</v>
      </c>
      <c r="V1590" t="n">
        <v>16799.9951</v>
      </c>
      <c r="W1590" t="n">
        <v>21.86</v>
      </c>
      <c r="X1590" t="n">
        <v>239.68</v>
      </c>
      <c r="Z1590" t="n">
        <v>4</v>
      </c>
      <c r="AA1590" t="n">
        <v>65.38500000000001</v>
      </c>
      <c r="AI1590" t="n">
        <v>0</v>
      </c>
      <c r="AJ1590" t="n">
        <v>40</v>
      </c>
      <c r="AK1590" t="n">
        <v>0</v>
      </c>
      <c r="BA1590" t="n">
        <v>0</v>
      </c>
    </row>
    <row r="1591">
      <c r="H1591" t="n">
        <v>0</v>
      </c>
      <c r="M1591" t="inlineStr">
        <is>
          <t>DISPONIBLE</t>
        </is>
      </c>
      <c r="N1591" t="inlineStr"/>
      <c r="P1591" t="inlineStr">
        <is>
          <t>2024</t>
        </is>
      </c>
      <c r="S1591" t="n">
        <v/>
      </c>
      <c r="T1591" t="n">
        <v>15700.93</v>
      </c>
      <c r="V1591" t="n">
        <v>16799.9951</v>
      </c>
      <c r="X1591" t="n">
        <v>0</v>
      </c>
      <c r="Z1591" t="n">
        <v>0</v>
      </c>
      <c r="AI1591" t="n">
        <v>0</v>
      </c>
      <c r="AJ1591" t="n">
        <v>40</v>
      </c>
      <c r="AK1591" t="n">
        <v>0</v>
      </c>
      <c r="BA1591" t="n">
        <v>0</v>
      </c>
    </row>
    <row r="1592">
      <c r="H1592" t="n">
        <v>0</v>
      </c>
      <c r="M1592" t="inlineStr">
        <is>
          <t>DISPONIBLE</t>
        </is>
      </c>
      <c r="N1592" t="inlineStr"/>
      <c r="P1592" t="inlineStr">
        <is>
          <t>2024</t>
        </is>
      </c>
      <c r="S1592" t="n">
        <v/>
      </c>
      <c r="T1592" t="n">
        <v>15700.93</v>
      </c>
      <c r="V1592" t="n">
        <v>16799.9951</v>
      </c>
      <c r="X1592" t="n">
        <v>0</v>
      </c>
      <c r="Z1592" t="n">
        <v>0</v>
      </c>
      <c r="AI1592" t="n">
        <v>0</v>
      </c>
      <c r="AJ1592" t="n">
        <v>40</v>
      </c>
      <c r="AK1592" t="n">
        <v>0</v>
      </c>
      <c r="BA1592" t="n">
        <v>0</v>
      </c>
    </row>
    <row r="1593">
      <c r="H1593" t="n">
        <v>0</v>
      </c>
      <c r="M1593" t="inlineStr">
        <is>
          <t>ALQUILADO</t>
        </is>
      </c>
      <c r="N1593" t="inlineStr"/>
      <c r="P1593" t="inlineStr">
        <is>
          <t>2024</t>
        </is>
      </c>
      <c r="S1593" t="n">
        <v/>
      </c>
      <c r="T1593" t="n">
        <v>15700.93</v>
      </c>
      <c r="V1593" t="n">
        <v>16799.9951</v>
      </c>
      <c r="W1593" t="n">
        <v>33.96</v>
      </c>
      <c r="X1593" t="n">
        <v>286.08</v>
      </c>
      <c r="Z1593" t="n">
        <v>4</v>
      </c>
      <c r="AA1593" t="n">
        <v>80.01000000000001</v>
      </c>
      <c r="AI1593" t="n">
        <v>0</v>
      </c>
      <c r="AJ1593" t="n">
        <v>40</v>
      </c>
      <c r="AK1593" t="n">
        <v>0</v>
      </c>
      <c r="BA1593" t="n">
        <v>0</v>
      </c>
    </row>
    <row r="1594">
      <c r="H1594" t="n">
        <v>0</v>
      </c>
      <c r="M1594" t="inlineStr">
        <is>
          <t>ALQUILADO</t>
        </is>
      </c>
      <c r="N1594" t="inlineStr"/>
      <c r="P1594" t="inlineStr">
        <is>
          <t>2024</t>
        </is>
      </c>
      <c r="S1594" t="n">
        <v/>
      </c>
      <c r="T1594" t="n">
        <v>15700.93</v>
      </c>
      <c r="V1594" t="n">
        <v>16799.9951</v>
      </c>
      <c r="W1594" t="n">
        <v>46.75</v>
      </c>
      <c r="X1594" t="n">
        <v>78.5</v>
      </c>
      <c r="Z1594" t="n">
        <v>3</v>
      </c>
      <c r="AA1594" t="n">
        <v>41.75</v>
      </c>
      <c r="AI1594" t="n">
        <v>0</v>
      </c>
      <c r="AJ1594" t="n">
        <v>40</v>
      </c>
      <c r="AK1594" t="n">
        <v>0</v>
      </c>
      <c r="BA1594" t="n">
        <v>0</v>
      </c>
    </row>
    <row r="1595">
      <c r="H1595" t="n">
        <v>0</v>
      </c>
      <c r="M1595" t="inlineStr">
        <is>
          <t>DISPONIBLE</t>
        </is>
      </c>
      <c r="N1595" t="inlineStr"/>
      <c r="P1595" t="inlineStr">
        <is>
          <t>2024</t>
        </is>
      </c>
      <c r="S1595" t="n">
        <v/>
      </c>
      <c r="T1595" t="n">
        <v>15700.93</v>
      </c>
      <c r="V1595" t="n">
        <v>16799.9951</v>
      </c>
      <c r="W1595" t="n">
        <v>13.59</v>
      </c>
      <c r="X1595" t="n">
        <v>169.69</v>
      </c>
      <c r="Z1595" t="n">
        <v>3</v>
      </c>
      <c r="AA1595" t="n">
        <v>61.0933</v>
      </c>
      <c r="AI1595" t="n">
        <v>0</v>
      </c>
      <c r="AJ1595" t="n">
        <v>40</v>
      </c>
      <c r="AK1595" t="n">
        <v>0</v>
      </c>
      <c r="BA1595" t="n">
        <v>0</v>
      </c>
    </row>
    <row r="1596">
      <c r="H1596" t="n">
        <v>0</v>
      </c>
      <c r="M1596" t="inlineStr">
        <is>
          <t>DISPONIBLE</t>
        </is>
      </c>
      <c r="N1596" t="inlineStr"/>
      <c r="P1596" t="inlineStr">
        <is>
          <t>2024</t>
        </is>
      </c>
      <c r="S1596" t="n">
        <v/>
      </c>
      <c r="T1596" t="n">
        <v>15700.93</v>
      </c>
      <c r="V1596" t="n">
        <v>16799.9951</v>
      </c>
      <c r="W1596" t="n">
        <v>22.65</v>
      </c>
      <c r="X1596" t="n">
        <v>295</v>
      </c>
      <c r="Z1596" t="n">
        <v>5</v>
      </c>
      <c r="AA1596" t="n">
        <v>63.53</v>
      </c>
      <c r="AI1596" t="n">
        <v>0</v>
      </c>
      <c r="AJ1596" t="n">
        <v>40</v>
      </c>
      <c r="AK1596" t="n">
        <v>0</v>
      </c>
      <c r="BA1596" t="n">
        <v>0</v>
      </c>
    </row>
    <row r="1597">
      <c r="H1597" t="n">
        <v>12</v>
      </c>
      <c r="M1597" t="inlineStr">
        <is>
          <t>ALQUILADO</t>
        </is>
      </c>
      <c r="N1597" t="inlineStr">
        <is>
          <t>CONSORCIO HPH JOINT VENTURE</t>
        </is>
      </c>
      <c r="P1597" t="inlineStr">
        <is>
          <t>2023</t>
        </is>
      </c>
      <c r="S1597" t="n">
        <v>45038</v>
      </c>
      <c r="T1597" t="n">
        <v>14855.14</v>
      </c>
      <c r="V1597" t="n">
        <v>15894.9998</v>
      </c>
      <c r="W1597" t="n">
        <v>3934.22</v>
      </c>
      <c r="X1597" t="n">
        <v>3637.11</v>
      </c>
      <c r="Z1597" t="n">
        <v>479</v>
      </c>
      <c r="AA1597" t="n">
        <v>15.8065</v>
      </c>
      <c r="AB1597" t="n">
        <v>630.9441</v>
      </c>
      <c r="AH1597" t="n">
        <v>948.044</v>
      </c>
      <c r="AI1597" t="n">
        <v>953.7</v>
      </c>
      <c r="AJ1597" t="n">
        <v>80</v>
      </c>
      <c r="AK1597" t="n">
        <v>4539.0708</v>
      </c>
      <c r="BA1597" t="n">
        <v>4644</v>
      </c>
    </row>
    <row r="1598">
      <c r="H1598" t="n">
        <v>12</v>
      </c>
      <c r="M1598" t="inlineStr">
        <is>
          <t>ALQUILADO</t>
        </is>
      </c>
      <c r="N1598" t="inlineStr">
        <is>
          <t>FCI BOX S.A.</t>
        </is>
      </c>
      <c r="P1598" t="inlineStr">
        <is>
          <t>2023</t>
        </is>
      </c>
      <c r="S1598" t="n">
        <v>24222</v>
      </c>
      <c r="T1598" t="n">
        <v>14855.14</v>
      </c>
      <c r="V1598" t="n">
        <v>15894.9998</v>
      </c>
      <c r="W1598" t="n">
        <v>4787.32</v>
      </c>
      <c r="X1598" t="n">
        <v>3340</v>
      </c>
      <c r="Z1598" t="n">
        <v>335</v>
      </c>
      <c r="AA1598" t="n">
        <v>24.2606</v>
      </c>
      <c r="AB1598" t="n">
        <v>677.2766</v>
      </c>
      <c r="AH1598" t="n">
        <v>334.8442</v>
      </c>
      <c r="AI1598" t="n">
        <v>953.7</v>
      </c>
      <c r="AJ1598" t="n">
        <v>80</v>
      </c>
      <c r="AK1598" t="n">
        <v>4539.0708</v>
      </c>
      <c r="BA1598" t="n">
        <v>4644</v>
      </c>
    </row>
    <row r="1599">
      <c r="H1599" t="n">
        <v>12</v>
      </c>
      <c r="M1599" t="inlineStr">
        <is>
          <t>ALQUILADO</t>
        </is>
      </c>
      <c r="N1599" t="inlineStr">
        <is>
          <t>FCI BOX S.A.</t>
        </is>
      </c>
      <c r="P1599" t="inlineStr">
        <is>
          <t>2023</t>
        </is>
      </c>
      <c r="S1599" t="n">
        <v>23272</v>
      </c>
      <c r="T1599" t="n">
        <v>14855.14</v>
      </c>
      <c r="V1599" t="n">
        <v>15894.9998</v>
      </c>
      <c r="W1599" t="n">
        <v>4787.32</v>
      </c>
      <c r="X1599" t="n">
        <v>3340</v>
      </c>
      <c r="Z1599" t="n">
        <v>335</v>
      </c>
      <c r="AA1599" t="n">
        <v>24.2606</v>
      </c>
      <c r="AB1599" t="n">
        <v>677.2766</v>
      </c>
      <c r="AH1599" t="n">
        <v>271.2253</v>
      </c>
      <c r="AI1599" t="n">
        <v>953.7</v>
      </c>
      <c r="AJ1599" t="n">
        <v>80</v>
      </c>
      <c r="AK1599" t="n">
        <v>4539.0708</v>
      </c>
      <c r="BA1599" t="n">
        <v>4644</v>
      </c>
    </row>
    <row r="1600">
      <c r="H1600" t="n">
        <v>12</v>
      </c>
      <c r="M1600" t="inlineStr">
        <is>
          <t>ALQUILADO</t>
        </is>
      </c>
      <c r="N1600" t="inlineStr">
        <is>
          <t>CONSORCIO SIGMA BILLING</t>
        </is>
      </c>
      <c r="P1600" t="inlineStr">
        <is>
          <t>2023</t>
        </is>
      </c>
      <c r="S1600" t="n">
        <v>13084</v>
      </c>
      <c r="T1600" t="n">
        <v>14855.14</v>
      </c>
      <c r="V1600" t="n">
        <v>15894.9998</v>
      </c>
      <c r="W1600" t="n">
        <v>3350.3</v>
      </c>
      <c r="X1600" t="n">
        <v>3046.29</v>
      </c>
      <c r="Z1600" t="n">
        <v>289</v>
      </c>
      <c r="AA1600" t="n">
        <v>22.1335</v>
      </c>
      <c r="AB1600" t="n">
        <v>533.0491</v>
      </c>
      <c r="AH1600" t="n">
        <v>255.3015</v>
      </c>
      <c r="AI1600" t="n">
        <v>953.7</v>
      </c>
      <c r="AJ1600" t="n">
        <v>80</v>
      </c>
      <c r="AK1600" t="n">
        <v>4539.0708</v>
      </c>
      <c r="BA1600" t="n">
        <v>4644</v>
      </c>
    </row>
    <row r="1601">
      <c r="H1601" t="n">
        <v>10</v>
      </c>
      <c r="M1601" t="inlineStr">
        <is>
          <t>ALQUILADO</t>
        </is>
      </c>
      <c r="N1601" t="inlineStr">
        <is>
          <t>FRESCH CLEANING SERVICES</t>
        </is>
      </c>
      <c r="P1601" t="inlineStr">
        <is>
          <t>2023</t>
        </is>
      </c>
      <c r="S1601" t="n">
        <v>12772</v>
      </c>
      <c r="T1601" t="n">
        <v>14855.14</v>
      </c>
      <c r="V1601" t="n">
        <v>15894.9998</v>
      </c>
      <c r="W1601" t="n">
        <v>2957.49</v>
      </c>
      <c r="X1601" t="n">
        <v>2730</v>
      </c>
      <c r="Z1601" t="n">
        <v>273</v>
      </c>
      <c r="AA1601" t="n">
        <v>20.8332</v>
      </c>
      <c r="AB1601" t="n">
        <v>568.749</v>
      </c>
      <c r="AH1601" t="n">
        <v>547.5996</v>
      </c>
      <c r="AI1601" t="n">
        <v>794.75</v>
      </c>
      <c r="AJ1601" t="n">
        <v>80</v>
      </c>
      <c r="AK1601" t="n">
        <v>3713.7852</v>
      </c>
      <c r="BA1601" t="n">
        <v>3870</v>
      </c>
    </row>
    <row r="1602">
      <c r="H1602" t="n">
        <v>8</v>
      </c>
      <c r="M1602" t="inlineStr">
        <is>
          <t>ALQUILADO</t>
        </is>
      </c>
      <c r="N1602" t="inlineStr">
        <is>
          <t>ELEKTRON SA</t>
        </is>
      </c>
      <c r="P1602" t="inlineStr">
        <is>
          <t>2023</t>
        </is>
      </c>
      <c r="S1602" t="n">
        <v>55099</v>
      </c>
      <c r="T1602" t="n">
        <v>15350.47</v>
      </c>
      <c r="V1602" t="n">
        <v>16425.0029</v>
      </c>
      <c r="W1602" t="n">
        <v>3145.04</v>
      </c>
      <c r="X1602" t="n">
        <v>2310.97</v>
      </c>
      <c r="Z1602" t="n">
        <v>374</v>
      </c>
      <c r="AA1602" t="n">
        <v>14.5882</v>
      </c>
      <c r="AB1602" t="n">
        <v>682.0012</v>
      </c>
      <c r="AH1602" t="n">
        <v>887.0247000000001</v>
      </c>
      <c r="AI1602" t="n">
        <v>657.0001</v>
      </c>
      <c r="AJ1602" t="n">
        <v>80</v>
      </c>
      <c r="AK1602" t="n">
        <v>2984.8133</v>
      </c>
      <c r="BA1602" t="n">
        <v>3096</v>
      </c>
    </row>
    <row r="1603">
      <c r="H1603" t="n">
        <v>8</v>
      </c>
      <c r="M1603" t="inlineStr">
        <is>
          <t>ALQUILADO</t>
        </is>
      </c>
      <c r="N1603" t="inlineStr">
        <is>
          <t>ELEKTRON SA</t>
        </is>
      </c>
      <c r="P1603" t="inlineStr">
        <is>
          <t>2024</t>
        </is>
      </c>
      <c r="S1603" t="n">
        <v>13000</v>
      </c>
      <c r="T1603" t="n">
        <v>15350.47</v>
      </c>
      <c r="V1603" t="n">
        <v>16425.0029</v>
      </c>
      <c r="W1603" t="n">
        <v>3074.19</v>
      </c>
      <c r="X1603" t="n">
        <v>2177.04</v>
      </c>
      <c r="Z1603" t="n">
        <v>274</v>
      </c>
      <c r="AA1603" t="n">
        <v>19.165</v>
      </c>
      <c r="AB1603" t="n">
        <v>656.4037</v>
      </c>
      <c r="AH1603" t="n">
        <v>599.3095</v>
      </c>
      <c r="AI1603" t="n">
        <v>657.0001</v>
      </c>
      <c r="AJ1603" t="n">
        <v>80</v>
      </c>
      <c r="AK1603" t="n">
        <v>2984.8133</v>
      </c>
      <c r="BA1603" t="n">
        <v>3096</v>
      </c>
    </row>
    <row r="1604">
      <c r="H1604" t="n">
        <v>8</v>
      </c>
      <c r="M1604" t="inlineStr">
        <is>
          <t>ALQUILADO</t>
        </is>
      </c>
      <c r="N1604" t="inlineStr">
        <is>
          <t>ELEKTRON SA</t>
        </is>
      </c>
      <c r="P1604" t="inlineStr">
        <is>
          <t>2024</t>
        </is>
      </c>
      <c r="S1604" t="n">
        <v>13064</v>
      </c>
      <c r="T1604" t="n">
        <v>15350.47</v>
      </c>
      <c r="V1604" t="n">
        <v>16425.0029</v>
      </c>
      <c r="W1604" t="n">
        <v>3074.19</v>
      </c>
      <c r="X1604" t="n">
        <v>2273.44</v>
      </c>
      <c r="Z1604" t="n">
        <v>354</v>
      </c>
      <c r="AA1604" t="n">
        <v>15.1062</v>
      </c>
      <c r="AB1604" t="n">
        <v>668.4537</v>
      </c>
      <c r="AH1604" t="n">
        <v>867.6356</v>
      </c>
      <c r="AI1604" t="n">
        <v>657.0001</v>
      </c>
      <c r="AJ1604" t="n">
        <v>80</v>
      </c>
      <c r="AK1604" t="n">
        <v>2984.8133</v>
      </c>
      <c r="BA1604" t="n">
        <v>3096</v>
      </c>
    </row>
    <row r="1605">
      <c r="H1605" t="n">
        <v>3</v>
      </c>
      <c r="M1605" t="inlineStr">
        <is>
          <t>ALQUILADO</t>
        </is>
      </c>
      <c r="N1605" t="inlineStr">
        <is>
          <t>ELEKTRON SA</t>
        </is>
      </c>
      <c r="P1605" t="inlineStr">
        <is>
          <t>2024</t>
        </is>
      </c>
      <c r="S1605" t="n">
        <v>6633</v>
      </c>
      <c r="T1605" t="n">
        <v>15350.467</v>
      </c>
      <c r="V1605" t="n">
        <v>16424.9997</v>
      </c>
      <c r="W1605" t="n">
        <v>977.53</v>
      </c>
      <c r="X1605" t="n">
        <v>690</v>
      </c>
      <c r="Z1605" t="n">
        <v>69</v>
      </c>
      <c r="AA1605" t="n">
        <v>24.1671</v>
      </c>
      <c r="AB1605" t="n">
        <v>555.8433</v>
      </c>
      <c r="AH1605" t="n">
        <v>615.8401</v>
      </c>
      <c r="AI1605" t="n">
        <v>246.375</v>
      </c>
      <c r="AJ1605" t="n">
        <v>40</v>
      </c>
      <c r="AK1605" t="n">
        <v>852.8038</v>
      </c>
      <c r="BA1605" t="n">
        <v>1161</v>
      </c>
    </row>
    <row r="1606">
      <c r="H1606" t="n">
        <v>3</v>
      </c>
      <c r="M1606" t="inlineStr">
        <is>
          <t>ALQUILADO</t>
        </is>
      </c>
      <c r="N1606" t="inlineStr">
        <is>
          <t>ELEKTRON SA</t>
        </is>
      </c>
      <c r="P1606" t="inlineStr">
        <is>
          <t>2024</t>
        </is>
      </c>
      <c r="S1606" t="n">
        <v>1</v>
      </c>
      <c r="T1606" t="n">
        <v>15350.467</v>
      </c>
      <c r="V1606" t="n">
        <v>16424.9997</v>
      </c>
      <c r="W1606" t="n">
        <v>1232.59</v>
      </c>
      <c r="X1606" t="n">
        <v>870</v>
      </c>
      <c r="Z1606" t="n">
        <v>87</v>
      </c>
      <c r="AA1606" t="n">
        <v>24.1677</v>
      </c>
      <c r="AB1606" t="n">
        <v>700.8633</v>
      </c>
      <c r="AH1606" t="n">
        <v>501.6</v>
      </c>
      <c r="AI1606" t="n">
        <v>246.375</v>
      </c>
      <c r="AJ1606" t="n">
        <v>40</v>
      </c>
      <c r="AK1606" t="n">
        <v>852.8038</v>
      </c>
      <c r="BA1606" t="n">
        <v>1161</v>
      </c>
    </row>
    <row r="1607">
      <c r="H1607" t="n">
        <v>3</v>
      </c>
      <c r="M1607" t="inlineStr">
        <is>
          <t>ALQUILADO</t>
        </is>
      </c>
      <c r="N1607" t="inlineStr">
        <is>
          <t>ELEKTRON SA</t>
        </is>
      </c>
      <c r="P1607" t="inlineStr">
        <is>
          <t>2024</t>
        </is>
      </c>
      <c r="S1607" t="n">
        <v>1</v>
      </c>
      <c r="T1607" t="n">
        <v>15350.467</v>
      </c>
      <c r="V1607" t="n">
        <v>16424.9997</v>
      </c>
      <c r="W1607" t="n">
        <v>1275</v>
      </c>
      <c r="X1607" t="n">
        <v>900</v>
      </c>
      <c r="Z1607" t="n">
        <v>90</v>
      </c>
      <c r="AA1607" t="n">
        <v>24.1666</v>
      </c>
      <c r="AB1607" t="n">
        <v>725</v>
      </c>
      <c r="AH1607" t="n">
        <v>460.9</v>
      </c>
      <c r="AI1607" t="n">
        <v>246.375</v>
      </c>
      <c r="AJ1607" t="n">
        <v>40</v>
      </c>
      <c r="AK1607" t="n">
        <v>852.8038</v>
      </c>
      <c r="BA1607" t="n">
        <v>1161</v>
      </c>
    </row>
    <row r="1608">
      <c r="H1608" t="n">
        <v>29</v>
      </c>
      <c r="M1608" t="inlineStr">
        <is>
          <t>ALQUILADO</t>
        </is>
      </c>
      <c r="N1608" t="inlineStr">
        <is>
          <t>ENEL FORTUNA S.A.</t>
        </is>
      </c>
      <c r="P1608" t="inlineStr">
        <is>
          <t>2022</t>
        </is>
      </c>
      <c r="S1608" t="n">
        <v>30000</v>
      </c>
      <c r="T1608" t="n">
        <v>57943.928</v>
      </c>
      <c r="V1608" t="n">
        <v>62000.003</v>
      </c>
      <c r="W1608" t="n">
        <v>40740</v>
      </c>
      <c r="X1608" t="n">
        <v>8400</v>
      </c>
      <c r="Z1608" t="n">
        <v>827</v>
      </c>
      <c r="AA1608" t="n">
        <v>59.4195</v>
      </c>
      <c r="AB1608" t="n">
        <v>1694.4827</v>
      </c>
      <c r="AH1608" t="n">
        <v>2503.4887</v>
      </c>
      <c r="AI1608" t="n">
        <v>8990.000400000001</v>
      </c>
      <c r="AJ1608" t="n">
        <v>160</v>
      </c>
      <c r="AK1608" t="n">
        <v>45067.5008</v>
      </c>
      <c r="BA1608" t="n">
        <v>11223</v>
      </c>
    </row>
    <row r="1609">
      <c r="H1609" t="n">
        <v>17</v>
      </c>
      <c r="M1609" t="inlineStr">
        <is>
          <t>ALQUILADO</t>
        </is>
      </c>
      <c r="N1609" t="inlineStr">
        <is>
          <t>OCA GLOBAL PANAMA S.A.</t>
        </is>
      </c>
      <c r="P1609" t="inlineStr">
        <is>
          <t>2022</t>
        </is>
      </c>
      <c r="S1609" t="n">
        <v>7607</v>
      </c>
      <c r="T1609" t="n">
        <v>41028.037</v>
      </c>
      <c r="V1609" t="n">
        <v>43899.9996</v>
      </c>
      <c r="W1609" t="n">
        <v>9789.98</v>
      </c>
      <c r="X1609" t="n">
        <v>4571.8</v>
      </c>
      <c r="Z1609" t="n">
        <v>399</v>
      </c>
      <c r="AA1609" t="n">
        <v>35.9944</v>
      </c>
      <c r="AB1609" t="n">
        <v>844.8105</v>
      </c>
      <c r="AH1609" t="n">
        <v>1475.304</v>
      </c>
      <c r="AI1609" t="n">
        <v>3731.5</v>
      </c>
      <c r="AJ1609" t="n">
        <v>120</v>
      </c>
      <c r="AK1609" t="n">
        <v>18234.6832</v>
      </c>
      <c r="BA1609" t="n">
        <v>6579</v>
      </c>
    </row>
    <row r="1610">
      <c r="H1610" t="n">
        <v>17</v>
      </c>
      <c r="M1610" t="inlineStr">
        <is>
          <t>DISPONIBLE</t>
        </is>
      </c>
      <c r="N1610" t="inlineStr"/>
      <c r="P1610" t="inlineStr">
        <is>
          <t>2022</t>
        </is>
      </c>
      <c r="S1610" t="n">
        <v>28289</v>
      </c>
      <c r="T1610" t="n">
        <v>41028.037</v>
      </c>
      <c r="V1610" t="n">
        <v>43899.9996</v>
      </c>
      <c r="W1610" t="n">
        <v>7090.01</v>
      </c>
      <c r="X1610" t="n">
        <v>10137.7003</v>
      </c>
      <c r="Z1610" t="n">
        <v>226</v>
      </c>
      <c r="AA1610" t="n">
        <v>76.22880000000001</v>
      </c>
      <c r="AB1610" t="n">
        <v>1013.3947</v>
      </c>
      <c r="AH1610" t="n">
        <v>15729.9193</v>
      </c>
      <c r="AI1610" t="n">
        <v>3731.5</v>
      </c>
      <c r="AJ1610" t="n">
        <v>120</v>
      </c>
      <c r="AK1610" t="n">
        <v>18234.6832</v>
      </c>
      <c r="BA1610" t="n">
        <v>6579</v>
      </c>
    </row>
    <row r="1611">
      <c r="H1611" t="n">
        <v>17</v>
      </c>
      <c r="M1611" t="inlineStr">
        <is>
          <t>ALQUILADO</t>
        </is>
      </c>
      <c r="N1611" t="inlineStr">
        <is>
          <t>DREAM TECH LOGISTICS</t>
        </is>
      </c>
      <c r="P1611" t="inlineStr">
        <is>
          <t>2022</t>
        </is>
      </c>
      <c r="S1611" t="n">
        <v>30770</v>
      </c>
      <c r="T1611" t="n">
        <v>41028.037</v>
      </c>
      <c r="V1611" t="n">
        <v>43899.9996</v>
      </c>
      <c r="W1611" t="n">
        <v>14322.02</v>
      </c>
      <c r="X1611" t="n">
        <v>5023.7372</v>
      </c>
      <c r="Z1611" t="n">
        <v>382</v>
      </c>
      <c r="AA1611" t="n">
        <v>50.6433</v>
      </c>
      <c r="AB1611" t="n">
        <v>1137.9857</v>
      </c>
      <c r="AH1611" t="n">
        <v>1038.3328</v>
      </c>
      <c r="AI1611" t="n">
        <v>3731.5</v>
      </c>
      <c r="AJ1611" t="n">
        <v>120</v>
      </c>
      <c r="AK1611" t="n">
        <v>18234.6832</v>
      </c>
      <c r="BA1611" t="n">
        <v>6579</v>
      </c>
    </row>
    <row r="1612">
      <c r="H1612" t="n">
        <v>17</v>
      </c>
      <c r="M1612" t="inlineStr">
        <is>
          <t>ALQUILADO</t>
        </is>
      </c>
      <c r="N1612" t="inlineStr">
        <is>
          <t>DOKA SERVICES LATIN AMERICA S.A.</t>
        </is>
      </c>
      <c r="P1612" t="inlineStr">
        <is>
          <t>2022</t>
        </is>
      </c>
      <c r="S1612" t="n">
        <v>5107</v>
      </c>
      <c r="T1612" t="n">
        <v>41028.037</v>
      </c>
      <c r="V1612" t="n">
        <v>43899.9996</v>
      </c>
      <c r="W1612" t="n">
        <v>11621.55</v>
      </c>
      <c r="X1612" t="n">
        <v>5254.12</v>
      </c>
      <c r="Z1612" t="n">
        <v>908</v>
      </c>
      <c r="AA1612" t="n">
        <v>18.5855</v>
      </c>
      <c r="AB1612" t="n">
        <v>992.6864</v>
      </c>
      <c r="AH1612" t="n">
        <v>708.9492</v>
      </c>
      <c r="AI1612" t="n">
        <v>3731.5</v>
      </c>
      <c r="AJ1612" t="n">
        <v>120</v>
      </c>
      <c r="AK1612" t="n">
        <v>18234.6832</v>
      </c>
      <c r="BA1612" t="n">
        <v>6579</v>
      </c>
    </row>
    <row r="1613">
      <c r="H1613" t="n">
        <v>17</v>
      </c>
      <c r="M1613" t="inlineStr">
        <is>
          <t>ALQUILADO</t>
        </is>
      </c>
      <c r="N1613" t="inlineStr">
        <is>
          <t>CODESA/CORP DEL DESAROLLO AMBI</t>
        </is>
      </c>
      <c r="P1613" t="inlineStr">
        <is>
          <t>2022</t>
        </is>
      </c>
      <c r="S1613" t="n">
        <v>6481</v>
      </c>
      <c r="T1613" t="n">
        <v>41028.037</v>
      </c>
      <c r="V1613" t="n">
        <v>43899.9996</v>
      </c>
      <c r="W1613" t="n">
        <v>5566.34</v>
      </c>
      <c r="X1613" t="n">
        <v>8925.0887</v>
      </c>
      <c r="Z1613" t="n">
        <v>142</v>
      </c>
      <c r="AA1613" t="n">
        <v>102.0523</v>
      </c>
      <c r="AB1613" t="n">
        <v>852.4369</v>
      </c>
      <c r="AH1613" t="n">
        <v>1186.8241</v>
      </c>
      <c r="AI1613" t="n">
        <v>3731.5</v>
      </c>
      <c r="AJ1613" t="n">
        <v>120</v>
      </c>
      <c r="AK1613" t="n">
        <v>18234.6832</v>
      </c>
      <c r="BA1613" t="n">
        <v>6579</v>
      </c>
    </row>
    <row r="1614">
      <c r="H1614" t="n">
        <v>19</v>
      </c>
      <c r="M1614" t="inlineStr">
        <is>
          <t>MOV NO PRODUCTIVO</t>
        </is>
      </c>
      <c r="N1614" t="inlineStr"/>
      <c r="P1614" t="inlineStr">
        <is>
          <t>2022</t>
        </is>
      </c>
      <c r="S1614" t="n">
        <v>3354</v>
      </c>
      <c r="T1614" t="n">
        <v>23310</v>
      </c>
      <c r="V1614" t="n">
        <v>24941.7</v>
      </c>
      <c r="W1614" t="n">
        <v>14840</v>
      </c>
      <c r="X1614" t="n">
        <v>2241.75</v>
      </c>
      <c r="Z1614" t="n">
        <v>451</v>
      </c>
      <c r="AA1614" t="n">
        <v>37.8752</v>
      </c>
      <c r="AB1614" t="n">
        <v>899.0394</v>
      </c>
      <c r="AH1614" t="n">
        <v>4026.6961</v>
      </c>
      <c r="AI1614" t="n">
        <v>2369.4615</v>
      </c>
      <c r="AJ1614" t="n">
        <v>120</v>
      </c>
      <c r="AK1614" t="n">
        <v>11655</v>
      </c>
      <c r="BA1614" t="n">
        <v>7353</v>
      </c>
    </row>
    <row r="1615">
      <c r="H1615" t="n">
        <v>35</v>
      </c>
      <c r="M1615" t="inlineStr">
        <is>
          <t>ALQUILADO</t>
        </is>
      </c>
      <c r="N1615" t="inlineStr">
        <is>
          <t>NSOLAR S.A.</t>
        </is>
      </c>
      <c r="P1615" t="inlineStr">
        <is>
          <t>2021</t>
        </is>
      </c>
      <c r="S1615" t="n">
        <v>69321</v>
      </c>
      <c r="T1615" t="n">
        <v>19158.875</v>
      </c>
      <c r="V1615" t="n">
        <v>20499.9963</v>
      </c>
      <c r="W1615" t="n">
        <v>11900</v>
      </c>
      <c r="X1615" t="n">
        <v>9820.190000000001</v>
      </c>
      <c r="Z1615" t="n">
        <v>959</v>
      </c>
      <c r="AA1615" t="n">
        <v>22.6487</v>
      </c>
      <c r="AB1615" t="n">
        <v>620.5768</v>
      </c>
      <c r="AH1615" t="n">
        <v>2439.2324</v>
      </c>
      <c r="AI1615" t="n">
        <v>3587.4994</v>
      </c>
      <c r="AJ1615" t="n">
        <v>160</v>
      </c>
      <c r="AK1615" t="n">
        <v>18094.4938</v>
      </c>
      <c r="BA1615" t="n">
        <v>13545</v>
      </c>
    </row>
    <row r="1616">
      <c r="H1616" t="n">
        <v>35</v>
      </c>
      <c r="M1616" t="inlineStr">
        <is>
          <t>ALQUILADO</t>
        </is>
      </c>
      <c r="N1616" t="inlineStr">
        <is>
          <t>NSOLAR S.A.</t>
        </is>
      </c>
      <c r="P1616" t="inlineStr">
        <is>
          <t>2021</t>
        </is>
      </c>
      <c r="S1616" t="n">
        <v>109861</v>
      </c>
      <c r="T1616" t="n">
        <v>19158.875</v>
      </c>
      <c r="V1616" t="n">
        <v>20499.9963</v>
      </c>
      <c r="W1616" t="n">
        <v>12287.5</v>
      </c>
      <c r="X1616" t="n">
        <v>9908</v>
      </c>
      <c r="Z1616" t="n">
        <v>983</v>
      </c>
      <c r="AA1616" t="n">
        <v>22.5793</v>
      </c>
      <c r="AB1616" t="n">
        <v>634.1571</v>
      </c>
      <c r="AH1616" t="n">
        <v>2675.2084</v>
      </c>
      <c r="AI1616" t="n">
        <v>3587.4994</v>
      </c>
      <c r="AJ1616" t="n">
        <v>160</v>
      </c>
      <c r="AK1616" t="n">
        <v>18094.4938</v>
      </c>
      <c r="BA1616" t="n">
        <v>13545</v>
      </c>
    </row>
    <row r="1617">
      <c r="H1617" t="n">
        <v>35</v>
      </c>
      <c r="M1617" t="inlineStr">
        <is>
          <t>TALLER DE CHAPISTERIA</t>
        </is>
      </c>
      <c r="N1617" t="inlineStr"/>
      <c r="P1617" t="inlineStr">
        <is>
          <t>2021</t>
        </is>
      </c>
      <c r="S1617" t="n">
        <v>53000</v>
      </c>
      <c r="T1617" t="n">
        <v>19158.875</v>
      </c>
      <c r="V1617" t="n">
        <v>20499.9963</v>
      </c>
      <c r="W1617" t="n">
        <v>12312.5</v>
      </c>
      <c r="X1617" t="n">
        <v>9928</v>
      </c>
      <c r="Z1617" t="n">
        <v>985</v>
      </c>
      <c r="AA1617" t="n">
        <v>22.5791</v>
      </c>
      <c r="AB1617" t="n">
        <v>635.4428</v>
      </c>
      <c r="AH1617" t="n">
        <v>1780.2592</v>
      </c>
      <c r="AI1617" t="n">
        <v>3587.4994</v>
      </c>
      <c r="AJ1617" t="n">
        <v>160</v>
      </c>
      <c r="AK1617" t="n">
        <v>18094.4938</v>
      </c>
      <c r="BA1617" t="n">
        <v>13545</v>
      </c>
    </row>
    <row r="1618">
      <c r="H1618" t="n">
        <v>24</v>
      </c>
      <c r="M1618" t="inlineStr">
        <is>
          <t>ALQUILADO</t>
        </is>
      </c>
      <c r="N1618" t="inlineStr">
        <is>
          <t>BUSMEN S.A.</t>
        </is>
      </c>
      <c r="P1618" t="inlineStr">
        <is>
          <t>2023</t>
        </is>
      </c>
      <c r="S1618" t="n">
        <v>61525</v>
      </c>
      <c r="T1618" t="n">
        <v>28691.588</v>
      </c>
      <c r="V1618" t="n">
        <v>30699.9992</v>
      </c>
      <c r="W1618" t="n">
        <v>21113.85</v>
      </c>
      <c r="X1618" t="n">
        <v>9691.57</v>
      </c>
      <c r="Z1618" t="n">
        <v>862</v>
      </c>
      <c r="AA1618" t="n">
        <v>35.7371</v>
      </c>
      <c r="AB1618" t="n">
        <v>1283.5591</v>
      </c>
      <c r="AH1618" t="n">
        <v>3203.922</v>
      </c>
      <c r="AI1618" t="n">
        <v>3683.9999</v>
      </c>
      <c r="AJ1618" t="n">
        <v>120</v>
      </c>
      <c r="AK1618" t="n">
        <v>18330.7378</v>
      </c>
      <c r="BA1618" t="n">
        <v>9288</v>
      </c>
    </row>
    <row r="1619">
      <c r="H1619" t="n">
        <v>24</v>
      </c>
      <c r="M1619" t="inlineStr">
        <is>
          <t>ALQUILADO</t>
        </is>
      </c>
      <c r="N1619" t="inlineStr">
        <is>
          <t>BUSMEN S.A.</t>
        </is>
      </c>
      <c r="P1619" t="inlineStr">
        <is>
          <t>2023</t>
        </is>
      </c>
      <c r="S1619" t="n">
        <v>97626</v>
      </c>
      <c r="T1619" t="n">
        <v>28691.588</v>
      </c>
      <c r="V1619" t="n">
        <v>30699.9992</v>
      </c>
      <c r="W1619" t="n">
        <v>20423.59</v>
      </c>
      <c r="X1619" t="n">
        <v>12416.195</v>
      </c>
      <c r="Z1619" t="n">
        <v>799</v>
      </c>
      <c r="AA1619" t="n">
        <v>41.1011</v>
      </c>
      <c r="AB1619" t="n">
        <v>1368.3243</v>
      </c>
      <c r="AH1619" t="n">
        <v>3604.2545</v>
      </c>
      <c r="AI1619" t="n">
        <v>3683.9999</v>
      </c>
      <c r="AJ1619" t="n">
        <v>120</v>
      </c>
      <c r="AK1619" t="n">
        <v>18330.7378</v>
      </c>
      <c r="BA1619" t="n">
        <v>9288</v>
      </c>
    </row>
    <row r="1620">
      <c r="H1620" t="n">
        <v>23</v>
      </c>
      <c r="M1620" t="inlineStr">
        <is>
          <t>ALQUILADO</t>
        </is>
      </c>
      <c r="N1620" t="inlineStr">
        <is>
          <t>BUSMEN S.A.</t>
        </is>
      </c>
      <c r="P1620" t="inlineStr">
        <is>
          <t>2023</t>
        </is>
      </c>
      <c r="S1620" t="n">
        <v>139765</v>
      </c>
      <c r="T1620" t="n">
        <v>29345.795</v>
      </c>
      <c r="V1620" t="n">
        <v>31400.0006</v>
      </c>
      <c r="W1620" t="n">
        <v>20133.57</v>
      </c>
      <c r="X1620" t="n">
        <v>7212</v>
      </c>
      <c r="Z1620" t="n">
        <v>770</v>
      </c>
      <c r="AA1620" t="n">
        <v>35.5137</v>
      </c>
      <c r="AB1620" t="n">
        <v>1188.9378</v>
      </c>
      <c r="AH1620" t="n">
        <v>5873.996</v>
      </c>
      <c r="AI1620" t="n">
        <v>3611.0001</v>
      </c>
      <c r="AJ1620" t="n">
        <v>120</v>
      </c>
      <c r="AK1620" t="n">
        <v>17933.542</v>
      </c>
      <c r="BA1620" t="n">
        <v>8901</v>
      </c>
    </row>
    <row r="1621">
      <c r="H1621" t="n">
        <v>23</v>
      </c>
      <c r="M1621" t="inlineStr">
        <is>
          <t>ALQUILADO</t>
        </is>
      </c>
      <c r="N1621" t="inlineStr">
        <is>
          <t>ADMINISTRADORA DE EQUIPOS DE ALQUILER</t>
        </is>
      </c>
      <c r="P1621" t="inlineStr">
        <is>
          <t>2023</t>
        </is>
      </c>
      <c r="S1621" t="n">
        <v>71059</v>
      </c>
      <c r="T1621" t="n">
        <v>29345.795</v>
      </c>
      <c r="V1621" t="n">
        <v>31400.0006</v>
      </c>
      <c r="W1621" t="n">
        <v>19868.5</v>
      </c>
      <c r="X1621" t="n">
        <v>9223.9</v>
      </c>
      <c r="Z1621" t="n">
        <v>508</v>
      </c>
      <c r="AA1621" t="n">
        <v>57.2685</v>
      </c>
      <c r="AB1621" t="n">
        <v>1264.8869</v>
      </c>
      <c r="AH1621" t="n">
        <v>3345.2557</v>
      </c>
      <c r="AI1621" t="n">
        <v>3611.0001</v>
      </c>
      <c r="AJ1621" t="n">
        <v>120</v>
      </c>
      <c r="AK1621" t="n">
        <v>17933.542</v>
      </c>
      <c r="BA1621" t="n">
        <v>8901</v>
      </c>
    </row>
    <row r="1622">
      <c r="H1622" t="n">
        <v>23</v>
      </c>
      <c r="M1622" t="inlineStr">
        <is>
          <t>ALQUILADO</t>
        </is>
      </c>
      <c r="N1622" t="inlineStr">
        <is>
          <t>BUSMEN S.A.</t>
        </is>
      </c>
      <c r="P1622" t="inlineStr">
        <is>
          <t>2023</t>
        </is>
      </c>
      <c r="S1622" t="n">
        <v>85626</v>
      </c>
      <c r="T1622" t="n">
        <v>29345.795</v>
      </c>
      <c r="V1622" t="n">
        <v>31400.0006</v>
      </c>
      <c r="W1622" t="n">
        <v>22642.34</v>
      </c>
      <c r="X1622" t="n">
        <v>9929.870000000001</v>
      </c>
      <c r="Z1622" t="n">
        <v>729</v>
      </c>
      <c r="AA1622" t="n">
        <v>44.6806</v>
      </c>
      <c r="AB1622" t="n">
        <v>1416.183</v>
      </c>
      <c r="AH1622" t="n">
        <v>5912.0688</v>
      </c>
      <c r="AI1622" t="n">
        <v>3611.0001</v>
      </c>
      <c r="AJ1622" t="n">
        <v>120</v>
      </c>
      <c r="AK1622" t="n">
        <v>17933.542</v>
      </c>
      <c r="BA1622" t="n">
        <v>8901</v>
      </c>
    </row>
    <row r="1623">
      <c r="H1623" t="n">
        <v>23</v>
      </c>
      <c r="M1623" t="inlineStr">
        <is>
          <t>DISPONIBLE</t>
        </is>
      </c>
      <c r="N1623" t="inlineStr"/>
      <c r="P1623" t="inlineStr">
        <is>
          <t>2023</t>
        </is>
      </c>
      <c r="S1623" t="n">
        <v>42503</v>
      </c>
      <c r="T1623" t="n">
        <v>29345.795</v>
      </c>
      <c r="V1623" t="n">
        <v>31400.0006</v>
      </c>
      <c r="W1623" t="n">
        <v>18039.28</v>
      </c>
      <c r="X1623" t="n">
        <v>12529.8902</v>
      </c>
      <c r="Z1623" t="n">
        <v>365</v>
      </c>
      <c r="AA1623" t="n">
        <v>83.75109999999999</v>
      </c>
      <c r="AB1623" t="n">
        <v>1329.0943</v>
      </c>
      <c r="AH1623" t="n">
        <v>1911.7685</v>
      </c>
      <c r="AI1623" t="n">
        <v>3611.0001</v>
      </c>
      <c r="AJ1623" t="n">
        <v>120</v>
      </c>
      <c r="AK1623" t="n">
        <v>17933.542</v>
      </c>
      <c r="BA1623" t="n">
        <v>8901</v>
      </c>
    </row>
    <row r="1624">
      <c r="H1624" t="n">
        <v>23</v>
      </c>
      <c r="M1624" t="inlineStr">
        <is>
          <t>O/S REPARACION</t>
        </is>
      </c>
      <c r="N1624" t="inlineStr"/>
      <c r="P1624" t="inlineStr">
        <is>
          <t>2023</t>
        </is>
      </c>
      <c r="S1624" t="n">
        <v>99510</v>
      </c>
      <c r="T1624" t="n">
        <v>29345.795</v>
      </c>
      <c r="V1624" t="n">
        <v>31400.0006</v>
      </c>
      <c r="W1624" t="n">
        <v>18728.35</v>
      </c>
      <c r="X1624" t="n">
        <v>8254.0576</v>
      </c>
      <c r="Z1624" t="n">
        <v>520</v>
      </c>
      <c r="AA1624" t="n">
        <v>51.8892</v>
      </c>
      <c r="AB1624" t="n">
        <v>1173.1481</v>
      </c>
      <c r="AH1624" t="n">
        <v>4867.7334</v>
      </c>
      <c r="AI1624" t="n">
        <v>3611.0001</v>
      </c>
      <c r="AJ1624" t="n">
        <v>120</v>
      </c>
      <c r="AK1624" t="n">
        <v>17933.542</v>
      </c>
      <c r="BA1624" t="n">
        <v>8901</v>
      </c>
    </row>
    <row r="1625">
      <c r="H1625" t="n">
        <v>23</v>
      </c>
      <c r="M1625" t="inlineStr">
        <is>
          <t>ALQUILADO</t>
        </is>
      </c>
      <c r="N1625" t="inlineStr">
        <is>
          <t>CONSORCIO HPH JOINT VENTURE</t>
        </is>
      </c>
      <c r="P1625" t="inlineStr">
        <is>
          <t>2023</t>
        </is>
      </c>
      <c r="S1625" t="n">
        <v>61427</v>
      </c>
      <c r="T1625" t="n">
        <v>29345.795</v>
      </c>
      <c r="V1625" t="n">
        <v>31400.0006</v>
      </c>
      <c r="W1625" t="n">
        <v>16660.23</v>
      </c>
      <c r="X1625" t="n">
        <v>12273.3462</v>
      </c>
      <c r="Z1625" t="n">
        <v>318</v>
      </c>
      <c r="AA1625" t="n">
        <v>90.986</v>
      </c>
      <c r="AB1625" t="n">
        <v>1257.9815</v>
      </c>
      <c r="AH1625" t="n">
        <v>3599.8159</v>
      </c>
      <c r="AI1625" t="n">
        <v>3611.0001</v>
      </c>
      <c r="AJ1625" t="n">
        <v>120</v>
      </c>
      <c r="AK1625" t="n">
        <v>17933.542</v>
      </c>
      <c r="BA1625" t="n">
        <v>8901</v>
      </c>
    </row>
    <row r="1626">
      <c r="H1626" t="n">
        <v>23</v>
      </c>
      <c r="M1626" t="inlineStr">
        <is>
          <t>DISPONIBLE</t>
        </is>
      </c>
      <c r="N1626" t="inlineStr"/>
      <c r="P1626" t="inlineStr">
        <is>
          <t>2023</t>
        </is>
      </c>
      <c r="S1626" t="n">
        <v>83800</v>
      </c>
      <c r="T1626" t="n">
        <v>29345.795</v>
      </c>
      <c r="V1626" t="n">
        <v>31400.0006</v>
      </c>
      <c r="W1626" t="n">
        <v>21940.73</v>
      </c>
      <c r="X1626" t="n">
        <v>11416.17</v>
      </c>
      <c r="Z1626" t="n">
        <v>895</v>
      </c>
      <c r="AA1626" t="n">
        <v>37.2702</v>
      </c>
      <c r="AB1626" t="n">
        <v>1450.3</v>
      </c>
      <c r="AH1626" t="n">
        <v>5770.9967</v>
      </c>
      <c r="AI1626" t="n">
        <v>3611.0001</v>
      </c>
      <c r="AJ1626" t="n">
        <v>120</v>
      </c>
      <c r="AK1626" t="n">
        <v>17933.542</v>
      </c>
      <c r="BA1626" t="n">
        <v>8901</v>
      </c>
    </row>
    <row r="1627">
      <c r="H1627" t="n">
        <v>23</v>
      </c>
      <c r="M1627" t="inlineStr">
        <is>
          <t>DISPONIBLE</t>
        </is>
      </c>
      <c r="N1627" t="inlineStr"/>
      <c r="P1627" t="inlineStr">
        <is>
          <t>2023</t>
        </is>
      </c>
      <c r="S1627" t="n">
        <v>102196</v>
      </c>
      <c r="T1627" t="n">
        <v>29345.795</v>
      </c>
      <c r="V1627" t="n">
        <v>31400.0006</v>
      </c>
      <c r="W1627" t="n">
        <v>19528.26</v>
      </c>
      <c r="X1627" t="n">
        <v>17052.1711</v>
      </c>
      <c r="Z1627" t="n">
        <v>1216</v>
      </c>
      <c r="AA1627" t="n">
        <v>30.0825</v>
      </c>
      <c r="AB1627" t="n">
        <v>1590.4535</v>
      </c>
      <c r="AH1627" t="n">
        <v>11910.8533</v>
      </c>
      <c r="AI1627" t="n">
        <v>3611.0001</v>
      </c>
      <c r="AJ1627" t="n">
        <v>120</v>
      </c>
      <c r="AK1627" t="n">
        <v>17933.542</v>
      </c>
      <c r="BA1627" t="n">
        <v>8901</v>
      </c>
    </row>
    <row r="1628">
      <c r="H1628" t="n">
        <v>23</v>
      </c>
      <c r="M1628" t="inlineStr">
        <is>
          <t>ALQUILADO</t>
        </is>
      </c>
      <c r="N1628" t="inlineStr">
        <is>
          <t>AGUASEO SA</t>
        </is>
      </c>
      <c r="P1628" t="inlineStr">
        <is>
          <t>2023</t>
        </is>
      </c>
      <c r="S1628" t="n">
        <v>79671</v>
      </c>
      <c r="T1628" t="n">
        <v>29345.795</v>
      </c>
      <c r="V1628" t="n">
        <v>31400.0006</v>
      </c>
      <c r="W1628" t="n">
        <v>19186.23</v>
      </c>
      <c r="X1628" t="n">
        <v>11053.8273</v>
      </c>
      <c r="Z1628" t="n">
        <v>630</v>
      </c>
      <c r="AA1628" t="n">
        <v>48</v>
      </c>
      <c r="AB1628" t="n">
        <v>1314.7851</v>
      </c>
      <c r="AH1628" t="n">
        <v>3504.7524</v>
      </c>
      <c r="AI1628" t="n">
        <v>3611.0001</v>
      </c>
      <c r="AJ1628" t="n">
        <v>120</v>
      </c>
      <c r="AK1628" t="n">
        <v>17933.542</v>
      </c>
      <c r="BA1628" t="n">
        <v>8901</v>
      </c>
    </row>
    <row r="1629">
      <c r="H1629" t="n">
        <v>23</v>
      </c>
      <c r="M1629" t="inlineStr">
        <is>
          <t>DISPONIBLE</t>
        </is>
      </c>
      <c r="N1629" t="inlineStr"/>
      <c r="P1629" t="inlineStr">
        <is>
          <t>2023</t>
        </is>
      </c>
      <c r="S1629" t="n">
        <v>94919</v>
      </c>
      <c r="T1629" t="n">
        <v>29345.795</v>
      </c>
      <c r="V1629" t="n">
        <v>31400.0006</v>
      </c>
      <c r="W1629" t="n">
        <v>21729.95</v>
      </c>
      <c r="X1629" t="n">
        <v>14862.22</v>
      </c>
      <c r="Z1629" t="n">
        <v>1301</v>
      </c>
      <c r="AA1629" t="n">
        <v>28.1261</v>
      </c>
      <c r="AB1629" t="n">
        <v>1590.9639</v>
      </c>
      <c r="AH1629" t="n">
        <v>8301.268400000001</v>
      </c>
      <c r="AI1629" t="n">
        <v>3611.0001</v>
      </c>
      <c r="AJ1629" t="n">
        <v>120</v>
      </c>
      <c r="AK1629" t="n">
        <v>17933.542</v>
      </c>
      <c r="BA1629" t="n">
        <v>8901</v>
      </c>
    </row>
    <row r="1630">
      <c r="H1630" t="n">
        <v>13</v>
      </c>
      <c r="M1630" t="inlineStr">
        <is>
          <t>ALQUILADO</t>
        </is>
      </c>
      <c r="N1630" t="inlineStr">
        <is>
          <t>AGRUPACION SABANITAS PANAMA</t>
        </is>
      </c>
      <c r="P1630" t="inlineStr">
        <is>
          <t>2023</t>
        </is>
      </c>
      <c r="S1630" t="n">
        <v>22399</v>
      </c>
      <c r="T1630" t="n">
        <v>29719.626</v>
      </c>
      <c r="V1630" t="n">
        <v>31799.9998</v>
      </c>
      <c r="W1630" t="n">
        <v>9994.59</v>
      </c>
      <c r="X1630" t="n">
        <v>4770.7028</v>
      </c>
      <c r="Z1630" t="n">
        <v>249</v>
      </c>
      <c r="AA1630" t="n">
        <v>59.2983</v>
      </c>
      <c r="AB1630" t="n">
        <v>1135.7917</v>
      </c>
      <c r="AH1630" t="n">
        <v>1266.4155</v>
      </c>
      <c r="AI1630" t="n">
        <v>2067</v>
      </c>
      <c r="AJ1630" t="n">
        <v>80</v>
      </c>
      <c r="AK1630" t="n">
        <v>9906.5424</v>
      </c>
      <c r="BA1630" t="n">
        <v>5031</v>
      </c>
    </row>
    <row r="1631">
      <c r="H1631" t="n">
        <v>13</v>
      </c>
      <c r="M1631" t="inlineStr">
        <is>
          <t>ALQUILADO</t>
        </is>
      </c>
      <c r="N1631" t="inlineStr">
        <is>
          <t>BUSMEN S.A.</t>
        </is>
      </c>
      <c r="P1631" t="inlineStr">
        <is>
          <t>2023</t>
        </is>
      </c>
      <c r="S1631" t="n">
        <v>22804</v>
      </c>
      <c r="T1631" t="n">
        <v>29719.626</v>
      </c>
      <c r="V1631" t="n">
        <v>31799.9998</v>
      </c>
      <c r="W1631" t="n">
        <v>12869.99</v>
      </c>
      <c r="X1631" t="n">
        <v>6016.5</v>
      </c>
      <c r="Z1631" t="n">
        <v>419</v>
      </c>
      <c r="AA1631" t="n">
        <v>45.0751</v>
      </c>
      <c r="AB1631" t="n">
        <v>1452.8069</v>
      </c>
      <c r="AH1631" t="n">
        <v>2868.5302</v>
      </c>
      <c r="AI1631" t="n">
        <v>2067</v>
      </c>
      <c r="AJ1631" t="n">
        <v>80</v>
      </c>
      <c r="AK1631" t="n">
        <v>9906.5424</v>
      </c>
      <c r="BA1631" t="n">
        <v>5031</v>
      </c>
    </row>
    <row r="1632">
      <c r="H1632" t="n">
        <v>13</v>
      </c>
      <c r="M1632" t="inlineStr">
        <is>
          <t>DISPONIBLE</t>
        </is>
      </c>
      <c r="N1632" t="inlineStr"/>
      <c r="P1632" t="inlineStr">
        <is>
          <t>2023</t>
        </is>
      </c>
      <c r="S1632" t="n">
        <v>12108</v>
      </c>
      <c r="T1632" t="n">
        <v>29719.626</v>
      </c>
      <c r="V1632" t="n">
        <v>31799.9998</v>
      </c>
      <c r="W1632" t="n">
        <v>13900.74</v>
      </c>
      <c r="X1632" t="n">
        <v>4601.09</v>
      </c>
      <c r="Z1632" t="n">
        <v>726</v>
      </c>
      <c r="AA1632" t="n">
        <v>25.4846</v>
      </c>
      <c r="AB1632" t="n">
        <v>1423.2176</v>
      </c>
      <c r="AH1632" t="n">
        <v>543.904</v>
      </c>
      <c r="AI1632" t="n">
        <v>2067</v>
      </c>
      <c r="AJ1632" t="n">
        <v>80</v>
      </c>
      <c r="AK1632" t="n">
        <v>9906.5424</v>
      </c>
      <c r="BA1632" t="n">
        <v>5031</v>
      </c>
    </row>
    <row r="1633">
      <c r="H1633" t="n">
        <v>13</v>
      </c>
      <c r="M1633" t="inlineStr">
        <is>
          <t>ALQUILADO</t>
        </is>
      </c>
      <c r="N1633" t="inlineStr">
        <is>
          <t>AGRUPACION SABANITAS PANAMA</t>
        </is>
      </c>
      <c r="P1633" t="inlineStr">
        <is>
          <t>2023</t>
        </is>
      </c>
      <c r="S1633" t="n">
        <v>107000</v>
      </c>
      <c r="T1633" t="n">
        <v>29719.626</v>
      </c>
      <c r="V1633" t="n">
        <v>31799.9998</v>
      </c>
      <c r="W1633" t="n">
        <v>12355.7887</v>
      </c>
      <c r="X1633" t="n">
        <v>7044.99</v>
      </c>
      <c r="Z1633" t="n">
        <v>289</v>
      </c>
      <c r="AA1633" t="n">
        <v>67.1307</v>
      </c>
      <c r="AB1633" t="n">
        <v>1492.3675</v>
      </c>
      <c r="AH1633" t="n">
        <v>3636.7291</v>
      </c>
      <c r="AI1633" t="n">
        <v>2067</v>
      </c>
      <c r="AJ1633" t="n">
        <v>80</v>
      </c>
      <c r="AK1633" t="n">
        <v>9906.5424</v>
      </c>
      <c r="BA1633" t="n">
        <v>5031</v>
      </c>
    </row>
    <row r="1634">
      <c r="H1634" t="n">
        <v>13</v>
      </c>
      <c r="M1634" t="inlineStr">
        <is>
          <t>ALQUILADO</t>
        </is>
      </c>
      <c r="N1634" t="inlineStr">
        <is>
          <t>ORICA PANAMA S.A.</t>
        </is>
      </c>
      <c r="P1634" t="inlineStr">
        <is>
          <t>2023</t>
        </is>
      </c>
      <c r="S1634" t="n">
        <v>54140</v>
      </c>
      <c r="T1634" t="n">
        <v>29719.626</v>
      </c>
      <c r="V1634" t="n">
        <v>31799.9998</v>
      </c>
      <c r="W1634" t="n">
        <v>12369.5</v>
      </c>
      <c r="X1634" t="n">
        <v>3965.14</v>
      </c>
      <c r="Z1634" t="n">
        <v>732</v>
      </c>
      <c r="AA1634" t="n">
        <v>22.315</v>
      </c>
      <c r="AB1634" t="n">
        <v>1256.5107</v>
      </c>
      <c r="AH1634" t="n">
        <v>1470.6967</v>
      </c>
      <c r="AI1634" t="n">
        <v>2067</v>
      </c>
      <c r="AJ1634" t="n">
        <v>80</v>
      </c>
      <c r="AK1634" t="n">
        <v>9906.5424</v>
      </c>
      <c r="BA1634" t="n">
        <v>5031</v>
      </c>
    </row>
    <row r="1635">
      <c r="H1635" t="n">
        <v>13</v>
      </c>
      <c r="M1635" t="inlineStr">
        <is>
          <t>ALQUILADO</t>
        </is>
      </c>
      <c r="N1635" t="inlineStr">
        <is>
          <t>CONSORCIO SIGMA BILLING</t>
        </is>
      </c>
      <c r="P1635" t="inlineStr">
        <is>
          <t>2023</t>
        </is>
      </c>
      <c r="S1635" t="n">
        <v>30114</v>
      </c>
      <c r="T1635" t="n">
        <v>29719.626</v>
      </c>
      <c r="V1635" t="n">
        <v>31799.9998</v>
      </c>
      <c r="W1635" t="n">
        <v>12882.46</v>
      </c>
      <c r="X1635" t="n">
        <v>6079.68</v>
      </c>
      <c r="Z1635" t="n">
        <v>449</v>
      </c>
      <c r="AA1635" t="n">
        <v>42.2319</v>
      </c>
      <c r="AB1635" t="n">
        <v>1458.6261</v>
      </c>
      <c r="AH1635" t="n">
        <v>1547.1656</v>
      </c>
      <c r="AI1635" t="n">
        <v>2067</v>
      </c>
      <c r="AJ1635" t="n">
        <v>80</v>
      </c>
      <c r="AK1635" t="n">
        <v>9906.5424</v>
      </c>
      <c r="BA1635" t="n">
        <v>5031</v>
      </c>
    </row>
    <row r="1636">
      <c r="H1636" t="n">
        <v>10</v>
      </c>
      <c r="M1636" t="inlineStr">
        <is>
          <t>ALQUILADO</t>
        </is>
      </c>
      <c r="N1636" t="inlineStr">
        <is>
          <t>DREAM TECH LOGISTICS</t>
        </is>
      </c>
      <c r="P1636" t="inlineStr">
        <is>
          <t>2024</t>
        </is>
      </c>
      <c r="S1636" t="n">
        <v>30641</v>
      </c>
      <c r="T1636" t="n">
        <v>29719.622</v>
      </c>
      <c r="V1636" t="n">
        <v>31799.9955</v>
      </c>
      <c r="W1636" t="n">
        <v>8740.629999999999</v>
      </c>
      <c r="X1636" t="n">
        <v>4357.42</v>
      </c>
      <c r="Z1636" t="n">
        <v>303</v>
      </c>
      <c r="AA1636" t="n">
        <v>43.2278</v>
      </c>
      <c r="AB1636" t="n">
        <v>1309.805</v>
      </c>
      <c r="AH1636" t="n">
        <v>1449.791</v>
      </c>
      <c r="AI1636" t="n">
        <v>1589.9998</v>
      </c>
      <c r="AJ1636" t="n">
        <v>80</v>
      </c>
      <c r="AK1636" t="n">
        <v>7429.9059</v>
      </c>
      <c r="BA1636" t="n">
        <v>3870</v>
      </c>
    </row>
    <row r="1637">
      <c r="H1637" t="n">
        <v>10</v>
      </c>
      <c r="M1637" t="inlineStr">
        <is>
          <t>ESPERA PIEZAS MECANICA</t>
        </is>
      </c>
      <c r="N1637" t="inlineStr"/>
      <c r="P1637" t="inlineStr">
        <is>
          <t>2024</t>
        </is>
      </c>
      <c r="S1637" t="n">
        <v>27419</v>
      </c>
      <c r="T1637" t="n">
        <v>29719.622</v>
      </c>
      <c r="V1637" t="n">
        <v>31799.9955</v>
      </c>
      <c r="W1637" t="n">
        <v>9790.709999999999</v>
      </c>
      <c r="X1637" t="n">
        <v>6167.76</v>
      </c>
      <c r="Z1637" t="n">
        <v>219</v>
      </c>
      <c r="AA1637" t="n">
        <v>72.86969999999999</v>
      </c>
      <c r="AB1637" t="n">
        <v>1595.847</v>
      </c>
      <c r="AH1637" t="n">
        <v>2490.0492</v>
      </c>
      <c r="AI1637" t="n">
        <v>1589.9998</v>
      </c>
      <c r="AJ1637" t="n">
        <v>80</v>
      </c>
      <c r="AK1637" t="n">
        <v>7429.9059</v>
      </c>
      <c r="BA1637" t="n">
        <v>3870</v>
      </c>
    </row>
    <row r="1638">
      <c r="H1638" t="n">
        <v>10</v>
      </c>
      <c r="M1638" t="inlineStr">
        <is>
          <t>ALQUILADO</t>
        </is>
      </c>
      <c r="N1638" t="inlineStr"/>
      <c r="P1638" t="inlineStr">
        <is>
          <t>2024</t>
        </is>
      </c>
      <c r="S1638" t="n">
        <v>26000</v>
      </c>
      <c r="T1638" t="n">
        <v>29719.622</v>
      </c>
      <c r="V1638" t="n">
        <v>31799.9955</v>
      </c>
      <c r="W1638" t="n">
        <v>7600.01</v>
      </c>
      <c r="X1638" t="n">
        <v>7832.7082</v>
      </c>
      <c r="Z1638" t="n">
        <v>162</v>
      </c>
      <c r="AA1638" t="n">
        <v>95.2636</v>
      </c>
      <c r="AB1638" t="n">
        <v>1543.2718</v>
      </c>
      <c r="AH1638" t="n">
        <v>325.5518</v>
      </c>
      <c r="AI1638" t="n">
        <v>1589.9998</v>
      </c>
      <c r="AJ1638" t="n">
        <v>80</v>
      </c>
      <c r="AK1638" t="n">
        <v>7429.9059</v>
      </c>
      <c r="BA1638" t="n">
        <v>3870</v>
      </c>
    </row>
    <row r="1639">
      <c r="H1639" t="n">
        <v>10</v>
      </c>
      <c r="M1639" t="inlineStr">
        <is>
          <t>ALQUILADO</t>
        </is>
      </c>
      <c r="N1639" t="inlineStr">
        <is>
          <t>AGROINVESA</t>
        </is>
      </c>
      <c r="P1639" t="inlineStr">
        <is>
          <t>2024</t>
        </is>
      </c>
      <c r="S1639" t="n">
        <v>6851</v>
      </c>
      <c r="T1639" t="n">
        <v>29719.622</v>
      </c>
      <c r="V1639" t="n">
        <v>31799.9955</v>
      </c>
      <c r="W1639" t="n">
        <v>10537.28</v>
      </c>
      <c r="X1639" t="n">
        <v>6082.395</v>
      </c>
      <c r="Z1639" t="n">
        <v>236</v>
      </c>
      <c r="AA1639" t="n">
        <v>70.42230000000001</v>
      </c>
      <c r="AB1639" t="n">
        <v>1661.9675</v>
      </c>
      <c r="AH1639" t="n">
        <v>656.2248</v>
      </c>
      <c r="AI1639" t="n">
        <v>1589.9998</v>
      </c>
      <c r="AJ1639" t="n">
        <v>80</v>
      </c>
      <c r="AK1639" t="n">
        <v>7429.9059</v>
      </c>
      <c r="BA1639" t="n">
        <v>3870</v>
      </c>
    </row>
    <row r="1640">
      <c r="H1640" t="n">
        <v>9</v>
      </c>
      <c r="M1640" t="inlineStr">
        <is>
          <t>ALQUILADO</t>
        </is>
      </c>
      <c r="N1640" t="inlineStr">
        <is>
          <t>BAUER FUNDACIONES</t>
        </is>
      </c>
      <c r="P1640" t="inlineStr">
        <is>
          <t>2024</t>
        </is>
      </c>
      <c r="S1640" t="n">
        <v>40258</v>
      </c>
      <c r="T1640" t="n">
        <v>29719.627</v>
      </c>
      <c r="V1640" t="n">
        <v>31800.0009</v>
      </c>
      <c r="W1640" t="n">
        <v>7654.04</v>
      </c>
      <c r="X1640" t="n">
        <v>3705.05</v>
      </c>
      <c r="Z1640" t="n">
        <v>492</v>
      </c>
      <c r="AA1640" t="n">
        <v>23.0875</v>
      </c>
      <c r="AB1640" t="n">
        <v>1262.1211</v>
      </c>
      <c r="AH1640" t="n">
        <v>1465.6312</v>
      </c>
      <c r="AI1640" t="n">
        <v>1431</v>
      </c>
      <c r="AJ1640" t="n">
        <v>80</v>
      </c>
      <c r="AK1640" t="n">
        <v>6604.3616</v>
      </c>
      <c r="BA1640" t="n">
        <v>3483</v>
      </c>
    </row>
    <row r="1641">
      <c r="H1641" t="n">
        <v>9</v>
      </c>
      <c r="M1641" t="inlineStr">
        <is>
          <t>ALQUILADO</t>
        </is>
      </c>
      <c r="N1641" t="inlineStr">
        <is>
          <t>SERVICIOS Y VENTAS BARRANCO SA</t>
        </is>
      </c>
      <c r="P1641" t="inlineStr">
        <is>
          <t>2024</t>
        </is>
      </c>
      <c r="S1641" t="n">
        <v>20083</v>
      </c>
      <c r="T1641" t="n">
        <v>29719.627</v>
      </c>
      <c r="V1641" t="n">
        <v>31800.0009</v>
      </c>
      <c r="W1641" t="n">
        <v>8143.75</v>
      </c>
      <c r="X1641" t="n">
        <v>4967.86</v>
      </c>
      <c r="Z1641" t="n">
        <v>434</v>
      </c>
      <c r="AA1641" t="n">
        <v>30.211</v>
      </c>
      <c r="AB1641" t="n">
        <v>1456.8455</v>
      </c>
      <c r="AH1641" t="n">
        <v>419.4311</v>
      </c>
      <c r="AI1641" t="n">
        <v>1431</v>
      </c>
      <c r="AJ1641" t="n">
        <v>80</v>
      </c>
      <c r="AK1641" t="n">
        <v>6604.3616</v>
      </c>
      <c r="BA1641" t="n">
        <v>3483</v>
      </c>
    </row>
    <row r="1642">
      <c r="H1642" t="n">
        <v>9</v>
      </c>
      <c r="M1642" t="inlineStr">
        <is>
          <t>ALQUILADO</t>
        </is>
      </c>
      <c r="N1642" t="inlineStr">
        <is>
          <t>SERVICIOS Y VENTAS BARRANCO SA</t>
        </is>
      </c>
      <c r="P1642" t="inlineStr">
        <is>
          <t>2024</t>
        </is>
      </c>
      <c r="S1642" t="n">
        <v>22688</v>
      </c>
      <c r="T1642" t="n">
        <v>29719.627</v>
      </c>
      <c r="V1642" t="n">
        <v>31800.0009</v>
      </c>
      <c r="W1642" t="n">
        <v>7354.97</v>
      </c>
      <c r="X1642" t="n">
        <v>4319.37</v>
      </c>
      <c r="Z1642" t="n">
        <v>242</v>
      </c>
      <c r="AA1642" t="n">
        <v>48.241</v>
      </c>
      <c r="AB1642" t="n">
        <v>1297.1488</v>
      </c>
      <c r="AH1642" t="n">
        <v>2469.2479</v>
      </c>
      <c r="AI1642" t="n">
        <v>1431</v>
      </c>
      <c r="AJ1642" t="n">
        <v>80</v>
      </c>
      <c r="AK1642" t="n">
        <v>6604.3616</v>
      </c>
      <c r="BA1642" t="n">
        <v>3483</v>
      </c>
    </row>
    <row r="1643">
      <c r="H1643" t="n">
        <v>9</v>
      </c>
      <c r="M1643" t="inlineStr">
        <is>
          <t>ALQUILADO</t>
        </is>
      </c>
      <c r="N1643" t="inlineStr">
        <is>
          <t>PANAMA EXPRESS TRAVEL CORP</t>
        </is>
      </c>
      <c r="P1643" t="inlineStr">
        <is>
          <t>2024</t>
        </is>
      </c>
      <c r="S1643" t="n">
        <v>36151</v>
      </c>
      <c r="T1643" t="n">
        <v>29719.627</v>
      </c>
      <c r="V1643" t="n">
        <v>31800.0009</v>
      </c>
      <c r="W1643" t="n">
        <v>7357.44</v>
      </c>
      <c r="X1643" t="n">
        <v>7221.82</v>
      </c>
      <c r="Z1643" t="n">
        <v>189</v>
      </c>
      <c r="AA1643" t="n">
        <v>77.13890000000001</v>
      </c>
      <c r="AB1643" t="n">
        <v>1619.9177</v>
      </c>
      <c r="AH1643" t="n">
        <v>4134.7127</v>
      </c>
      <c r="AI1643" t="n">
        <v>1431</v>
      </c>
      <c r="AJ1643" t="n">
        <v>80</v>
      </c>
      <c r="AK1643" t="n">
        <v>6604.3616</v>
      </c>
      <c r="BA1643" t="n">
        <v>3483</v>
      </c>
    </row>
    <row r="1644">
      <c r="H1644" t="n">
        <v>6</v>
      </c>
      <c r="M1644" t="inlineStr">
        <is>
          <t>ALQUILADO</t>
        </is>
      </c>
      <c r="N1644" t="inlineStr">
        <is>
          <t>Tout Panama</t>
        </is>
      </c>
      <c r="P1644" t="inlineStr">
        <is>
          <t>24</t>
        </is>
      </c>
      <c r="S1644" t="n">
        <v>0</v>
      </c>
      <c r="T1644" t="n">
        <v>29719.63</v>
      </c>
      <c r="V1644" t="n">
        <v>31800.0041</v>
      </c>
      <c r="W1644" t="n">
        <v>5248.65</v>
      </c>
      <c r="X1644" t="n">
        <v>4819.75</v>
      </c>
      <c r="Z1644" t="n">
        <v>100</v>
      </c>
      <c r="AA1644" t="n">
        <v>100.684</v>
      </c>
      <c r="AB1644" t="n">
        <v>1678.0666</v>
      </c>
      <c r="AH1644" t="n">
        <v>855.9805</v>
      </c>
      <c r="AI1644" t="n">
        <v>954.0001</v>
      </c>
      <c r="AJ1644" t="n">
        <v>80</v>
      </c>
      <c r="AK1644" t="n">
        <v>4127.7265</v>
      </c>
      <c r="BA1644" t="n">
        <v>2322</v>
      </c>
    </row>
    <row r="1645">
      <c r="H1645" t="n">
        <v>1</v>
      </c>
      <c r="M1645" t="inlineStr">
        <is>
          <t>ALQUILADO</t>
        </is>
      </c>
      <c r="N1645" t="inlineStr">
        <is>
          <t>HUAWEI CENTROAMERICA Y EL CARI</t>
        </is>
      </c>
      <c r="P1645" t="inlineStr">
        <is>
          <t>2024</t>
        </is>
      </c>
      <c r="S1645" t="n">
        <v/>
      </c>
      <c r="T1645" t="n">
        <v>29719.63</v>
      </c>
      <c r="V1645" t="n">
        <v>31800.0041</v>
      </c>
      <c r="Z1645" t="n">
        <v>0</v>
      </c>
      <c r="AH1645" t="n">
        <v>47.8</v>
      </c>
      <c r="AI1645" t="n">
        <v>159</v>
      </c>
      <c r="AJ1645" t="n">
        <v>40</v>
      </c>
      <c r="AK1645" t="n">
        <v>0</v>
      </c>
      <c r="BA1645" t="n">
        <v>387</v>
      </c>
    </row>
    <row r="1646">
      <c r="H1646" t="n">
        <v>0</v>
      </c>
      <c r="M1646" t="inlineStr">
        <is>
          <t>RESERVADO</t>
        </is>
      </c>
      <c r="N1646" t="inlineStr"/>
      <c r="P1646" t="inlineStr">
        <is>
          <t>24</t>
        </is>
      </c>
      <c r="S1646" t="n">
        <v>0</v>
      </c>
      <c r="T1646" t="n">
        <v>29719.74</v>
      </c>
      <c r="V1646" t="n">
        <v>31800.1218</v>
      </c>
      <c r="Z1646" t="n">
        <v>0</v>
      </c>
      <c r="AH1646" t="n">
        <v>573.5</v>
      </c>
      <c r="AI1646" t="n">
        <v>0</v>
      </c>
      <c r="AJ1646" t="n">
        <v>40</v>
      </c>
      <c r="AK1646" t="n">
        <v>0</v>
      </c>
      <c r="BA1646" t="n">
        <v>0</v>
      </c>
    </row>
    <row r="1647">
      <c r="H1647" t="n">
        <v>17</v>
      </c>
      <c r="M1647" t="inlineStr">
        <is>
          <t>DISPONIBLE</t>
        </is>
      </c>
      <c r="N1647" t="inlineStr"/>
      <c r="P1647" t="inlineStr">
        <is>
          <t>2023</t>
        </is>
      </c>
      <c r="S1647" t="n">
        <v>12102</v>
      </c>
      <c r="T1647" t="n">
        <v>34112.15</v>
      </c>
      <c r="V1647" t="n">
        <v>36500.0005</v>
      </c>
      <c r="W1647" t="n">
        <v>18241.38</v>
      </c>
      <c r="X1647" t="n">
        <v>12420.7</v>
      </c>
      <c r="Z1647" t="n">
        <v>351</v>
      </c>
      <c r="AA1647" t="n">
        <v>87.3563</v>
      </c>
      <c r="AB1647" t="n">
        <v>1803.6517</v>
      </c>
      <c r="AH1647" t="n">
        <v>2230.6817</v>
      </c>
      <c r="AI1647" t="n">
        <v>3102.5</v>
      </c>
      <c r="AJ1647" t="n">
        <v>120</v>
      </c>
      <c r="AK1647" t="n">
        <v>15160.9552</v>
      </c>
      <c r="BA1647" t="n">
        <v>6579</v>
      </c>
    </row>
    <row r="1648">
      <c r="H1648" t="n">
        <v>17</v>
      </c>
      <c r="M1648" t="inlineStr">
        <is>
          <t>ALQUILADO</t>
        </is>
      </c>
      <c r="N1648" t="inlineStr"/>
      <c r="P1648" t="inlineStr">
        <is>
          <t>2023</t>
        </is>
      </c>
      <c r="S1648" t="n">
        <v>22284</v>
      </c>
      <c r="T1648" t="n">
        <v>34112.15</v>
      </c>
      <c r="V1648" t="n">
        <v>36500.0005</v>
      </c>
      <c r="W1648" t="n">
        <v>13585.83</v>
      </c>
      <c r="X1648" t="n">
        <v>12899.99</v>
      </c>
      <c r="Z1648" t="n">
        <v>197</v>
      </c>
      <c r="AA1648" t="n">
        <v>134.4457</v>
      </c>
      <c r="AB1648" t="n">
        <v>1557.9894</v>
      </c>
      <c r="AH1648" t="n">
        <v>1400.5874</v>
      </c>
      <c r="AI1648" t="n">
        <v>3102.5</v>
      </c>
      <c r="AJ1648" t="n">
        <v>120</v>
      </c>
      <c r="AK1648" t="n">
        <v>15160.9552</v>
      </c>
      <c r="BA1648" t="n">
        <v>6579</v>
      </c>
    </row>
    <row r="1649">
      <c r="H1649" t="n">
        <v>17</v>
      </c>
      <c r="M1649" t="inlineStr">
        <is>
          <t>DISPONIBLE</t>
        </is>
      </c>
      <c r="N1649" t="inlineStr"/>
      <c r="P1649" t="inlineStr">
        <is>
          <t>2023</t>
        </is>
      </c>
      <c r="S1649" t="n">
        <v>35231</v>
      </c>
      <c r="T1649" t="n">
        <v>34112.15</v>
      </c>
      <c r="V1649" t="n">
        <v>36500.0005</v>
      </c>
      <c r="W1649" t="n">
        <v>14102.12</v>
      </c>
      <c r="X1649" t="n">
        <v>9807.559999999999</v>
      </c>
      <c r="Z1649" t="n">
        <v>526</v>
      </c>
      <c r="AA1649" t="n">
        <v>45.4556</v>
      </c>
      <c r="AB1649" t="n">
        <v>1406.4517</v>
      </c>
      <c r="AH1649" t="n">
        <v>1425.4027</v>
      </c>
      <c r="AI1649" t="n">
        <v>3102.5</v>
      </c>
      <c r="AJ1649" t="n">
        <v>120</v>
      </c>
      <c r="AK1649" t="n">
        <v>15160.9552</v>
      </c>
      <c r="BA1649" t="n">
        <v>6579</v>
      </c>
    </row>
    <row r="1650">
      <c r="H1650" t="n">
        <v>17</v>
      </c>
      <c r="M1650" t="inlineStr">
        <is>
          <t>ALQUILADO</t>
        </is>
      </c>
      <c r="N1650" t="inlineStr">
        <is>
          <t>FASHION CONSUL INTERNATIONAL S.A</t>
        </is>
      </c>
      <c r="P1650" t="inlineStr">
        <is>
          <t>2023</t>
        </is>
      </c>
      <c r="S1650" t="n">
        <v>46025</v>
      </c>
      <c r="T1650" t="n">
        <v>34112.15</v>
      </c>
      <c r="V1650" t="n">
        <v>36500.0005</v>
      </c>
      <c r="W1650" t="n">
        <v>15042.14</v>
      </c>
      <c r="X1650" t="n">
        <v>5397.31</v>
      </c>
      <c r="Z1650" t="n">
        <v>467</v>
      </c>
      <c r="AA1650" t="n">
        <v>43.7675</v>
      </c>
      <c r="AB1650" t="n">
        <v>1202.3205</v>
      </c>
      <c r="AH1650" t="n">
        <v>747.7193</v>
      </c>
      <c r="AI1650" t="n">
        <v>3102.5</v>
      </c>
      <c r="AJ1650" t="n">
        <v>120</v>
      </c>
      <c r="AK1650" t="n">
        <v>15160.9552</v>
      </c>
      <c r="BA1650" t="n">
        <v>6579</v>
      </c>
    </row>
    <row r="1651">
      <c r="H1651" t="n">
        <v>17</v>
      </c>
      <c r="M1651" t="inlineStr">
        <is>
          <t>MOV NO PRODUCTIVO</t>
        </is>
      </c>
      <c r="N1651" t="inlineStr"/>
      <c r="P1651" t="inlineStr">
        <is>
          <t>2023</t>
        </is>
      </c>
      <c r="S1651" t="n">
        <v>21890</v>
      </c>
      <c r="T1651" t="n">
        <v>34112.15</v>
      </c>
      <c r="V1651" t="n">
        <v>36500.0005</v>
      </c>
      <c r="W1651" t="n">
        <v>13379.4</v>
      </c>
      <c r="X1651" t="n">
        <v>13540.5159</v>
      </c>
      <c r="Z1651" t="n">
        <v>227</v>
      </c>
      <c r="AA1651" t="n">
        <v>118.5899</v>
      </c>
      <c r="AB1651" t="n">
        <v>1583.5244</v>
      </c>
      <c r="AH1651" t="n">
        <v>1138.4786</v>
      </c>
      <c r="AI1651" t="n">
        <v>3102.5</v>
      </c>
      <c r="AJ1651" t="n">
        <v>120</v>
      </c>
      <c r="AK1651" t="n">
        <v>15160.9552</v>
      </c>
      <c r="BA1651" t="n">
        <v>6579</v>
      </c>
    </row>
    <row r="1652">
      <c r="H1652" t="n">
        <v>29</v>
      </c>
      <c r="M1652" t="inlineStr">
        <is>
          <t>ALQUILADO</t>
        </is>
      </c>
      <c r="N1652" t="inlineStr">
        <is>
          <t>INSTITUTO DE MERCADEO AGROPECUARIO</t>
        </is>
      </c>
      <c r="P1652" t="inlineStr">
        <is>
          <t>2022</t>
        </is>
      </c>
      <c r="S1652" t="n">
        <v>50728</v>
      </c>
      <c r="T1652" t="n">
        <v>28598.13</v>
      </c>
      <c r="V1652" t="n">
        <v>30599.9991</v>
      </c>
      <c r="W1652" t="n">
        <v>29543.28</v>
      </c>
      <c r="X1652" t="n">
        <v>7035.215</v>
      </c>
      <c r="Z1652" t="n">
        <v>513</v>
      </c>
      <c r="AA1652" t="n">
        <v>71.3031</v>
      </c>
      <c r="AB1652" t="n">
        <v>1261.3274</v>
      </c>
      <c r="AH1652" t="n">
        <v>5027.3907</v>
      </c>
      <c r="AI1652" t="n">
        <v>4436.9999</v>
      </c>
      <c r="AJ1652" t="n">
        <v>160</v>
      </c>
      <c r="AK1652" t="n">
        <v>22242.99</v>
      </c>
      <c r="BA1652" t="n">
        <v>11223</v>
      </c>
    </row>
    <row r="1653">
      <c r="H1653" t="n">
        <v>25</v>
      </c>
      <c r="M1653" t="inlineStr">
        <is>
          <t>ALQUILADO</t>
        </is>
      </c>
      <c r="N1653" t="inlineStr">
        <is>
          <t>WORLD TARGET SUPPLIES S.A</t>
        </is>
      </c>
      <c r="P1653" t="inlineStr">
        <is>
          <t>2021</t>
        </is>
      </c>
      <c r="S1653" t="n">
        <v>49778</v>
      </c>
      <c r="T1653" t="n">
        <v>26167.29</v>
      </c>
      <c r="V1653" t="n">
        <v>27999.0003</v>
      </c>
      <c r="W1653" t="n">
        <v>18445</v>
      </c>
      <c r="X1653" t="n">
        <v>7610.14</v>
      </c>
      <c r="Z1653" t="n">
        <v>774</v>
      </c>
      <c r="AA1653" t="n">
        <v>33.6629</v>
      </c>
      <c r="AB1653" t="n">
        <v>1042.2056</v>
      </c>
      <c r="AH1653" t="n">
        <v>4732.9813</v>
      </c>
      <c r="AI1653" t="n">
        <v>3499.875</v>
      </c>
      <c r="AJ1653" t="n">
        <v>120</v>
      </c>
      <c r="AK1653" t="n">
        <v>17444.8608</v>
      </c>
      <c r="BA1653" t="n">
        <v>9675</v>
      </c>
    </row>
    <row r="1654">
      <c r="H1654" t="n">
        <v>30</v>
      </c>
      <c r="M1654" t="inlineStr">
        <is>
          <t>TALLER DE CHAPISTERIA</t>
        </is>
      </c>
      <c r="N1654" t="inlineStr"/>
      <c r="P1654" t="inlineStr">
        <is>
          <t>2022</t>
        </is>
      </c>
      <c r="S1654" t="n">
        <v>102110</v>
      </c>
      <c r="T1654" t="n">
        <v>24481.3083</v>
      </c>
      <c r="V1654" t="n">
        <v>26194.9999</v>
      </c>
      <c r="W1654" t="n">
        <v>22738.3</v>
      </c>
      <c r="X1654" t="n">
        <v>9678.18</v>
      </c>
      <c r="Z1654" t="n">
        <v>1115</v>
      </c>
      <c r="AA1654" t="n">
        <v>29.073</v>
      </c>
      <c r="AB1654" t="n">
        <v>1080.5493</v>
      </c>
      <c r="AH1654" t="n">
        <v>3340.8598</v>
      </c>
      <c r="AI1654" t="n">
        <v>3929.25</v>
      </c>
      <c r="AJ1654" t="n">
        <v>160</v>
      </c>
      <c r="AK1654" t="n">
        <v>19721.0527</v>
      </c>
      <c r="BA1654" t="n">
        <v>11610</v>
      </c>
    </row>
    <row r="1655">
      <c r="H1655" t="n">
        <v>30</v>
      </c>
      <c r="M1655" t="inlineStr">
        <is>
          <t>ALQUILADO</t>
        </is>
      </c>
      <c r="N1655" t="inlineStr">
        <is>
          <t>SOLUCIONES LOGISTICAS AUXILIARES</t>
        </is>
      </c>
      <c r="P1655" t="inlineStr">
        <is>
          <t>2022</t>
        </is>
      </c>
      <c r="S1655" t="n">
        <v>189975</v>
      </c>
      <c r="T1655" t="n">
        <v>24481.3083</v>
      </c>
      <c r="V1655" t="n">
        <v>26194.9999</v>
      </c>
      <c r="W1655" t="n">
        <v>26364.65</v>
      </c>
      <c r="X1655" t="n">
        <v>0</v>
      </c>
      <c r="Z1655" t="n">
        <v>872</v>
      </c>
      <c r="AA1655" t="n">
        <v>30.2346</v>
      </c>
      <c r="AB1655" t="n">
        <v>878.8216</v>
      </c>
      <c r="AH1655" t="n">
        <v>6299.1339</v>
      </c>
      <c r="AI1655" t="n">
        <v>3929.25</v>
      </c>
      <c r="AJ1655" t="n">
        <v>160</v>
      </c>
      <c r="AK1655" t="n">
        <v>19721.0527</v>
      </c>
      <c r="BA1655" t="n">
        <v>11610</v>
      </c>
    </row>
    <row r="1656">
      <c r="F1656" t="inlineStr">
        <is>
          <t>USADO</t>
        </is>
      </c>
      <c r="H1656" t="n">
        <v>29</v>
      </c>
      <c r="M1656" t="inlineStr">
        <is>
          <t>PARA LA VENTA</t>
        </is>
      </c>
      <c r="N1656" t="inlineStr"/>
      <c r="P1656" t="inlineStr">
        <is>
          <t>2022</t>
        </is>
      </c>
      <c r="S1656" t="n">
        <v>61748</v>
      </c>
      <c r="T1656" t="n">
        <v>24481.3085</v>
      </c>
      <c r="V1656" t="n">
        <v>26195.0001</v>
      </c>
      <c r="W1656" t="n">
        <v>22482</v>
      </c>
      <c r="X1656" t="n">
        <v>4325.89</v>
      </c>
      <c r="Z1656" t="n">
        <v>702</v>
      </c>
      <c r="AA1656" t="n">
        <v>38.1878</v>
      </c>
      <c r="AB1656" t="n">
        <v>924.41</v>
      </c>
      <c r="AH1656" t="n">
        <v>8659.8382</v>
      </c>
      <c r="AI1656" t="n">
        <v>3798.275</v>
      </c>
      <c r="AJ1656" t="n">
        <v>160</v>
      </c>
      <c r="AK1656" t="n">
        <v>18360.9801</v>
      </c>
      <c r="BA1656" t="n">
        <v>11223</v>
      </c>
    </row>
    <row r="1657">
      <c r="F1657" t="inlineStr">
        <is>
          <t>USADO</t>
        </is>
      </c>
      <c r="H1657" t="n">
        <v>3</v>
      </c>
      <c r="M1657" t="inlineStr">
        <is>
          <t>PARA LA VENTA</t>
        </is>
      </c>
      <c r="N1657" t="inlineStr"/>
      <c r="P1657" t="inlineStr">
        <is>
          <t>2022</t>
        </is>
      </c>
      <c r="S1657" t="n">
        <v>66650</v>
      </c>
      <c r="T1657" t="n">
        <v>7480.401</v>
      </c>
      <c r="V1657" t="n">
        <v>9194.0926</v>
      </c>
      <c r="W1657" t="n">
        <v>18718.69</v>
      </c>
      <c r="X1657" t="n">
        <v>8947.790000000001</v>
      </c>
      <c r="Z1657" t="n">
        <v>730</v>
      </c>
      <c r="AA1657" t="n">
        <v>37.8992</v>
      </c>
      <c r="AB1657" t="n">
        <v>9222.16</v>
      </c>
      <c r="AH1657" t="n">
        <v>8367.7217</v>
      </c>
      <c r="AI1657" t="n">
        <v>137.9114</v>
      </c>
      <c r="AJ1657" t="n">
        <v>40</v>
      </c>
      <c r="AK1657" t="n">
        <v>0</v>
      </c>
      <c r="BA1657" t="n">
        <v>1161</v>
      </c>
    </row>
    <row r="1658">
      <c r="H1658" t="n">
        <v>29</v>
      </c>
      <c r="M1658" t="inlineStr">
        <is>
          <t>ALQUILADO</t>
        </is>
      </c>
      <c r="N1658" t="inlineStr">
        <is>
          <t>SOLUCIONES LOGISTICAS AUXILIARES</t>
        </is>
      </c>
      <c r="P1658" t="inlineStr">
        <is>
          <t>2022</t>
        </is>
      </c>
      <c r="S1658" t="n">
        <v>96688</v>
      </c>
      <c r="T1658" t="n">
        <v>24481.3085</v>
      </c>
      <c r="V1658" t="n">
        <v>26195.0001</v>
      </c>
      <c r="W1658" t="n">
        <v>23733.92</v>
      </c>
      <c r="X1658" t="n">
        <v>4514.46</v>
      </c>
      <c r="Z1658" t="n">
        <v>800</v>
      </c>
      <c r="AA1658" t="n">
        <v>35.3104</v>
      </c>
      <c r="AB1658" t="n">
        <v>974.082</v>
      </c>
      <c r="AH1658" t="n">
        <v>2148.686</v>
      </c>
      <c r="AI1658" t="n">
        <v>3798.275</v>
      </c>
      <c r="AJ1658" t="n">
        <v>160</v>
      </c>
      <c r="AK1658" t="n">
        <v>19041.0164</v>
      </c>
      <c r="BA1658" t="n">
        <v>11223</v>
      </c>
    </row>
    <row r="1659">
      <c r="H1659" t="n">
        <v>28</v>
      </c>
      <c r="M1659" t="inlineStr">
        <is>
          <t>TALLER DE CHAPISTERIA</t>
        </is>
      </c>
      <c r="N1659" t="inlineStr"/>
      <c r="P1659" t="inlineStr">
        <is>
          <t>2022</t>
        </is>
      </c>
      <c r="S1659" t="n">
        <v>79384</v>
      </c>
      <c r="T1659" t="n">
        <v>24481.3082</v>
      </c>
      <c r="V1659" t="n">
        <v>26194.9998</v>
      </c>
      <c r="W1659" t="n">
        <v>21075</v>
      </c>
      <c r="X1659" t="n">
        <v>9107.83</v>
      </c>
      <c r="Z1659" t="n">
        <v>1114</v>
      </c>
      <c r="AA1659" t="n">
        <v>27.0941</v>
      </c>
      <c r="AB1659" t="n">
        <v>1077.9582</v>
      </c>
      <c r="AH1659" t="n">
        <v>3609.4898</v>
      </c>
      <c r="AI1659" t="n">
        <v>3667.3</v>
      </c>
      <c r="AJ1659" t="n">
        <v>160</v>
      </c>
      <c r="AK1659" t="n">
        <v>18360.9801</v>
      </c>
      <c r="BA1659" t="n">
        <v>10836</v>
      </c>
    </row>
    <row r="1660">
      <c r="F1660" t="inlineStr">
        <is>
          <t>USADO</t>
        </is>
      </c>
      <c r="H1660" t="n">
        <v>28</v>
      </c>
      <c r="M1660" t="inlineStr">
        <is>
          <t>PARA LA VENTA</t>
        </is>
      </c>
      <c r="N1660" t="inlineStr"/>
      <c r="P1660" t="inlineStr">
        <is>
          <t>2022</t>
        </is>
      </c>
      <c r="S1660" t="n">
        <v>90179</v>
      </c>
      <c r="T1660" t="n">
        <v>24481.3082</v>
      </c>
      <c r="V1660" t="n">
        <v>26194.9998</v>
      </c>
      <c r="W1660" t="n">
        <v>17270.24</v>
      </c>
      <c r="X1660" t="n">
        <v>4889.7398</v>
      </c>
      <c r="Z1660" t="n">
        <v>628</v>
      </c>
      <c r="AA1660" t="n">
        <v>35.2865</v>
      </c>
      <c r="AB1660" t="n">
        <v>791.4278</v>
      </c>
      <c r="AH1660" t="n">
        <v>4297.6028</v>
      </c>
      <c r="AI1660" t="n">
        <v>3667.3</v>
      </c>
      <c r="AJ1660" t="n">
        <v>160</v>
      </c>
      <c r="AK1660" t="n">
        <v>17680.9438</v>
      </c>
      <c r="BA1660" t="n">
        <v>10836</v>
      </c>
    </row>
    <row r="1661">
      <c r="H1661" t="n">
        <v>28</v>
      </c>
      <c r="P1661" t="inlineStr">
        <is>
          <t>2022</t>
        </is>
      </c>
      <c r="S1661" t="n">
        <v>7670</v>
      </c>
      <c r="T1661" t="n">
        <v>24481.3082</v>
      </c>
      <c r="V1661" t="n">
        <v>26194.9998</v>
      </c>
      <c r="W1661" t="n">
        <v>2245.44</v>
      </c>
      <c r="X1661" t="n">
        <v>3243.72</v>
      </c>
      <c r="Z1661" t="n">
        <v>107</v>
      </c>
      <c r="AA1661" t="n">
        <v>51.3005</v>
      </c>
      <c r="AB1661" t="n">
        <v>196.0414</v>
      </c>
      <c r="AH1661" t="n">
        <v>286.436</v>
      </c>
      <c r="AI1661" t="n">
        <v>3667.3</v>
      </c>
      <c r="AJ1661" t="n">
        <v>160</v>
      </c>
      <c r="AK1661" t="n">
        <v>18360.9801</v>
      </c>
      <c r="BA1661" t="n">
        <v>10836</v>
      </c>
    </row>
    <row r="1662">
      <c r="H1662" t="n">
        <v>28</v>
      </c>
      <c r="M1662" t="inlineStr">
        <is>
          <t>ALQUILADO</t>
        </is>
      </c>
      <c r="N1662" t="inlineStr">
        <is>
          <t>SERVICIOS INTEGRALES DE MANTENIMIENTO SA</t>
        </is>
      </c>
      <c r="P1662" t="inlineStr">
        <is>
          <t>2022</t>
        </is>
      </c>
      <c r="S1662" t="n">
        <v>91698</v>
      </c>
      <c r="T1662" t="n">
        <v>24481.3084</v>
      </c>
      <c r="V1662" t="n">
        <v>26195</v>
      </c>
      <c r="W1662" t="n">
        <v>25071.1</v>
      </c>
      <c r="X1662" t="n">
        <v>114</v>
      </c>
      <c r="Z1662" t="n">
        <v>785</v>
      </c>
      <c r="AA1662" t="n">
        <v>32.0829</v>
      </c>
      <c r="AB1662" t="n">
        <v>899.4678</v>
      </c>
      <c r="AH1662" t="n">
        <v>4335.7149</v>
      </c>
      <c r="AI1662" t="n">
        <v>3667.3</v>
      </c>
      <c r="AJ1662" t="n">
        <v>160</v>
      </c>
      <c r="AK1662" t="n">
        <v>18360.9801</v>
      </c>
      <c r="BA1662" t="n">
        <v>10836</v>
      </c>
    </row>
    <row r="1663">
      <c r="H1663" t="n">
        <v>28</v>
      </c>
      <c r="M1663" t="inlineStr">
        <is>
          <t>ALQUILADO</t>
        </is>
      </c>
      <c r="N1663" t="inlineStr">
        <is>
          <t>SERVICIOS INTEGRALES DE MANTENIMIENTO SA</t>
        </is>
      </c>
      <c r="P1663" t="inlineStr">
        <is>
          <t>2022</t>
        </is>
      </c>
      <c r="S1663" t="n">
        <v>113903</v>
      </c>
      <c r="T1663" t="n">
        <v>24481.3084</v>
      </c>
      <c r="V1663" t="n">
        <v>26195</v>
      </c>
      <c r="W1663" t="n">
        <v>23143.75</v>
      </c>
      <c r="X1663" t="n">
        <v>3886.58</v>
      </c>
      <c r="Z1663" t="n">
        <v>730</v>
      </c>
      <c r="AA1663" t="n">
        <v>37.0278</v>
      </c>
      <c r="AB1663" t="n">
        <v>965.3689000000001</v>
      </c>
      <c r="AH1663" t="n">
        <v>5916.8505</v>
      </c>
      <c r="AI1663" t="n">
        <v>3667.3</v>
      </c>
      <c r="AJ1663" t="n">
        <v>160</v>
      </c>
      <c r="AK1663" t="n">
        <v>18360.9801</v>
      </c>
      <c r="BA1663" t="n">
        <v>10836</v>
      </c>
    </row>
    <row r="1664">
      <c r="F1664" t="inlineStr">
        <is>
          <t>SEMINUEVO</t>
        </is>
      </c>
      <c r="H1664" t="n">
        <v>28</v>
      </c>
      <c r="M1664" t="inlineStr">
        <is>
          <t>PARA LA VENTA</t>
        </is>
      </c>
      <c r="N1664" t="inlineStr"/>
      <c r="P1664" t="inlineStr">
        <is>
          <t>2022</t>
        </is>
      </c>
      <c r="S1664" t="n">
        <v>28202</v>
      </c>
      <c r="T1664" t="n">
        <v>24481.3084</v>
      </c>
      <c r="V1664" t="n">
        <v>26195</v>
      </c>
      <c r="W1664" t="n">
        <v>19647.75</v>
      </c>
      <c r="X1664" t="n">
        <v>7140</v>
      </c>
      <c r="Z1664" t="n">
        <v>680</v>
      </c>
      <c r="AA1664" t="n">
        <v>39.3937</v>
      </c>
      <c r="AB1664" t="n">
        <v>956.7053</v>
      </c>
      <c r="AH1664" t="n">
        <v>4599.181</v>
      </c>
      <c r="AI1664" t="n">
        <v>3667.3</v>
      </c>
      <c r="AJ1664" t="n">
        <v>160</v>
      </c>
      <c r="AK1664" t="n">
        <v>17000.9075</v>
      </c>
      <c r="BA1664" t="n">
        <v>10836</v>
      </c>
    </row>
    <row r="1665">
      <c r="F1665" t="inlineStr">
        <is>
          <t>SEMINUEVO</t>
        </is>
      </c>
      <c r="H1665" t="n">
        <v>28</v>
      </c>
      <c r="M1665" t="inlineStr">
        <is>
          <t>PARA LA VENTA</t>
        </is>
      </c>
      <c r="N1665" t="inlineStr"/>
      <c r="P1665" t="inlineStr">
        <is>
          <t>2022</t>
        </is>
      </c>
      <c r="S1665" t="n">
        <v>34499</v>
      </c>
      <c r="T1665" t="n">
        <v>24481.3084</v>
      </c>
      <c r="V1665" t="n">
        <v>26195</v>
      </c>
      <c r="W1665" t="n">
        <v>23333.33</v>
      </c>
      <c r="X1665" t="n">
        <v>6099.8</v>
      </c>
      <c r="Z1665" t="n">
        <v>684</v>
      </c>
      <c r="AA1665" t="n">
        <v>43.0308</v>
      </c>
      <c r="AB1665" t="n">
        <v>1051.1832</v>
      </c>
      <c r="AH1665" t="n">
        <v>5680.056</v>
      </c>
      <c r="AI1665" t="n">
        <v>3667.3</v>
      </c>
      <c r="AJ1665" t="n">
        <v>160</v>
      </c>
      <c r="AK1665" t="n">
        <v>17000.9075</v>
      </c>
      <c r="BA1665" t="n">
        <v>10836</v>
      </c>
    </row>
    <row r="1666">
      <c r="F1666" t="inlineStr">
        <is>
          <t>USADO</t>
        </is>
      </c>
      <c r="H1666" t="n">
        <v>20</v>
      </c>
      <c r="M1666" t="inlineStr">
        <is>
          <t>PARA LA VENTA</t>
        </is>
      </c>
      <c r="N1666" t="inlineStr"/>
      <c r="P1666" t="inlineStr">
        <is>
          <t>2022</t>
        </is>
      </c>
      <c r="S1666" t="n">
        <v>44134</v>
      </c>
      <c r="T1666" t="n">
        <v>24481.3084</v>
      </c>
      <c r="V1666" t="n">
        <v>26195</v>
      </c>
      <c r="W1666" t="n">
        <v>14306.12</v>
      </c>
      <c r="X1666" t="n">
        <v>4759.35</v>
      </c>
      <c r="Z1666" t="n">
        <v>428</v>
      </c>
      <c r="AA1666" t="n">
        <v>44.5454</v>
      </c>
      <c r="AB1666" t="n">
        <v>953.2735</v>
      </c>
      <c r="AH1666" t="n">
        <v>5715.4872</v>
      </c>
      <c r="AI1666" t="n">
        <v>2619.5</v>
      </c>
      <c r="AJ1666" t="n">
        <v>160</v>
      </c>
      <c r="AK1666" t="n">
        <v>11560.6171</v>
      </c>
      <c r="BA1666" t="n">
        <v>7740</v>
      </c>
    </row>
    <row r="1667">
      <c r="F1667" t="inlineStr">
        <is>
          <t>SEMINUEVO</t>
        </is>
      </c>
      <c r="H1667" t="n">
        <v>28</v>
      </c>
      <c r="M1667" t="inlineStr">
        <is>
          <t>PARA LA VENTA</t>
        </is>
      </c>
      <c r="N1667" t="inlineStr"/>
      <c r="P1667" t="inlineStr">
        <is>
          <t>2022</t>
        </is>
      </c>
      <c r="S1667" t="n">
        <v>40637</v>
      </c>
      <c r="T1667" t="n">
        <v>24481.3084</v>
      </c>
      <c r="V1667" t="n">
        <v>26195</v>
      </c>
      <c r="W1667" t="n">
        <v>18663.45</v>
      </c>
      <c r="X1667" t="n">
        <v>7823.82</v>
      </c>
      <c r="Z1667" t="n">
        <v>652</v>
      </c>
      <c r="AA1667" t="n">
        <v>40.6246</v>
      </c>
      <c r="AB1667" t="n">
        <v>945.9739</v>
      </c>
      <c r="AH1667" t="n">
        <v>5391.7587</v>
      </c>
      <c r="AI1667" t="n">
        <v>3667.3</v>
      </c>
      <c r="AJ1667" t="n">
        <v>160</v>
      </c>
      <c r="AK1667" t="n">
        <v>17000.9075</v>
      </c>
      <c r="BA1667" t="n">
        <v>10836</v>
      </c>
    </row>
    <row r="1668">
      <c r="H1668" t="n">
        <v>28</v>
      </c>
      <c r="M1668" t="inlineStr">
        <is>
          <t>ALQUILADO</t>
        </is>
      </c>
      <c r="N1668" t="inlineStr">
        <is>
          <t>SERVICIOS INTEGRALES DE MANTENIMIENTO SA</t>
        </is>
      </c>
      <c r="P1668" t="inlineStr">
        <is>
          <t>2022</t>
        </is>
      </c>
      <c r="S1668" t="n">
        <v>102117</v>
      </c>
      <c r="T1668" t="n">
        <v>24481.3084</v>
      </c>
      <c r="V1668" t="n">
        <v>26195</v>
      </c>
      <c r="W1668" t="n">
        <v>24212.05</v>
      </c>
      <c r="X1668" t="n">
        <v>2099.25</v>
      </c>
      <c r="Z1668" t="n">
        <v>759</v>
      </c>
      <c r="AA1668" t="n">
        <v>34.6657</v>
      </c>
      <c r="AB1668" t="n">
        <v>939.6892</v>
      </c>
      <c r="AH1668" t="n">
        <v>1979.0216</v>
      </c>
      <c r="AI1668" t="n">
        <v>3667.3</v>
      </c>
      <c r="AJ1668" t="n">
        <v>160</v>
      </c>
      <c r="AK1668" t="n">
        <v>18360.9801</v>
      </c>
      <c r="BA1668" t="n">
        <v>10836</v>
      </c>
    </row>
    <row r="1669">
      <c r="H1669" t="n">
        <v>28</v>
      </c>
      <c r="M1669" t="inlineStr">
        <is>
          <t>ALQUILADO</t>
        </is>
      </c>
      <c r="N1669" t="inlineStr">
        <is>
          <t>AGRUPACION SABANITAS PANAMA</t>
        </is>
      </c>
      <c r="P1669" t="inlineStr">
        <is>
          <t>2022</t>
        </is>
      </c>
      <c r="S1669" t="n">
        <v>47791</v>
      </c>
      <c r="T1669" t="n">
        <v>24481.3084</v>
      </c>
      <c r="V1669" t="n">
        <v>26195</v>
      </c>
      <c r="W1669" t="n">
        <v>14323.94</v>
      </c>
      <c r="X1669" t="n">
        <v>9768.83</v>
      </c>
      <c r="Z1669" t="n">
        <v>885</v>
      </c>
      <c r="AA1669" t="n">
        <v>27.2234</v>
      </c>
      <c r="AB1669" t="n">
        <v>860.456</v>
      </c>
      <c r="AH1669" t="n">
        <v>5272.9422</v>
      </c>
      <c r="AI1669" t="n">
        <v>3667.3</v>
      </c>
      <c r="AJ1669" t="n">
        <v>160</v>
      </c>
      <c r="AK1669" t="n">
        <v>18360.9801</v>
      </c>
      <c r="BA1669" t="n">
        <v>10836</v>
      </c>
    </row>
    <row r="1670">
      <c r="H1670" t="n">
        <v>28</v>
      </c>
      <c r="M1670" t="inlineStr">
        <is>
          <t>ALQUILADO</t>
        </is>
      </c>
      <c r="N1670" t="inlineStr">
        <is>
          <t>SOLUCIONES LOGISTICAS AUXILIARES</t>
        </is>
      </c>
      <c r="P1670" t="inlineStr">
        <is>
          <t>2022</t>
        </is>
      </c>
      <c r="S1670" t="n">
        <v>152433</v>
      </c>
      <c r="T1670" t="n">
        <v>24481.3084</v>
      </c>
      <c r="V1670" t="n">
        <v>26195</v>
      </c>
      <c r="W1670" t="n">
        <v>20972.98</v>
      </c>
      <c r="X1670" t="n">
        <v>1935.98</v>
      </c>
      <c r="Z1670" t="n">
        <v>695</v>
      </c>
      <c r="AA1670" t="n">
        <v>32.9625</v>
      </c>
      <c r="AB1670" t="n">
        <v>818.1771</v>
      </c>
      <c r="AH1670" t="n">
        <v>1485.9234</v>
      </c>
      <c r="AI1670" t="n">
        <v>3667.3</v>
      </c>
      <c r="AJ1670" t="n">
        <v>160</v>
      </c>
      <c r="AK1670" t="n">
        <v>18360.9801</v>
      </c>
      <c r="BA1670" t="n">
        <v>10836</v>
      </c>
    </row>
    <row r="1671">
      <c r="H1671" t="n">
        <v>28</v>
      </c>
      <c r="M1671" t="inlineStr">
        <is>
          <t>ALQUILADO</t>
        </is>
      </c>
      <c r="N1671" t="inlineStr">
        <is>
          <t>SERVICIOS INTEGRALES DE MANTENIMIENTO SA</t>
        </is>
      </c>
      <c r="P1671" t="inlineStr">
        <is>
          <t>2022</t>
        </is>
      </c>
      <c r="S1671" t="n">
        <v>44651</v>
      </c>
      <c r="T1671" t="n">
        <v>24481.3084</v>
      </c>
      <c r="V1671" t="n">
        <v>26195</v>
      </c>
      <c r="W1671" t="n">
        <v>24979.5</v>
      </c>
      <c r="X1671" t="n">
        <v>0</v>
      </c>
      <c r="Z1671" t="n">
        <v>780</v>
      </c>
      <c r="AA1671" t="n">
        <v>32.025</v>
      </c>
      <c r="AB1671" t="n">
        <v>892.125</v>
      </c>
      <c r="AH1671" t="n">
        <v>490.6042</v>
      </c>
      <c r="AI1671" t="n">
        <v>3667.3</v>
      </c>
      <c r="AJ1671" t="n">
        <v>160</v>
      </c>
      <c r="AK1671" t="n">
        <v>18360.9801</v>
      </c>
      <c r="BA1671" t="n">
        <v>10836</v>
      </c>
    </row>
    <row r="1672">
      <c r="H1672" t="n">
        <v>28</v>
      </c>
      <c r="M1672" t="inlineStr">
        <is>
          <t>ALQUILADO</t>
        </is>
      </c>
      <c r="N1672" t="inlineStr">
        <is>
          <t>TELEVISORA NACIONAL S.A.</t>
        </is>
      </c>
      <c r="P1672" t="inlineStr">
        <is>
          <t>2022</t>
        </is>
      </c>
      <c r="S1672" t="n">
        <v>32776</v>
      </c>
      <c r="T1672" t="n">
        <v>24481.3084</v>
      </c>
      <c r="V1672" t="n">
        <v>26195</v>
      </c>
      <c r="W1672" t="n">
        <v>15000</v>
      </c>
      <c r="X1672" t="n">
        <v>7500</v>
      </c>
      <c r="Z1672" t="n">
        <v>742</v>
      </c>
      <c r="AA1672" t="n">
        <v>30.3234</v>
      </c>
      <c r="AB1672" t="n">
        <v>803.5714</v>
      </c>
      <c r="AH1672" t="n">
        <v>1594.7619</v>
      </c>
      <c r="AI1672" t="n">
        <v>3667.3</v>
      </c>
      <c r="AJ1672" t="n">
        <v>160</v>
      </c>
      <c r="AK1672" t="n">
        <v>18360.9801</v>
      </c>
      <c r="BA1672" t="n">
        <v>10836</v>
      </c>
    </row>
    <row r="1673">
      <c r="F1673" t="inlineStr">
        <is>
          <t>USADO</t>
        </is>
      </c>
      <c r="H1673" t="n">
        <v>28</v>
      </c>
      <c r="M1673" t="inlineStr">
        <is>
          <t>PARA LA VENTA</t>
        </is>
      </c>
      <c r="N1673" t="inlineStr"/>
      <c r="P1673" t="inlineStr">
        <is>
          <t>2022</t>
        </is>
      </c>
      <c r="S1673" t="n">
        <v>57364</v>
      </c>
      <c r="T1673" t="n">
        <v>24481.3084</v>
      </c>
      <c r="V1673" t="n">
        <v>26195</v>
      </c>
      <c r="W1673" t="n">
        <v>14694.45</v>
      </c>
      <c r="X1673" t="n">
        <v>6532.49</v>
      </c>
      <c r="Z1673" t="n">
        <v>828</v>
      </c>
      <c r="AA1673" t="n">
        <v>25.6364</v>
      </c>
      <c r="AB1673" t="n">
        <v>758.105</v>
      </c>
      <c r="AH1673" t="n">
        <v>4612.0378</v>
      </c>
      <c r="AI1673" t="n">
        <v>3667.3</v>
      </c>
      <c r="AJ1673" t="n">
        <v>160</v>
      </c>
      <c r="AK1673" t="n">
        <v>17000.9075</v>
      </c>
      <c r="BA1673" t="n">
        <v>10836</v>
      </c>
    </row>
    <row r="1674">
      <c r="H1674" t="n">
        <v>24</v>
      </c>
      <c r="M1674" t="inlineStr">
        <is>
          <t>ALQUILADO</t>
        </is>
      </c>
      <c r="N1674" t="inlineStr">
        <is>
          <t>AGRUPACION SABANITAS PANAMA</t>
        </is>
      </c>
      <c r="P1674" t="inlineStr">
        <is>
          <t>2022</t>
        </is>
      </c>
      <c r="S1674" t="n">
        <v>86969</v>
      </c>
      <c r="T1674" t="n">
        <v>24481.31</v>
      </c>
      <c r="V1674" t="n">
        <v>26195.0017</v>
      </c>
      <c r="W1674" t="n">
        <v>16912.88</v>
      </c>
      <c r="X1674" t="n">
        <v>9286.8048</v>
      </c>
      <c r="Z1674" t="n">
        <v>655</v>
      </c>
      <c r="AA1674" t="n">
        <v>39.9995</v>
      </c>
      <c r="AB1674" t="n">
        <v>1091.6535</v>
      </c>
      <c r="AH1674" t="n">
        <v>8721.788</v>
      </c>
      <c r="AI1674" t="n">
        <v>3143.4002</v>
      </c>
      <c r="AJ1674" t="n">
        <v>120</v>
      </c>
      <c r="AK1674" t="n">
        <v>15640.8372</v>
      </c>
      <c r="BA1674" t="n">
        <v>9288</v>
      </c>
    </row>
    <row r="1675">
      <c r="H1675" t="n">
        <v>24</v>
      </c>
      <c r="M1675" t="inlineStr">
        <is>
          <t>ALQUILADO</t>
        </is>
      </c>
      <c r="N1675" t="inlineStr">
        <is>
          <t>CONSEJO DE SEGURIDAD PUBLICO</t>
        </is>
      </c>
      <c r="P1675" t="inlineStr">
        <is>
          <t>2022</t>
        </is>
      </c>
      <c r="S1675" t="n">
        <v>82302</v>
      </c>
      <c r="T1675" t="n">
        <v>24481.31</v>
      </c>
      <c r="V1675" t="n">
        <v>26195.0017</v>
      </c>
      <c r="W1675" t="n">
        <v>20830.78</v>
      </c>
      <c r="X1675" t="n">
        <v>7276</v>
      </c>
      <c r="Z1675" t="n">
        <v>709</v>
      </c>
      <c r="AA1675" t="n">
        <v>39.6428</v>
      </c>
      <c r="AB1675" t="n">
        <v>1171.1158</v>
      </c>
      <c r="AH1675" t="n">
        <v>763.5890000000001</v>
      </c>
      <c r="AI1675" t="n">
        <v>3143.4002</v>
      </c>
      <c r="AJ1675" t="n">
        <v>120</v>
      </c>
      <c r="AK1675" t="n">
        <v>15640.8372</v>
      </c>
      <c r="BA1675" t="n">
        <v>9288</v>
      </c>
    </row>
    <row r="1676">
      <c r="H1676" t="n">
        <v>23</v>
      </c>
      <c r="M1676" t="inlineStr">
        <is>
          <t>ALQUILADO</t>
        </is>
      </c>
      <c r="N1676" t="inlineStr">
        <is>
          <t>ELEKTRON SA</t>
        </is>
      </c>
      <c r="P1676" t="inlineStr">
        <is>
          <t>2022</t>
        </is>
      </c>
      <c r="S1676" t="n">
        <v>42379</v>
      </c>
      <c r="T1676" t="n">
        <v>24481.3084</v>
      </c>
      <c r="V1676" t="n">
        <v>26195</v>
      </c>
      <c r="W1676" t="n">
        <v>15070</v>
      </c>
      <c r="X1676" t="n">
        <v>7178.77</v>
      </c>
      <c r="Z1676" t="n">
        <v>688</v>
      </c>
      <c r="AA1676" t="n">
        <v>32.3383</v>
      </c>
      <c r="AB1676" t="n">
        <v>967.3378</v>
      </c>
      <c r="AH1676" t="n">
        <v>6189.9398</v>
      </c>
      <c r="AI1676" t="n">
        <v>3012.425</v>
      </c>
      <c r="AJ1676" t="n">
        <v>120</v>
      </c>
      <c r="AK1676" t="n">
        <v>14960.7986</v>
      </c>
      <c r="BA1676" t="n">
        <v>8901</v>
      </c>
    </row>
    <row r="1677">
      <c r="H1677" t="n">
        <v>23</v>
      </c>
      <c r="M1677" t="inlineStr">
        <is>
          <t>ALQUILADO</t>
        </is>
      </c>
      <c r="N1677" t="inlineStr">
        <is>
          <t>ELEKTRON SA</t>
        </is>
      </c>
      <c r="P1677" t="inlineStr">
        <is>
          <t>2022</t>
        </is>
      </c>
      <c r="S1677" t="n">
        <v>40389</v>
      </c>
      <c r="T1677" t="n">
        <v>24481.3084</v>
      </c>
      <c r="V1677" t="n">
        <v>26195</v>
      </c>
      <c r="W1677" t="n">
        <v>15024.32</v>
      </c>
      <c r="X1677" t="n">
        <v>6581.37</v>
      </c>
      <c r="Z1677" t="n">
        <v>676</v>
      </c>
      <c r="AA1677" t="n">
        <v>31.961</v>
      </c>
      <c r="AB1677" t="n">
        <v>939.3778</v>
      </c>
      <c r="AH1677" t="n">
        <v>4369.1111</v>
      </c>
      <c r="AI1677" t="n">
        <v>3012.425</v>
      </c>
      <c r="AJ1677" t="n">
        <v>120</v>
      </c>
      <c r="AK1677" t="n">
        <v>14960.7986</v>
      </c>
      <c r="BA1677" t="n">
        <v>8901</v>
      </c>
    </row>
    <row r="1678">
      <c r="H1678" t="n">
        <v>23</v>
      </c>
      <c r="M1678" t="inlineStr">
        <is>
          <t>ALQUILADO</t>
        </is>
      </c>
      <c r="N1678" t="inlineStr">
        <is>
          <t>ELEKTRON SA</t>
        </is>
      </c>
      <c r="P1678" t="inlineStr">
        <is>
          <t>2022</t>
        </is>
      </c>
      <c r="S1678" t="n">
        <v>49907</v>
      </c>
      <c r="T1678" t="n">
        <v>24481.3084</v>
      </c>
      <c r="V1678" t="n">
        <v>26195</v>
      </c>
      <c r="W1678" t="n">
        <v>14385</v>
      </c>
      <c r="X1678" t="n">
        <v>6791.91</v>
      </c>
      <c r="Z1678" t="n">
        <v>647</v>
      </c>
      <c r="AA1678" t="n">
        <v>32.7309</v>
      </c>
      <c r="AB1678" t="n">
        <v>920.7352</v>
      </c>
      <c r="AH1678" t="n">
        <v>5001.8661</v>
      </c>
      <c r="AI1678" t="n">
        <v>3012.425</v>
      </c>
      <c r="AJ1678" t="n">
        <v>120</v>
      </c>
      <c r="AK1678" t="n">
        <v>14960.7986</v>
      </c>
      <c r="BA1678" t="n">
        <v>8901</v>
      </c>
    </row>
    <row r="1679">
      <c r="H1679" t="n">
        <v>23</v>
      </c>
      <c r="M1679" t="inlineStr">
        <is>
          <t>ALQUILADO</t>
        </is>
      </c>
      <c r="N1679" t="inlineStr">
        <is>
          <t>ELEKTRON SA</t>
        </is>
      </c>
      <c r="P1679" t="inlineStr">
        <is>
          <t>2022</t>
        </is>
      </c>
      <c r="S1679" t="n">
        <v>61818</v>
      </c>
      <c r="T1679" t="n">
        <v>24481.3084</v>
      </c>
      <c r="V1679" t="n">
        <v>26195</v>
      </c>
      <c r="W1679" t="n">
        <v>15070</v>
      </c>
      <c r="X1679" t="n">
        <v>7337.48</v>
      </c>
      <c r="Z1679" t="n">
        <v>677</v>
      </c>
      <c r="AA1679" t="n">
        <v>33.0981</v>
      </c>
      <c r="AB1679" t="n">
        <v>974.2382</v>
      </c>
      <c r="AH1679" t="n">
        <v>4628.2089</v>
      </c>
      <c r="AI1679" t="n">
        <v>3012.425</v>
      </c>
      <c r="AJ1679" t="n">
        <v>120</v>
      </c>
      <c r="AK1679" t="n">
        <v>14960.7986</v>
      </c>
      <c r="BA1679" t="n">
        <v>8901</v>
      </c>
    </row>
    <row r="1680">
      <c r="H1680" t="n">
        <v>23</v>
      </c>
      <c r="M1680" t="inlineStr">
        <is>
          <t>ALQUILADO</t>
        </is>
      </c>
      <c r="N1680" t="inlineStr">
        <is>
          <t>ELEKTRON SA</t>
        </is>
      </c>
      <c r="P1680" t="inlineStr">
        <is>
          <t>2022</t>
        </is>
      </c>
      <c r="S1680" t="n">
        <v>60237</v>
      </c>
      <c r="T1680" t="n">
        <v>24481.3084</v>
      </c>
      <c r="V1680" t="n">
        <v>26195</v>
      </c>
      <c r="W1680" t="n">
        <v>14385</v>
      </c>
      <c r="X1680" t="n">
        <v>6528.54</v>
      </c>
      <c r="Z1680" t="n">
        <v>648</v>
      </c>
      <c r="AA1680" t="n">
        <v>32.2739</v>
      </c>
      <c r="AB1680" t="n">
        <v>909.2843</v>
      </c>
      <c r="AH1680" t="n">
        <v>4898.5142</v>
      </c>
      <c r="AI1680" t="n">
        <v>3012.425</v>
      </c>
      <c r="AJ1680" t="n">
        <v>120</v>
      </c>
      <c r="AK1680" t="n">
        <v>14960.7986</v>
      </c>
      <c r="BA1680" t="n">
        <v>8901</v>
      </c>
    </row>
    <row r="1681">
      <c r="H1681" t="n">
        <v>23</v>
      </c>
      <c r="M1681" t="inlineStr">
        <is>
          <t>ALQUILADO</t>
        </is>
      </c>
      <c r="N1681" t="inlineStr">
        <is>
          <t>ELEKTRON SA</t>
        </is>
      </c>
      <c r="P1681" t="inlineStr">
        <is>
          <t>2022</t>
        </is>
      </c>
      <c r="S1681" t="n">
        <v>38727</v>
      </c>
      <c r="T1681" t="n">
        <v>24481.3084</v>
      </c>
      <c r="V1681" t="n">
        <v>26195</v>
      </c>
      <c r="W1681" t="n">
        <v>15024.32</v>
      </c>
      <c r="X1681" t="n">
        <v>6887.74</v>
      </c>
      <c r="Z1681" t="n">
        <v>677</v>
      </c>
      <c r="AA1681" t="n">
        <v>32.3664</v>
      </c>
      <c r="AB1681" t="n">
        <v>952.6982</v>
      </c>
      <c r="AH1681" t="n">
        <v>3281.8262</v>
      </c>
      <c r="AI1681" t="n">
        <v>3012.425</v>
      </c>
      <c r="AJ1681" t="n">
        <v>120</v>
      </c>
      <c r="AK1681" t="n">
        <v>14960.7986</v>
      </c>
      <c r="BA1681" t="n">
        <v>8901</v>
      </c>
    </row>
    <row r="1682">
      <c r="H1682" t="n">
        <v>23</v>
      </c>
      <c r="M1682" t="inlineStr">
        <is>
          <t>ALQUILADO</t>
        </is>
      </c>
      <c r="N1682" t="inlineStr">
        <is>
          <t>ELEKTRON SA</t>
        </is>
      </c>
      <c r="P1682" t="inlineStr">
        <is>
          <t>2022</t>
        </is>
      </c>
      <c r="S1682" t="n">
        <v>47466</v>
      </c>
      <c r="T1682" t="n">
        <v>24481.3084</v>
      </c>
      <c r="V1682" t="n">
        <v>26195</v>
      </c>
      <c r="W1682" t="n">
        <v>14932.98</v>
      </c>
      <c r="X1682" t="n">
        <v>6540</v>
      </c>
      <c r="Z1682" t="n">
        <v>654</v>
      </c>
      <c r="AA1682" t="n">
        <v>32.8333</v>
      </c>
      <c r="AB1682" t="n">
        <v>933.6078</v>
      </c>
      <c r="AH1682" t="n">
        <v>3882.3223</v>
      </c>
      <c r="AI1682" t="n">
        <v>3012.425</v>
      </c>
      <c r="AJ1682" t="n">
        <v>120</v>
      </c>
      <c r="AK1682" t="n">
        <v>14960.7986</v>
      </c>
      <c r="BA1682" t="n">
        <v>8901</v>
      </c>
    </row>
    <row r="1683">
      <c r="H1683" t="n">
        <v>23</v>
      </c>
      <c r="M1683" t="inlineStr">
        <is>
          <t>ALQUILADO</t>
        </is>
      </c>
      <c r="N1683" t="inlineStr">
        <is>
          <t>ELEKTRON SA</t>
        </is>
      </c>
      <c r="P1683" t="inlineStr">
        <is>
          <t>2022</t>
        </is>
      </c>
      <c r="S1683" t="n">
        <v>34787</v>
      </c>
      <c r="T1683" t="n">
        <v>24481.3084</v>
      </c>
      <c r="V1683" t="n">
        <v>26195</v>
      </c>
      <c r="W1683" t="n">
        <v>14841.64</v>
      </c>
      <c r="X1683" t="n">
        <v>7077.01</v>
      </c>
      <c r="Z1683" t="n">
        <v>650</v>
      </c>
      <c r="AA1683" t="n">
        <v>33.721</v>
      </c>
      <c r="AB1683" t="n">
        <v>952.9847</v>
      </c>
      <c r="AH1683" t="n">
        <v>3942.6727</v>
      </c>
      <c r="AI1683" t="n">
        <v>3012.425</v>
      </c>
      <c r="AJ1683" t="n">
        <v>120</v>
      </c>
      <c r="AK1683" t="n">
        <v>14960.7986</v>
      </c>
      <c r="BA1683" t="n">
        <v>8901</v>
      </c>
    </row>
    <row r="1684">
      <c r="H1684" t="n">
        <v>23</v>
      </c>
      <c r="M1684" t="inlineStr">
        <is>
          <t>ALQUILADO</t>
        </is>
      </c>
      <c r="N1684" t="inlineStr">
        <is>
          <t>ELEKTRON SA</t>
        </is>
      </c>
      <c r="P1684" t="inlineStr">
        <is>
          <t>2022</t>
        </is>
      </c>
      <c r="S1684" t="n">
        <v>55990</v>
      </c>
      <c r="T1684" t="n">
        <v>24481.3084</v>
      </c>
      <c r="V1684" t="n">
        <v>26195</v>
      </c>
      <c r="W1684" t="n">
        <v>14727.49</v>
      </c>
      <c r="X1684" t="n">
        <v>6671.45</v>
      </c>
      <c r="Z1684" t="n">
        <v>646</v>
      </c>
      <c r="AA1684" t="n">
        <v>33.1252</v>
      </c>
      <c r="AB1684" t="n">
        <v>930.3886</v>
      </c>
      <c r="AH1684" t="n">
        <v>4119.805</v>
      </c>
      <c r="AI1684" t="n">
        <v>3012.425</v>
      </c>
      <c r="AJ1684" t="n">
        <v>120</v>
      </c>
      <c r="AK1684" t="n">
        <v>14960.7986</v>
      </c>
      <c r="BA1684" t="n">
        <v>8901</v>
      </c>
    </row>
    <row r="1685">
      <c r="H1685" t="n">
        <v>23</v>
      </c>
      <c r="M1685" t="inlineStr">
        <is>
          <t>ALQUILADO</t>
        </is>
      </c>
      <c r="N1685" t="inlineStr">
        <is>
          <t>ELEKTRON SA</t>
        </is>
      </c>
      <c r="P1685" t="inlineStr">
        <is>
          <t>2022</t>
        </is>
      </c>
      <c r="S1685" t="n">
        <v>52293</v>
      </c>
      <c r="T1685" t="n">
        <v>24481.3084</v>
      </c>
      <c r="V1685" t="n">
        <v>26195</v>
      </c>
      <c r="W1685" t="n">
        <v>11987.49</v>
      </c>
      <c r="X1685" t="n">
        <v>5261.44</v>
      </c>
      <c r="Z1685" t="n">
        <v>577</v>
      </c>
      <c r="AA1685" t="n">
        <v>29.8941</v>
      </c>
      <c r="AB1685" t="n">
        <v>749.9534</v>
      </c>
      <c r="AH1685" t="n">
        <v>3383.1214</v>
      </c>
      <c r="AI1685" t="n">
        <v>3012.425</v>
      </c>
      <c r="AJ1685" t="n">
        <v>120</v>
      </c>
      <c r="AK1685" t="n">
        <v>14960.7986</v>
      </c>
      <c r="BA1685" t="n">
        <v>8901</v>
      </c>
    </row>
    <row r="1686">
      <c r="H1686" t="n">
        <v>23</v>
      </c>
      <c r="M1686" t="inlineStr">
        <is>
          <t>ALQUILADO</t>
        </is>
      </c>
      <c r="N1686" t="inlineStr">
        <is>
          <t>ELEKTRON SA</t>
        </is>
      </c>
      <c r="P1686" t="inlineStr">
        <is>
          <t>2022</t>
        </is>
      </c>
      <c r="S1686" t="n">
        <v>50958</v>
      </c>
      <c r="T1686" t="n">
        <v>24481.3084</v>
      </c>
      <c r="V1686" t="n">
        <v>26195</v>
      </c>
      <c r="W1686" t="n">
        <v>14887.32</v>
      </c>
      <c r="X1686" t="n">
        <v>6522.75</v>
      </c>
      <c r="Z1686" t="n">
        <v>665</v>
      </c>
      <c r="AA1686" t="n">
        <v>32.1955</v>
      </c>
      <c r="AB1686" t="n">
        <v>930.8726</v>
      </c>
      <c r="AH1686" t="n">
        <v>4263.1638</v>
      </c>
      <c r="AI1686" t="n">
        <v>3012.425</v>
      </c>
      <c r="AJ1686" t="n">
        <v>120</v>
      </c>
      <c r="AK1686" t="n">
        <v>14960.7986</v>
      </c>
      <c r="BA1686" t="n">
        <v>8901</v>
      </c>
    </row>
    <row r="1687">
      <c r="H1687" t="n">
        <v>23</v>
      </c>
      <c r="M1687" t="inlineStr">
        <is>
          <t>ALQUILADO</t>
        </is>
      </c>
      <c r="N1687" t="inlineStr">
        <is>
          <t>ELEKTRON SA</t>
        </is>
      </c>
      <c r="P1687" t="inlineStr">
        <is>
          <t>2022</t>
        </is>
      </c>
      <c r="S1687" t="n">
        <v>50929</v>
      </c>
      <c r="T1687" t="n">
        <v>24481.3084</v>
      </c>
      <c r="V1687" t="n">
        <v>26195</v>
      </c>
      <c r="W1687" t="n">
        <v>14841.64</v>
      </c>
      <c r="X1687" t="n">
        <v>6717.97</v>
      </c>
      <c r="Z1687" t="n">
        <v>660</v>
      </c>
      <c r="AA1687" t="n">
        <v>32.666</v>
      </c>
      <c r="AB1687" t="n">
        <v>937.3742999999999</v>
      </c>
      <c r="AH1687" t="n">
        <v>3875.6756</v>
      </c>
      <c r="AI1687" t="n">
        <v>3012.425</v>
      </c>
      <c r="AJ1687" t="n">
        <v>120</v>
      </c>
      <c r="AK1687" t="n">
        <v>14960.7986</v>
      </c>
      <c r="BA1687" t="n">
        <v>8901</v>
      </c>
    </row>
    <row r="1688">
      <c r="H1688" t="n">
        <v>23</v>
      </c>
      <c r="M1688" t="inlineStr">
        <is>
          <t>ALQUILADO</t>
        </is>
      </c>
      <c r="N1688" t="inlineStr">
        <is>
          <t>ELEKTRON SA</t>
        </is>
      </c>
      <c r="P1688" t="inlineStr">
        <is>
          <t>2022</t>
        </is>
      </c>
      <c r="S1688" t="n">
        <v>43642</v>
      </c>
      <c r="T1688" t="n">
        <v>24481.3084</v>
      </c>
      <c r="V1688" t="n">
        <v>26195</v>
      </c>
      <c r="W1688" t="n">
        <v>14841.64</v>
      </c>
      <c r="X1688" t="n">
        <v>6511.77</v>
      </c>
      <c r="Z1688" t="n">
        <v>660</v>
      </c>
      <c r="AA1688" t="n">
        <v>32.3536</v>
      </c>
      <c r="AB1688" t="n">
        <v>928.4091</v>
      </c>
      <c r="AH1688" t="n">
        <v>3764.9001</v>
      </c>
      <c r="AI1688" t="n">
        <v>3012.425</v>
      </c>
      <c r="AJ1688" t="n">
        <v>120</v>
      </c>
      <c r="AK1688" t="n">
        <v>14960.7986</v>
      </c>
      <c r="BA1688" t="n">
        <v>8901</v>
      </c>
    </row>
    <row r="1689">
      <c r="H1689" t="n">
        <v>23</v>
      </c>
      <c r="M1689" t="inlineStr">
        <is>
          <t>ALQUILADO</t>
        </is>
      </c>
      <c r="N1689" t="inlineStr">
        <is>
          <t>ELEKTRON SA</t>
        </is>
      </c>
      <c r="P1689" t="inlineStr">
        <is>
          <t>2022</t>
        </is>
      </c>
      <c r="S1689" t="n">
        <v>69072</v>
      </c>
      <c r="T1689" t="n">
        <v>24481.3084</v>
      </c>
      <c r="V1689" t="n">
        <v>26195</v>
      </c>
      <c r="W1689" t="n">
        <v>14887.32</v>
      </c>
      <c r="X1689" t="n">
        <v>6521.48</v>
      </c>
      <c r="Z1689" t="n">
        <v>664</v>
      </c>
      <c r="AA1689" t="n">
        <v>32.2421</v>
      </c>
      <c r="AB1689" t="n">
        <v>930.8173</v>
      </c>
      <c r="AH1689" t="n">
        <v>4365.5815</v>
      </c>
      <c r="AI1689" t="n">
        <v>3012.425</v>
      </c>
      <c r="AJ1689" t="n">
        <v>120</v>
      </c>
      <c r="AK1689" t="n">
        <v>14960.7986</v>
      </c>
      <c r="BA1689" t="n">
        <v>8901</v>
      </c>
    </row>
    <row r="1690">
      <c r="H1690" t="n">
        <v>23</v>
      </c>
      <c r="M1690" t="inlineStr">
        <is>
          <t>ALQUILADO</t>
        </is>
      </c>
      <c r="N1690" t="inlineStr">
        <is>
          <t>ELEKTRON SA</t>
        </is>
      </c>
      <c r="P1690" t="inlineStr">
        <is>
          <t>2022</t>
        </is>
      </c>
      <c r="S1690" t="n">
        <v>52679</v>
      </c>
      <c r="T1690" t="n">
        <v>24481.3084</v>
      </c>
      <c r="V1690" t="n">
        <v>26195</v>
      </c>
      <c r="W1690" t="n">
        <v>14932.98</v>
      </c>
      <c r="X1690" t="n">
        <v>8095.14</v>
      </c>
      <c r="Z1690" t="n">
        <v>668</v>
      </c>
      <c r="AA1690" t="n">
        <v>34.4732</v>
      </c>
      <c r="AB1690" t="n">
        <v>1001.2226</v>
      </c>
      <c r="AH1690" t="n">
        <v>6894.9717</v>
      </c>
      <c r="AI1690" t="n">
        <v>3012.425</v>
      </c>
      <c r="AJ1690" t="n">
        <v>120</v>
      </c>
      <c r="AK1690" t="n">
        <v>14960.7986</v>
      </c>
      <c r="BA1690" t="n">
        <v>8901</v>
      </c>
    </row>
    <row r="1691">
      <c r="F1691" t="inlineStr">
        <is>
          <t>SEMINUEVO</t>
        </is>
      </c>
      <c r="H1691" t="n">
        <v>23</v>
      </c>
      <c r="M1691" t="inlineStr">
        <is>
          <t>PARA LA VENTA</t>
        </is>
      </c>
      <c r="N1691" t="inlineStr"/>
      <c r="P1691" t="inlineStr">
        <is>
          <t>2022</t>
        </is>
      </c>
      <c r="S1691" t="n">
        <v>26353</v>
      </c>
      <c r="T1691" t="n">
        <v>24481.3084</v>
      </c>
      <c r="V1691" t="n">
        <v>26195</v>
      </c>
      <c r="W1691" t="n">
        <v>19342.49</v>
      </c>
      <c r="X1691" t="n">
        <v>5607.17</v>
      </c>
      <c r="Z1691" t="n">
        <v>554</v>
      </c>
      <c r="AA1691" t="n">
        <v>45.0354</v>
      </c>
      <c r="AB1691" t="n">
        <v>1084.7678</v>
      </c>
      <c r="AH1691" t="n">
        <v>5758.065</v>
      </c>
      <c r="AI1691" t="n">
        <v>3012.425</v>
      </c>
      <c r="AJ1691" t="n">
        <v>120</v>
      </c>
      <c r="AK1691" t="n">
        <v>13600.726</v>
      </c>
      <c r="BA1691" t="n">
        <v>8901</v>
      </c>
    </row>
    <row r="1692">
      <c r="H1692" t="n">
        <v>22</v>
      </c>
      <c r="M1692" t="inlineStr">
        <is>
          <t>ALQUILADO</t>
        </is>
      </c>
      <c r="N1692" t="inlineStr">
        <is>
          <t>SERVICIOS INTEGRALES DE MANTENIMIENTO SA</t>
        </is>
      </c>
      <c r="P1692" t="inlineStr">
        <is>
          <t>2022</t>
        </is>
      </c>
      <c r="S1692" t="n">
        <v>55934</v>
      </c>
      <c r="T1692" t="n">
        <v>24730.91</v>
      </c>
      <c r="V1692" t="n">
        <v>26462.0737</v>
      </c>
      <c r="W1692" t="n">
        <v>18161.44</v>
      </c>
      <c r="X1692" t="n">
        <v>3624.92</v>
      </c>
      <c r="Z1692" t="n">
        <v>814</v>
      </c>
      <c r="AA1692" t="n">
        <v>26.7645</v>
      </c>
      <c r="AB1692" t="n">
        <v>990.289</v>
      </c>
      <c r="AH1692" t="n">
        <v>1947.6159</v>
      </c>
      <c r="AI1692" t="n">
        <v>2910.8281</v>
      </c>
      <c r="AJ1692" t="n">
        <v>120</v>
      </c>
      <c r="AK1692" t="n">
        <v>14426.3637</v>
      </c>
      <c r="BA1692" t="n">
        <v>8514</v>
      </c>
    </row>
    <row r="1693">
      <c r="F1693" t="inlineStr">
        <is>
          <t>USADO</t>
        </is>
      </c>
      <c r="H1693" t="n">
        <v>22</v>
      </c>
      <c r="M1693" t="inlineStr">
        <is>
          <t>PARA LA VENTA</t>
        </is>
      </c>
      <c r="N1693" t="inlineStr"/>
      <c r="P1693" t="inlineStr">
        <is>
          <t>2022</t>
        </is>
      </c>
      <c r="S1693" t="n">
        <v>69378</v>
      </c>
      <c r="T1693" t="n">
        <v>24730.91</v>
      </c>
      <c r="V1693" t="n">
        <v>26462.0737</v>
      </c>
      <c r="W1693" t="n">
        <v>9349.370000000001</v>
      </c>
      <c r="X1693" t="n">
        <v>4949.3785</v>
      </c>
      <c r="Z1693" t="n">
        <v>449</v>
      </c>
      <c r="AA1693" t="n">
        <v>31.8457</v>
      </c>
      <c r="AB1693" t="n">
        <v>649.9431</v>
      </c>
      <c r="AH1693" t="n">
        <v>6679.3738</v>
      </c>
      <c r="AI1693" t="n">
        <v>2910.8281</v>
      </c>
      <c r="AJ1693" t="n">
        <v>120</v>
      </c>
      <c r="AK1693" t="n">
        <v>9617.575800000001</v>
      </c>
      <c r="BA1693" t="n">
        <v>8514</v>
      </c>
    </row>
    <row r="1694">
      <c r="H1694" t="n">
        <v>22</v>
      </c>
      <c r="M1694" t="inlineStr">
        <is>
          <t>ALQUILADO</t>
        </is>
      </c>
      <c r="N1694" t="inlineStr">
        <is>
          <t>SERVICIOS INTEGRALES DE MANTENIMIENTO SA</t>
        </is>
      </c>
      <c r="P1694" t="inlineStr">
        <is>
          <t>2022</t>
        </is>
      </c>
      <c r="S1694" t="n">
        <v>94028</v>
      </c>
      <c r="T1694" t="n">
        <v>24730.91</v>
      </c>
      <c r="V1694" t="n">
        <v>26462.0737</v>
      </c>
      <c r="W1694" t="n">
        <v>19404</v>
      </c>
      <c r="X1694" t="n">
        <v>0</v>
      </c>
      <c r="Z1694" t="n">
        <v>624</v>
      </c>
      <c r="AA1694" t="n">
        <v>31.0961</v>
      </c>
      <c r="AB1694" t="n">
        <v>882</v>
      </c>
      <c r="AH1694" t="n">
        <v>4144.0469</v>
      </c>
      <c r="AI1694" t="n">
        <v>2910.8281</v>
      </c>
      <c r="AJ1694" t="n">
        <v>120</v>
      </c>
      <c r="AK1694" t="n">
        <v>14426.3637</v>
      </c>
      <c r="BA1694" t="n">
        <v>8514</v>
      </c>
    </row>
    <row r="1695">
      <c r="H1695" t="n">
        <v>22</v>
      </c>
      <c r="M1695" t="inlineStr">
        <is>
          <t>ALQUILADO</t>
        </is>
      </c>
      <c r="N1695" t="inlineStr">
        <is>
          <t>ISI ANDINA ISTMO S.A.</t>
        </is>
      </c>
      <c r="P1695" t="inlineStr">
        <is>
          <t>2022</t>
        </is>
      </c>
      <c r="S1695" t="n">
        <v>112792</v>
      </c>
      <c r="T1695" t="n">
        <v>24730.91</v>
      </c>
      <c r="V1695" t="n">
        <v>26462.0737</v>
      </c>
      <c r="W1695" t="n">
        <v>16583.61</v>
      </c>
      <c r="X1695" t="n">
        <v>7697.035</v>
      </c>
      <c r="Z1695" t="n">
        <v>642</v>
      </c>
      <c r="AA1695" t="n">
        <v>37.8203</v>
      </c>
      <c r="AB1695" t="n">
        <v>1103.6656</v>
      </c>
      <c r="AH1695" t="n">
        <v>2325.0221</v>
      </c>
      <c r="AI1695" t="n">
        <v>2910.8281</v>
      </c>
      <c r="AJ1695" t="n">
        <v>120</v>
      </c>
      <c r="AK1695" t="n">
        <v>14426.3637</v>
      </c>
      <c r="BA1695" t="n">
        <v>8514</v>
      </c>
    </row>
    <row r="1696">
      <c r="F1696" t="inlineStr">
        <is>
          <t>USADO</t>
        </is>
      </c>
      <c r="H1696" t="n">
        <v>22</v>
      </c>
      <c r="M1696" t="inlineStr">
        <is>
          <t>PARA LA VENTA</t>
        </is>
      </c>
      <c r="N1696" t="inlineStr"/>
      <c r="P1696" t="inlineStr">
        <is>
          <t>2022</t>
        </is>
      </c>
      <c r="S1696" t="n">
        <v>27643</v>
      </c>
      <c r="T1696" t="n">
        <v>24731</v>
      </c>
      <c r="V1696" t="n">
        <v>26462.17</v>
      </c>
      <c r="W1696" t="n">
        <v>18312.51</v>
      </c>
      <c r="X1696" t="n">
        <v>5525.59</v>
      </c>
      <c r="Z1696" t="n">
        <v>538</v>
      </c>
      <c r="AA1696" t="n">
        <v>44.3087</v>
      </c>
      <c r="AB1696" t="n">
        <v>1083.55</v>
      </c>
      <c r="AH1696" t="n">
        <v>5397.2258</v>
      </c>
      <c r="AI1696" t="n">
        <v>2910.8387</v>
      </c>
      <c r="AJ1696" t="n">
        <v>120</v>
      </c>
      <c r="AK1696" t="n">
        <v>13052.4718</v>
      </c>
      <c r="BA1696" t="n">
        <v>8514</v>
      </c>
    </row>
    <row r="1697">
      <c r="H1697" t="n">
        <v>22</v>
      </c>
      <c r="M1697" t="inlineStr">
        <is>
          <t>TALLER DE CHAPISTERIA</t>
        </is>
      </c>
      <c r="N1697" t="inlineStr"/>
      <c r="P1697" t="inlineStr">
        <is>
          <t>2022</t>
        </is>
      </c>
      <c r="S1697" t="n">
        <v>198924</v>
      </c>
      <c r="T1697" t="n">
        <v>24731</v>
      </c>
      <c r="V1697" t="n">
        <v>26462.17</v>
      </c>
      <c r="W1697" t="n">
        <v>18396</v>
      </c>
      <c r="X1697" t="n">
        <v>0</v>
      </c>
      <c r="Z1697" t="n">
        <v>578</v>
      </c>
      <c r="AA1697" t="n">
        <v>31.8269</v>
      </c>
      <c r="AB1697" t="n">
        <v>836.1818</v>
      </c>
      <c r="AH1697" t="n">
        <v>8446.421</v>
      </c>
      <c r="AI1697" t="n">
        <v>2910.8387</v>
      </c>
      <c r="AJ1697" t="n">
        <v>120</v>
      </c>
      <c r="AK1697" t="n">
        <v>14426.4162</v>
      </c>
      <c r="BA1697" t="n">
        <v>8514</v>
      </c>
    </row>
    <row r="1698">
      <c r="H1698" t="n">
        <v>22</v>
      </c>
      <c r="M1698" t="inlineStr">
        <is>
          <t>ALQUILADO</t>
        </is>
      </c>
      <c r="N1698" t="inlineStr">
        <is>
          <t>HIDRO POWER SYSTEM INC.</t>
        </is>
      </c>
      <c r="P1698" t="inlineStr">
        <is>
          <t>2022</t>
        </is>
      </c>
      <c r="S1698" t="n">
        <v>86631</v>
      </c>
      <c r="T1698" t="n">
        <v>24731</v>
      </c>
      <c r="V1698" t="n">
        <v>26462.17</v>
      </c>
      <c r="W1698" t="n">
        <v>17345.18</v>
      </c>
      <c r="X1698" t="n">
        <v>7070.0456</v>
      </c>
      <c r="Z1698" t="n">
        <v>814</v>
      </c>
      <c r="AA1698" t="n">
        <v>29.9941</v>
      </c>
      <c r="AB1698" t="n">
        <v>1109.7829</v>
      </c>
      <c r="AH1698" t="n">
        <v>3146.9195</v>
      </c>
      <c r="AI1698" t="n">
        <v>2910.8387</v>
      </c>
      <c r="AJ1698" t="n">
        <v>120</v>
      </c>
      <c r="AK1698" t="n">
        <v>14426.4162</v>
      </c>
      <c r="BA1698" t="n">
        <v>8514</v>
      </c>
    </row>
    <row r="1699">
      <c r="H1699" t="n">
        <v>22</v>
      </c>
      <c r="M1699" t="inlineStr">
        <is>
          <t>ALQUILADO</t>
        </is>
      </c>
      <c r="N1699" t="inlineStr">
        <is>
          <t>SERVICIOS INTEGRALES DE MANTENIMIENTO SA</t>
        </is>
      </c>
      <c r="P1699" t="inlineStr">
        <is>
          <t>2022</t>
        </is>
      </c>
      <c r="S1699" t="n">
        <v>94925</v>
      </c>
      <c r="T1699" t="n">
        <v>24731</v>
      </c>
      <c r="V1699" t="n">
        <v>26462.17</v>
      </c>
      <c r="W1699" t="n">
        <v>17010</v>
      </c>
      <c r="X1699" t="n">
        <v>0</v>
      </c>
      <c r="Z1699" t="n">
        <v>534</v>
      </c>
      <c r="AA1699" t="n">
        <v>31.8539</v>
      </c>
      <c r="AB1699" t="n">
        <v>773.1818</v>
      </c>
      <c r="AH1699" t="n">
        <v>2986.0973</v>
      </c>
      <c r="AI1699" t="n">
        <v>2910.8387</v>
      </c>
      <c r="AJ1699" t="n">
        <v>120</v>
      </c>
      <c r="AK1699" t="n">
        <v>14426.4162</v>
      </c>
      <c r="BA1699" t="n">
        <v>8514</v>
      </c>
    </row>
    <row r="1700">
      <c r="H1700" t="n">
        <v>22</v>
      </c>
      <c r="M1700" t="inlineStr">
        <is>
          <t>ALQUILADO</t>
        </is>
      </c>
      <c r="N1700" t="inlineStr">
        <is>
          <t>SOLUCIONES LOGISTICAS AUXILIARES</t>
        </is>
      </c>
      <c r="P1700" t="inlineStr">
        <is>
          <t>2022</t>
        </is>
      </c>
      <c r="S1700" t="n">
        <v>167065</v>
      </c>
      <c r="T1700" t="n">
        <v>24731</v>
      </c>
      <c r="V1700" t="n">
        <v>26462.17</v>
      </c>
      <c r="W1700" t="n">
        <v>17010</v>
      </c>
      <c r="X1700" t="n">
        <v>0</v>
      </c>
      <c r="Z1700" t="n">
        <v>534</v>
      </c>
      <c r="AA1700" t="n">
        <v>31.8539</v>
      </c>
      <c r="AB1700" t="n">
        <v>773.1818</v>
      </c>
      <c r="AH1700" t="n">
        <v>3808.6101</v>
      </c>
      <c r="AI1700" t="n">
        <v>2910.8387</v>
      </c>
      <c r="AJ1700" t="n">
        <v>120</v>
      </c>
      <c r="AK1700" t="n">
        <v>14426.4162</v>
      </c>
      <c r="BA1700" t="n">
        <v>8514</v>
      </c>
    </row>
    <row r="1701">
      <c r="H1701" t="n">
        <v>22</v>
      </c>
      <c r="M1701" t="inlineStr">
        <is>
          <t>ALQUILADO</t>
        </is>
      </c>
      <c r="N1701" t="inlineStr">
        <is>
          <t>NORCONTROL PANAMA SA</t>
        </is>
      </c>
      <c r="P1701" t="inlineStr">
        <is>
          <t>2022</t>
        </is>
      </c>
      <c r="S1701" t="n">
        <v>55553</v>
      </c>
      <c r="T1701" t="n">
        <v>24731</v>
      </c>
      <c r="V1701" t="n">
        <v>26462.17</v>
      </c>
      <c r="W1701" t="n">
        <v>9030.6</v>
      </c>
      <c r="X1701" t="n">
        <v>8872.860000000001</v>
      </c>
      <c r="Z1701" t="n">
        <v>1240</v>
      </c>
      <c r="AA1701" t="n">
        <v>14.4382</v>
      </c>
      <c r="AB1701" t="n">
        <v>813.7936</v>
      </c>
      <c r="AH1701" t="n">
        <v>5640.195</v>
      </c>
      <c r="AI1701" t="n">
        <v>2910.8387</v>
      </c>
      <c r="AJ1701" t="n">
        <v>120</v>
      </c>
      <c r="AK1701" t="n">
        <v>14426.4162</v>
      </c>
      <c r="BA1701" t="n">
        <v>8514</v>
      </c>
    </row>
    <row r="1702">
      <c r="H1702" t="n">
        <v/>
      </c>
      <c r="M1702" t="inlineStr">
        <is>
          <t>ALQUILADO</t>
        </is>
      </c>
      <c r="N1702" t="inlineStr"/>
      <c r="P1702" t="inlineStr">
        <is>
          <t>2024</t>
        </is>
      </c>
      <c r="S1702" t="n">
        <v/>
      </c>
      <c r="T1702" t="n">
        <v>0</v>
      </c>
      <c r="V1702" t="n">
        <v>0</v>
      </c>
      <c r="X1702" t="n">
        <v>500</v>
      </c>
      <c r="Z1702" t="n">
        <v>0</v>
      </c>
      <c r="AK1702" t="n">
        <v>0</v>
      </c>
      <c r="BA1702" t="n">
        <v>0</v>
      </c>
    </row>
    <row r="1703">
      <c r="H1703" t="n">
        <v/>
      </c>
      <c r="P1703" t="inlineStr">
        <is>
          <t>2023</t>
        </is>
      </c>
      <c r="S1703" t="n">
        <v>56690</v>
      </c>
      <c r="T1703" t="n">
        <v>0</v>
      </c>
      <c r="V1703" t="n">
        <v>0</v>
      </c>
      <c r="Z1703" t="n">
        <v>0</v>
      </c>
      <c r="AH1703" t="n">
        <v>30.05</v>
      </c>
      <c r="AK1703" t="n">
        <v>0</v>
      </c>
      <c r="BA1703" t="n">
        <v>0</v>
      </c>
    </row>
    <row r="1704">
      <c r="F1704" t="inlineStr">
        <is>
          <t>SEMINUEVO</t>
        </is>
      </c>
      <c r="H1704" t="n">
        <v>19</v>
      </c>
      <c r="M1704" t="inlineStr">
        <is>
          <t>PARA LA VENTA</t>
        </is>
      </c>
      <c r="N1704" t="inlineStr"/>
      <c r="P1704" t="inlineStr">
        <is>
          <t>2023</t>
        </is>
      </c>
      <c r="S1704" t="n">
        <v>21677</v>
      </c>
      <c r="T1704" t="n">
        <v>22383.1776</v>
      </c>
      <c r="V1704" t="n">
        <v>23950</v>
      </c>
      <c r="W1704" t="n">
        <v>8648.809999999999</v>
      </c>
      <c r="X1704" t="n">
        <v>5648.4826</v>
      </c>
      <c r="Z1704" t="n">
        <v>865</v>
      </c>
      <c r="AA1704" t="n">
        <v>16.5286</v>
      </c>
      <c r="AB1704" t="n">
        <v>752.489</v>
      </c>
      <c r="AH1704" t="n">
        <v>1687.2312</v>
      </c>
      <c r="AI1704" t="n">
        <v>2275.25</v>
      </c>
      <c r="AJ1704" t="n">
        <v>120</v>
      </c>
      <c r="AK1704" t="n">
        <v>9948.0784</v>
      </c>
      <c r="BA1704" t="n">
        <v>7353</v>
      </c>
    </row>
    <row r="1705">
      <c r="H1705" t="n">
        <v>11</v>
      </c>
      <c r="M1705" t="inlineStr">
        <is>
          <t>ALQUILADO</t>
        </is>
      </c>
      <c r="N1705" t="inlineStr">
        <is>
          <t>PSA PANAMA INTERNACIONAL TERMI</t>
        </is>
      </c>
      <c r="P1705" t="inlineStr">
        <is>
          <t>2023</t>
        </is>
      </c>
      <c r="S1705" t="n">
        <v>0</v>
      </c>
      <c r="T1705" t="n">
        <v>21915.89</v>
      </c>
      <c r="V1705" t="n">
        <v>23450.0023</v>
      </c>
      <c r="W1705" t="n">
        <v>3241.015</v>
      </c>
      <c r="X1705" t="n">
        <v>12840.8305</v>
      </c>
      <c r="Z1705" t="n">
        <v>220</v>
      </c>
      <c r="AA1705" t="n">
        <v>73.0992</v>
      </c>
      <c r="AB1705" t="n">
        <v>1461.9859</v>
      </c>
      <c r="AH1705" t="n">
        <v>633.3561999999999</v>
      </c>
      <c r="AI1705" t="n">
        <v>1289.7501</v>
      </c>
      <c r="AJ1705" t="n">
        <v>80</v>
      </c>
      <c r="AK1705" t="n">
        <v>6087.747</v>
      </c>
      <c r="BA1705" t="n">
        <v>4257</v>
      </c>
    </row>
    <row r="1706">
      <c r="H1706" t="n">
        <v>11</v>
      </c>
      <c r="M1706" t="inlineStr">
        <is>
          <t>DISPONIBLE</t>
        </is>
      </c>
      <c r="N1706" t="inlineStr"/>
      <c r="P1706" t="inlineStr">
        <is>
          <t>2023</t>
        </is>
      </c>
      <c r="S1706" t="n">
        <v>0</v>
      </c>
      <c r="T1706" t="n">
        <v>21915.89</v>
      </c>
      <c r="V1706" t="n">
        <v>23450.0023</v>
      </c>
      <c r="W1706" t="n">
        <v>4098.63</v>
      </c>
      <c r="X1706" t="n">
        <v>8676.8102</v>
      </c>
      <c r="Z1706" t="n">
        <v>254</v>
      </c>
      <c r="AA1706" t="n">
        <v>50.297</v>
      </c>
      <c r="AB1706" t="n">
        <v>1161.4036</v>
      </c>
      <c r="AH1706" t="n">
        <v>1035.7343</v>
      </c>
      <c r="AI1706" t="n">
        <v>1289.7501</v>
      </c>
      <c r="AJ1706" t="n">
        <v>80</v>
      </c>
      <c r="AK1706" t="n">
        <v>6087.747</v>
      </c>
      <c r="BA1706" t="n">
        <v>4257</v>
      </c>
    </row>
    <row r="1707">
      <c r="H1707" t="n">
        <v>11</v>
      </c>
      <c r="M1707" t="inlineStr">
        <is>
          <t>ALQUILADO</t>
        </is>
      </c>
      <c r="N1707" t="inlineStr">
        <is>
          <t>A.N.C.O.N.</t>
        </is>
      </c>
      <c r="P1707" t="inlineStr">
        <is>
          <t>2023</t>
        </is>
      </c>
      <c r="S1707" t="n">
        <v>0</v>
      </c>
      <c r="T1707" t="n">
        <v>21915.89</v>
      </c>
      <c r="V1707" t="n">
        <v>23450.0023</v>
      </c>
      <c r="W1707" t="n">
        <v>4277.2</v>
      </c>
      <c r="X1707" t="n">
        <v>12739.6</v>
      </c>
      <c r="Z1707" t="n">
        <v>204</v>
      </c>
      <c r="AA1707" t="n">
        <v>83.4156</v>
      </c>
      <c r="AB1707" t="n">
        <v>1546.9818</v>
      </c>
      <c r="AH1707" t="n">
        <v>1583.4843</v>
      </c>
      <c r="AI1707" t="n">
        <v>1289.7501</v>
      </c>
      <c r="AJ1707" t="n">
        <v>80</v>
      </c>
      <c r="AK1707" t="n">
        <v>6087.747</v>
      </c>
      <c r="BA1707" t="n">
        <v>4257</v>
      </c>
    </row>
    <row r="1708">
      <c r="H1708" t="n">
        <v>11</v>
      </c>
      <c r="M1708" t="inlineStr">
        <is>
          <t>DISPONIBLE</t>
        </is>
      </c>
      <c r="N1708" t="inlineStr"/>
      <c r="P1708" t="inlineStr">
        <is>
          <t>2023</t>
        </is>
      </c>
      <c r="S1708" t="n">
        <v>5803</v>
      </c>
      <c r="T1708" t="n">
        <v>21915.89</v>
      </c>
      <c r="V1708" t="n">
        <v>23450.0023</v>
      </c>
      <c r="W1708" t="n">
        <v>5983.24</v>
      </c>
      <c r="X1708" t="n">
        <v>5811.01</v>
      </c>
      <c r="Z1708" t="n">
        <v>370</v>
      </c>
      <c r="AA1708" t="n">
        <v>31.8763</v>
      </c>
      <c r="AB1708" t="n">
        <v>1072.2045</v>
      </c>
      <c r="AH1708" t="n">
        <v>999.8356</v>
      </c>
      <c r="AI1708" t="n">
        <v>1289.7501</v>
      </c>
      <c r="AJ1708" t="n">
        <v>80</v>
      </c>
      <c r="AK1708" t="n">
        <v>6087.747</v>
      </c>
      <c r="BA1708" t="n">
        <v>4257</v>
      </c>
    </row>
    <row r="1709">
      <c r="H1709" t="n">
        <v>11</v>
      </c>
      <c r="M1709" t="inlineStr">
        <is>
          <t>DISPONIBLE</t>
        </is>
      </c>
      <c r="N1709" t="inlineStr"/>
      <c r="P1709" t="inlineStr">
        <is>
          <t>2023</t>
        </is>
      </c>
      <c r="S1709" t="n">
        <v>0</v>
      </c>
      <c r="T1709" t="n">
        <v>21915.89</v>
      </c>
      <c r="V1709" t="n">
        <v>23450.0023</v>
      </c>
      <c r="W1709" t="n">
        <v>2701.93</v>
      </c>
      <c r="X1709" t="n">
        <v>9309.0738</v>
      </c>
      <c r="Z1709" t="n">
        <v>161</v>
      </c>
      <c r="AA1709" t="n">
        <v>74.60250000000001</v>
      </c>
      <c r="AB1709" t="n">
        <v>1091.9094</v>
      </c>
      <c r="AH1709" t="n">
        <v>1092.6547</v>
      </c>
      <c r="AI1709" t="n">
        <v>1289.7501</v>
      </c>
      <c r="AJ1709" t="n">
        <v>80</v>
      </c>
      <c r="AK1709" t="n">
        <v>6087.747</v>
      </c>
      <c r="BA1709" t="n">
        <v>4257</v>
      </c>
    </row>
    <row r="1710">
      <c r="H1710" t="n">
        <v>11</v>
      </c>
      <c r="M1710" t="inlineStr">
        <is>
          <t>ALQUILADO</t>
        </is>
      </c>
      <c r="N1710" t="inlineStr">
        <is>
          <t>UNOPS</t>
        </is>
      </c>
      <c r="P1710" t="inlineStr">
        <is>
          <t>2023</t>
        </is>
      </c>
      <c r="S1710" t="n">
        <v>0</v>
      </c>
      <c r="T1710" t="n">
        <v>21915.89</v>
      </c>
      <c r="V1710" t="n">
        <v>23450.0023</v>
      </c>
      <c r="W1710" t="n">
        <v>3555.09</v>
      </c>
      <c r="X1710" t="n">
        <v>7984.09</v>
      </c>
      <c r="Z1710" t="n">
        <v>265</v>
      </c>
      <c r="AA1710" t="n">
        <v>43.544</v>
      </c>
      <c r="AB1710" t="n">
        <v>1049.0163</v>
      </c>
      <c r="AH1710" t="n">
        <v>733.3555</v>
      </c>
      <c r="AI1710" t="n">
        <v>1289.7501</v>
      </c>
      <c r="AJ1710" t="n">
        <v>80</v>
      </c>
      <c r="AK1710" t="n">
        <v>6087.747</v>
      </c>
      <c r="BA1710" t="n">
        <v>4257</v>
      </c>
    </row>
    <row r="1711">
      <c r="H1711" t="n">
        <v>11</v>
      </c>
      <c r="M1711" t="inlineStr">
        <is>
          <t>CONTROL DE CALIDAD</t>
        </is>
      </c>
      <c r="N1711" t="inlineStr"/>
      <c r="P1711" t="inlineStr">
        <is>
          <t>2023</t>
        </is>
      </c>
      <c r="S1711" t="n">
        <v>26547</v>
      </c>
      <c r="T1711" t="n">
        <v>21915.89</v>
      </c>
      <c r="V1711" t="n">
        <v>23450.0023</v>
      </c>
      <c r="W1711" t="n">
        <v>2981.16</v>
      </c>
      <c r="X1711" t="n">
        <v>10913.0722</v>
      </c>
      <c r="Z1711" t="n">
        <v>219</v>
      </c>
      <c r="AA1711" t="n">
        <v>63.4439</v>
      </c>
      <c r="AB1711" t="n">
        <v>1263.112</v>
      </c>
      <c r="AH1711" t="n">
        <v>1109.6887</v>
      </c>
      <c r="AI1711" t="n">
        <v>1289.7501</v>
      </c>
      <c r="AJ1711" t="n">
        <v>80</v>
      </c>
      <c r="AK1711" t="n">
        <v>6087.747</v>
      </c>
      <c r="BA1711" t="n">
        <v>4257</v>
      </c>
    </row>
    <row r="1712">
      <c r="H1712" t="n">
        <v>11</v>
      </c>
      <c r="M1712" t="inlineStr">
        <is>
          <t>ALQUILADO</t>
        </is>
      </c>
      <c r="N1712" t="inlineStr">
        <is>
          <t>ARREND LEASING SA</t>
        </is>
      </c>
      <c r="P1712" t="inlineStr">
        <is>
          <t>2023</t>
        </is>
      </c>
      <c r="S1712" t="n">
        <v>23974</v>
      </c>
      <c r="T1712" t="n">
        <v>21915.89</v>
      </c>
      <c r="V1712" t="n">
        <v>23450.0023</v>
      </c>
      <c r="W1712" t="n">
        <v>5375.09</v>
      </c>
      <c r="X1712" t="n">
        <v>8283.9877</v>
      </c>
      <c r="Z1712" t="n">
        <v>408</v>
      </c>
      <c r="AA1712" t="n">
        <v>33.4781</v>
      </c>
      <c r="AB1712" t="n">
        <v>1241.7343</v>
      </c>
      <c r="AH1712" t="n">
        <v>721.3714</v>
      </c>
      <c r="AI1712" t="n">
        <v>1289.7501</v>
      </c>
      <c r="AJ1712" t="n">
        <v>80</v>
      </c>
      <c r="AK1712" t="n">
        <v>6087.747</v>
      </c>
      <c r="BA1712" t="n">
        <v>4257</v>
      </c>
    </row>
    <row r="1713">
      <c r="H1713" t="n">
        <v>11</v>
      </c>
      <c r="M1713" t="inlineStr">
        <is>
          <t>DISPONIBLE</t>
        </is>
      </c>
      <c r="N1713" t="inlineStr"/>
      <c r="P1713" t="inlineStr">
        <is>
          <t>2023</t>
        </is>
      </c>
      <c r="S1713" t="n">
        <v>5688</v>
      </c>
      <c r="T1713" t="n">
        <v>21915.89</v>
      </c>
      <c r="V1713" t="n">
        <v>23450.0023</v>
      </c>
      <c r="W1713" t="n">
        <v>5252.86</v>
      </c>
      <c r="X1713" t="n">
        <v>4461.25</v>
      </c>
      <c r="Z1713" t="n">
        <v>441</v>
      </c>
      <c r="AA1713" t="n">
        <v>22.0274</v>
      </c>
      <c r="AB1713" t="n">
        <v>883.1009</v>
      </c>
      <c r="AH1713" t="n">
        <v>657.2026</v>
      </c>
      <c r="AI1713" t="n">
        <v>1289.7501</v>
      </c>
      <c r="AJ1713" t="n">
        <v>80</v>
      </c>
      <c r="AK1713" t="n">
        <v>6087.747</v>
      </c>
      <c r="BA1713" t="n">
        <v>4257</v>
      </c>
    </row>
    <row r="1714">
      <c r="H1714" t="n">
        <v>8</v>
      </c>
      <c r="M1714" t="inlineStr">
        <is>
          <t>DISPONIBLE</t>
        </is>
      </c>
      <c r="N1714" t="inlineStr"/>
      <c r="P1714" t="inlineStr">
        <is>
          <t>2023</t>
        </is>
      </c>
      <c r="S1714" t="n">
        <v>16052</v>
      </c>
      <c r="T1714" t="n">
        <v>21915.8878</v>
      </c>
      <c r="V1714" t="n">
        <v>23449.9999</v>
      </c>
      <c r="W1714" t="n">
        <v>3683.14</v>
      </c>
      <c r="X1714" t="n">
        <v>5470.91</v>
      </c>
      <c r="Z1714" t="n">
        <v>189</v>
      </c>
      <c r="AA1714" t="n">
        <v>48.4341</v>
      </c>
      <c r="AB1714" t="n">
        <v>1144.2562</v>
      </c>
      <c r="AH1714" t="n">
        <v>913.0685</v>
      </c>
      <c r="AI1714" t="n">
        <v>938</v>
      </c>
      <c r="AJ1714" t="n">
        <v>80</v>
      </c>
      <c r="AK1714" t="n">
        <v>4261.4229</v>
      </c>
      <c r="BA1714" t="n">
        <v>3096</v>
      </c>
    </row>
    <row r="1715">
      <c r="H1715" t="n">
        <v>8</v>
      </c>
      <c r="M1715" t="inlineStr">
        <is>
          <t>ALQUILADO</t>
        </is>
      </c>
      <c r="N1715" t="inlineStr">
        <is>
          <t>PANARENTING SA</t>
        </is>
      </c>
      <c r="P1715" t="inlineStr">
        <is>
          <t>2023</t>
        </is>
      </c>
      <c r="S1715" t="n">
        <v>3241</v>
      </c>
      <c r="T1715" t="n">
        <v>21915.8878</v>
      </c>
      <c r="V1715" t="n">
        <v>23449.9999</v>
      </c>
      <c r="W1715" t="n">
        <v>581.4400000000001</v>
      </c>
      <c r="X1715" t="n">
        <v>6524.7164</v>
      </c>
      <c r="Z1715" t="n">
        <v>26</v>
      </c>
      <c r="AA1715" t="n">
        <v>273.3137</v>
      </c>
      <c r="AB1715" t="n">
        <v>888.2695</v>
      </c>
      <c r="AH1715" t="n">
        <v>363.8803</v>
      </c>
      <c r="AI1715" t="n">
        <v>938</v>
      </c>
      <c r="AJ1715" t="n">
        <v>80</v>
      </c>
      <c r="AK1715" t="n">
        <v>4261.4229</v>
      </c>
      <c r="BA1715" t="n">
        <v>3096</v>
      </c>
    </row>
    <row r="1716">
      <c r="H1716" t="n">
        <v>8</v>
      </c>
      <c r="M1716" t="inlineStr">
        <is>
          <t>ALQUILADO</t>
        </is>
      </c>
      <c r="N1716" t="inlineStr">
        <is>
          <t>WURTH CENTROAMERICA S.A.</t>
        </is>
      </c>
      <c r="P1716" t="inlineStr">
        <is>
          <t>2023</t>
        </is>
      </c>
      <c r="S1716" t="n">
        <v>0</v>
      </c>
      <c r="T1716" t="n">
        <v>21915.8878</v>
      </c>
      <c r="V1716" t="n">
        <v>23449.9999</v>
      </c>
      <c r="W1716" t="n">
        <v>3612.85</v>
      </c>
      <c r="X1716" t="n">
        <v>4061.9</v>
      </c>
      <c r="Z1716" t="n">
        <v>187</v>
      </c>
      <c r="AA1716" t="n">
        <v>41.0414</v>
      </c>
      <c r="AB1716" t="n">
        <v>959.3437</v>
      </c>
      <c r="AH1716" t="n">
        <v>110.936</v>
      </c>
      <c r="AI1716" t="n">
        <v>938</v>
      </c>
      <c r="AJ1716" t="n">
        <v>80</v>
      </c>
      <c r="AK1716" t="n">
        <v>4261.4229</v>
      </c>
      <c r="BA1716" t="n">
        <v>3096</v>
      </c>
    </row>
    <row r="1717">
      <c r="H1717" t="n">
        <v>8</v>
      </c>
      <c r="M1717" t="inlineStr">
        <is>
          <t>ALQUILADO</t>
        </is>
      </c>
      <c r="N1717" t="inlineStr">
        <is>
          <t>H3 Grob Aircraft Latin America</t>
        </is>
      </c>
      <c r="P1717" t="inlineStr">
        <is>
          <t>2023</t>
        </is>
      </c>
      <c r="S1717" t="n">
        <v>803</v>
      </c>
      <c r="T1717" t="n">
        <v>21915.8878</v>
      </c>
      <c r="V1717" t="n">
        <v>23449.9999</v>
      </c>
      <c r="W1717" t="n">
        <v>4351.73</v>
      </c>
      <c r="X1717" t="n">
        <v>3789.2282</v>
      </c>
      <c r="Z1717" t="n">
        <v>191</v>
      </c>
      <c r="AA1717" t="n">
        <v>42.6228</v>
      </c>
      <c r="AB1717" t="n">
        <v>1017.6197</v>
      </c>
      <c r="AH1717" t="n">
        <v>587.2847</v>
      </c>
      <c r="AI1717" t="n">
        <v>938</v>
      </c>
      <c r="AJ1717" t="n">
        <v>80</v>
      </c>
      <c r="AK1717" t="n">
        <v>4261.4229</v>
      </c>
      <c r="BA1717" t="n">
        <v>3096</v>
      </c>
    </row>
    <row r="1718">
      <c r="H1718" t="n">
        <v>8</v>
      </c>
      <c r="M1718" t="inlineStr">
        <is>
          <t>ALQUILADO</t>
        </is>
      </c>
      <c r="N1718" t="inlineStr">
        <is>
          <t>COLAS RAIL PANAMA S.A.</t>
        </is>
      </c>
      <c r="P1718" t="inlineStr">
        <is>
          <t>2023</t>
        </is>
      </c>
      <c r="S1718" t="n">
        <v>59810</v>
      </c>
      <c r="T1718" t="n">
        <v>21915.8878</v>
      </c>
      <c r="V1718" t="n">
        <v>23449.9999</v>
      </c>
      <c r="W1718" t="n">
        <v>4744</v>
      </c>
      <c r="X1718" t="n">
        <v>2490</v>
      </c>
      <c r="Z1718" t="n">
        <v>240</v>
      </c>
      <c r="AA1718" t="n">
        <v>30.1416</v>
      </c>
      <c r="AB1718" t="n">
        <v>904.25</v>
      </c>
      <c r="AH1718" t="n">
        <v>746.1304</v>
      </c>
      <c r="AI1718" t="n">
        <v>938</v>
      </c>
      <c r="AJ1718" t="n">
        <v>80</v>
      </c>
      <c r="AK1718" t="n">
        <v>4261.4229</v>
      </c>
      <c r="BA1718" t="n">
        <v>3096</v>
      </c>
    </row>
    <row r="1719">
      <c r="H1719" t="n">
        <v>8</v>
      </c>
      <c r="M1719" t="inlineStr">
        <is>
          <t>ALQUILADO</t>
        </is>
      </c>
      <c r="N1719" t="inlineStr">
        <is>
          <t>BAUER FUNDACIONES</t>
        </is>
      </c>
      <c r="P1719" t="inlineStr">
        <is>
          <t>2023</t>
        </is>
      </c>
      <c r="S1719" t="n">
        <v>12651</v>
      </c>
      <c r="T1719" t="n">
        <v>21915.8878</v>
      </c>
      <c r="V1719" t="n">
        <v>23449.9999</v>
      </c>
      <c r="W1719" t="n">
        <v>4053.47</v>
      </c>
      <c r="X1719" t="n">
        <v>3384.15</v>
      </c>
      <c r="Z1719" t="n">
        <v>444</v>
      </c>
      <c r="AA1719" t="n">
        <v>16.7513</v>
      </c>
      <c r="AB1719" t="n">
        <v>929.7025</v>
      </c>
      <c r="AH1719" t="n">
        <v>271.5096</v>
      </c>
      <c r="AI1719" t="n">
        <v>938</v>
      </c>
      <c r="AJ1719" t="n">
        <v>80</v>
      </c>
      <c r="AK1719" t="n">
        <v>4261.4229</v>
      </c>
      <c r="BA1719" t="n">
        <v>3096</v>
      </c>
    </row>
    <row r="1720">
      <c r="H1720" t="n">
        <v>8</v>
      </c>
      <c r="M1720" t="inlineStr">
        <is>
          <t>ALQUILADO</t>
        </is>
      </c>
      <c r="N1720" t="inlineStr">
        <is>
          <t>COLAS RAIL PANAMA S.A.</t>
        </is>
      </c>
      <c r="P1720" t="inlineStr">
        <is>
          <t>2023</t>
        </is>
      </c>
      <c r="S1720" t="n">
        <v>4951</v>
      </c>
      <c r="T1720" t="n">
        <v>21915.8878</v>
      </c>
      <c r="V1720" t="n">
        <v>23449.9999</v>
      </c>
      <c r="W1720" t="n">
        <v>4744</v>
      </c>
      <c r="X1720" t="n">
        <v>2490</v>
      </c>
      <c r="Z1720" t="n">
        <v>240</v>
      </c>
      <c r="AA1720" t="n">
        <v>30.1416</v>
      </c>
      <c r="AB1720" t="n">
        <v>904.25</v>
      </c>
      <c r="AH1720" t="n">
        <v>130.3339</v>
      </c>
      <c r="AI1720" t="n">
        <v>938</v>
      </c>
      <c r="AJ1720" t="n">
        <v>80</v>
      </c>
      <c r="AK1720" t="n">
        <v>4261.4229</v>
      </c>
      <c r="BA1720" t="n">
        <v>3096</v>
      </c>
    </row>
    <row r="1721">
      <c r="H1721" t="n">
        <v>8</v>
      </c>
      <c r="M1721" t="inlineStr">
        <is>
          <t>ALQUILADO</t>
        </is>
      </c>
      <c r="N1721" t="inlineStr">
        <is>
          <t>POSCO ENC</t>
        </is>
      </c>
      <c r="P1721" t="inlineStr">
        <is>
          <t>2023</t>
        </is>
      </c>
      <c r="S1721" t="n">
        <v>0</v>
      </c>
      <c r="T1721" t="n">
        <v>21915.8878</v>
      </c>
      <c r="V1721" t="n">
        <v>23449.9999</v>
      </c>
      <c r="W1721" t="n">
        <v>2739.72</v>
      </c>
      <c r="X1721" t="n">
        <v>7940.43</v>
      </c>
      <c r="Z1721" t="n">
        <v>187</v>
      </c>
      <c r="AA1721" t="n">
        <v>57.1131</v>
      </c>
      <c r="AB1721" t="n">
        <v>1335.0187</v>
      </c>
      <c r="AH1721" t="n">
        <v>190.2308</v>
      </c>
      <c r="AI1721" t="n">
        <v>938</v>
      </c>
      <c r="AJ1721" t="n">
        <v>80</v>
      </c>
      <c r="AK1721" t="n">
        <v>4261.4229</v>
      </c>
      <c r="BA1721" t="n">
        <v>3096</v>
      </c>
    </row>
    <row r="1722">
      <c r="H1722" t="n">
        <v>8</v>
      </c>
      <c r="M1722" t="inlineStr">
        <is>
          <t>ALQUILADO</t>
        </is>
      </c>
      <c r="N1722" t="inlineStr">
        <is>
          <t>COLAS RAIL PANAMA S.A.</t>
        </is>
      </c>
      <c r="P1722" t="inlineStr">
        <is>
          <t>2023</t>
        </is>
      </c>
      <c r="S1722" t="n">
        <v>4984</v>
      </c>
      <c r="T1722" t="n">
        <v>21915.8878</v>
      </c>
      <c r="V1722" t="n">
        <v>23449.9999</v>
      </c>
      <c r="W1722" t="n">
        <v>4744</v>
      </c>
      <c r="X1722" t="n">
        <v>2490</v>
      </c>
      <c r="Z1722" t="n">
        <v>240</v>
      </c>
      <c r="AA1722" t="n">
        <v>30.1416</v>
      </c>
      <c r="AB1722" t="n">
        <v>904.25</v>
      </c>
      <c r="AH1722" t="n">
        <v>219.5503</v>
      </c>
      <c r="AI1722" t="n">
        <v>938</v>
      </c>
      <c r="AJ1722" t="n">
        <v>80</v>
      </c>
      <c r="AK1722" t="n">
        <v>4261.4229</v>
      </c>
      <c r="BA1722" t="n">
        <v>3096</v>
      </c>
    </row>
    <row r="1723">
      <c r="H1723" t="n">
        <v>8</v>
      </c>
      <c r="M1723" t="inlineStr">
        <is>
          <t>ALQUILADO</t>
        </is>
      </c>
      <c r="N1723" t="inlineStr"/>
      <c r="P1723" t="inlineStr">
        <is>
          <t>2023</t>
        </is>
      </c>
      <c r="S1723" t="n">
        <v>0</v>
      </c>
      <c r="T1723" t="n">
        <v>21915.8878</v>
      </c>
      <c r="V1723" t="n">
        <v>23449.9999</v>
      </c>
      <c r="W1723" t="n">
        <v>2677.29</v>
      </c>
      <c r="X1723" t="n">
        <v>9874.74</v>
      </c>
      <c r="Z1723" t="n">
        <v>201</v>
      </c>
      <c r="AA1723" t="n">
        <v>62.4479</v>
      </c>
      <c r="AB1723" t="n">
        <v>1569.0037</v>
      </c>
      <c r="AH1723" t="n">
        <v>759.4023</v>
      </c>
      <c r="AI1723" t="n">
        <v>938</v>
      </c>
      <c r="AJ1723" t="n">
        <v>80</v>
      </c>
      <c r="AK1723" t="n">
        <v>4261.4229</v>
      </c>
      <c r="BA1723" t="n">
        <v>3096</v>
      </c>
    </row>
    <row r="1724">
      <c r="H1724" t="n">
        <v>8</v>
      </c>
      <c r="M1724" t="inlineStr">
        <is>
          <t>GERENCIA</t>
        </is>
      </c>
      <c r="N1724" t="inlineStr"/>
      <c r="P1724" t="inlineStr">
        <is>
          <t>2023</t>
        </is>
      </c>
      <c r="S1724" t="n">
        <v>0</v>
      </c>
      <c r="T1724" t="n">
        <v>21915.8878</v>
      </c>
      <c r="V1724" t="n">
        <v>23449.9999</v>
      </c>
      <c r="W1724" t="n">
        <v>716.88</v>
      </c>
      <c r="X1724" t="n">
        <v>2526.98</v>
      </c>
      <c r="Z1724" t="n">
        <v>42</v>
      </c>
      <c r="AA1724" t="n">
        <v>77.2347</v>
      </c>
      <c r="AB1724" t="n">
        <v>405.4825</v>
      </c>
      <c r="AH1724" t="n">
        <v>1063.4369</v>
      </c>
      <c r="AI1724" t="n">
        <v>938</v>
      </c>
      <c r="AJ1724" t="n">
        <v>80</v>
      </c>
      <c r="AK1724" t="n">
        <v>4261.4229</v>
      </c>
      <c r="BA1724" t="n">
        <v>3096</v>
      </c>
    </row>
    <row r="1725">
      <c r="H1725" t="n">
        <v>8</v>
      </c>
      <c r="M1725" t="inlineStr">
        <is>
          <t>PERDIDA TOTAL</t>
        </is>
      </c>
      <c r="N1725" t="inlineStr"/>
      <c r="P1725" t="inlineStr">
        <is>
          <t>2023</t>
        </is>
      </c>
      <c r="S1725" t="n">
        <v>0</v>
      </c>
      <c r="T1725" t="n">
        <v>21915.8878</v>
      </c>
      <c r="V1725" t="n">
        <v>23449.9999</v>
      </c>
      <c r="W1725" t="n">
        <v>1694.08</v>
      </c>
      <c r="X1725" t="n">
        <v>3704.7425</v>
      </c>
      <c r="Z1725" t="n">
        <v>100</v>
      </c>
      <c r="AA1725" t="n">
        <v>53.9882</v>
      </c>
      <c r="AB1725" t="n">
        <v>674.8528</v>
      </c>
      <c r="AH1725" t="n">
        <v>1322.886</v>
      </c>
      <c r="AI1725" t="n">
        <v>938</v>
      </c>
      <c r="AJ1725" t="n">
        <v>80</v>
      </c>
      <c r="AK1725" t="n">
        <v>4261.4229</v>
      </c>
      <c r="BA1725" t="n">
        <v>3096</v>
      </c>
    </row>
    <row r="1726">
      <c r="H1726" t="n">
        <v>8</v>
      </c>
      <c r="M1726" t="inlineStr">
        <is>
          <t>ALQUILADO</t>
        </is>
      </c>
      <c r="N1726" t="inlineStr"/>
      <c r="P1726" t="inlineStr">
        <is>
          <t>2023</t>
        </is>
      </c>
      <c r="S1726" t="n">
        <v>0</v>
      </c>
      <c r="T1726" t="n">
        <v>21915.8878</v>
      </c>
      <c r="V1726" t="n">
        <v>23449.9999</v>
      </c>
      <c r="W1726" t="n">
        <v>2572.32</v>
      </c>
      <c r="X1726" t="n">
        <v>9262.889999999999</v>
      </c>
      <c r="Z1726" t="n">
        <v>173</v>
      </c>
      <c r="AA1726" t="n">
        <v>68.41160000000001</v>
      </c>
      <c r="AB1726" t="n">
        <v>1479.4012</v>
      </c>
      <c r="AH1726" t="n">
        <v>192.1508</v>
      </c>
      <c r="AI1726" t="n">
        <v>938</v>
      </c>
      <c r="AJ1726" t="n">
        <v>80</v>
      </c>
      <c r="AK1726" t="n">
        <v>4261.4229</v>
      </c>
      <c r="BA1726" t="n">
        <v>3096</v>
      </c>
    </row>
    <row r="1727">
      <c r="H1727" t="n">
        <v>8</v>
      </c>
      <c r="M1727" t="inlineStr">
        <is>
          <t>ALQUILADO</t>
        </is>
      </c>
      <c r="N1727" t="inlineStr">
        <is>
          <t>BAUER FUNDACIONES</t>
        </is>
      </c>
      <c r="P1727" t="inlineStr">
        <is>
          <t>2023</t>
        </is>
      </c>
      <c r="S1727" t="n">
        <v>7091</v>
      </c>
      <c r="T1727" t="n">
        <v>21915.8878</v>
      </c>
      <c r="V1727" t="n">
        <v>23449.9999</v>
      </c>
      <c r="W1727" t="n">
        <v>4195.79</v>
      </c>
      <c r="X1727" t="n">
        <v>3368.44</v>
      </c>
      <c r="Z1727" t="n">
        <v>433</v>
      </c>
      <c r="AA1727" t="n">
        <v>17.4693</v>
      </c>
      <c r="AB1727" t="n">
        <v>945.5287</v>
      </c>
      <c r="AH1727" t="n">
        <v>130.6901</v>
      </c>
      <c r="AI1727" t="n">
        <v>938</v>
      </c>
      <c r="AJ1727" t="n">
        <v>80</v>
      </c>
      <c r="AK1727" t="n">
        <v>4261.4229</v>
      </c>
      <c r="BA1727" t="n">
        <v>3096</v>
      </c>
    </row>
    <row r="1728">
      <c r="H1728" t="n">
        <v>8</v>
      </c>
      <c r="M1728" t="inlineStr">
        <is>
          <t>ALQUILADO</t>
        </is>
      </c>
      <c r="N1728" t="inlineStr">
        <is>
          <t>IBERFLOW PREMONOR PANAMA S.A.</t>
        </is>
      </c>
      <c r="P1728" t="inlineStr">
        <is>
          <t>2023</t>
        </is>
      </c>
      <c r="S1728" t="n">
        <v>12000</v>
      </c>
      <c r="T1728" t="n">
        <v>21915.8878</v>
      </c>
      <c r="V1728" t="n">
        <v>23449.9999</v>
      </c>
      <c r="W1728" t="n">
        <v>2921.2</v>
      </c>
      <c r="X1728" t="n">
        <v>3650.37</v>
      </c>
      <c r="Z1728" t="n">
        <v>145</v>
      </c>
      <c r="AA1728" t="n">
        <v>45.3211</v>
      </c>
      <c r="AB1728" t="n">
        <v>821.4462</v>
      </c>
      <c r="AH1728" t="n">
        <v>238.5006</v>
      </c>
      <c r="AI1728" t="n">
        <v>938</v>
      </c>
      <c r="AJ1728" t="n">
        <v>80</v>
      </c>
      <c r="AK1728" t="n">
        <v>4261.4229</v>
      </c>
      <c r="BA1728" t="n">
        <v>3096</v>
      </c>
    </row>
    <row r="1729">
      <c r="H1729" t="n">
        <v>8</v>
      </c>
      <c r="M1729" t="inlineStr">
        <is>
          <t>ALQUILADO</t>
        </is>
      </c>
      <c r="N1729" t="inlineStr"/>
      <c r="P1729" t="inlineStr">
        <is>
          <t>2023</t>
        </is>
      </c>
      <c r="S1729" t="n">
        <v>0</v>
      </c>
      <c r="T1729" t="n">
        <v>21915.8878</v>
      </c>
      <c r="V1729" t="n">
        <v>23449.9999</v>
      </c>
      <c r="W1729" t="n">
        <v>2448.31</v>
      </c>
      <c r="X1729" t="n">
        <v>7839.37</v>
      </c>
      <c r="Z1729" t="n">
        <v>154</v>
      </c>
      <c r="AA1729" t="n">
        <v>66.8031</v>
      </c>
      <c r="AB1729" t="n">
        <v>1285.96</v>
      </c>
      <c r="AH1729" t="n">
        <v>246.2222</v>
      </c>
      <c r="AI1729" t="n">
        <v>938</v>
      </c>
      <c r="AJ1729" t="n">
        <v>80</v>
      </c>
      <c r="AK1729" t="n">
        <v>4261.4229</v>
      </c>
      <c r="BA1729" t="n">
        <v>3096</v>
      </c>
    </row>
    <row r="1730">
      <c r="H1730" t="n">
        <v>8</v>
      </c>
      <c r="M1730" t="inlineStr">
        <is>
          <t>ALQUILADO</t>
        </is>
      </c>
      <c r="N1730" t="inlineStr">
        <is>
          <t>SONDEL PANAMA</t>
        </is>
      </c>
      <c r="P1730" t="inlineStr">
        <is>
          <t>2023</t>
        </is>
      </c>
      <c r="S1730" t="n">
        <v>0</v>
      </c>
      <c r="T1730" t="n">
        <v>21915.8878</v>
      </c>
      <c r="V1730" t="n">
        <v>23449.9999</v>
      </c>
      <c r="W1730" t="n">
        <v>4318.21</v>
      </c>
      <c r="X1730" t="n">
        <v>5669.6585</v>
      </c>
      <c r="Z1730" t="n">
        <v>381</v>
      </c>
      <c r="AA1730" t="n">
        <v>26.2148</v>
      </c>
      <c r="AB1730" t="n">
        <v>1248.4835</v>
      </c>
      <c r="AH1730" t="n">
        <v>547.6482999999999</v>
      </c>
      <c r="AI1730" t="n">
        <v>938</v>
      </c>
      <c r="AJ1730" t="n">
        <v>80</v>
      </c>
      <c r="AK1730" t="n">
        <v>4261.4229</v>
      </c>
      <c r="BA1730" t="n">
        <v>3096</v>
      </c>
    </row>
    <row r="1731">
      <c r="H1731" t="n">
        <v>8</v>
      </c>
      <c r="M1731" t="inlineStr">
        <is>
          <t>DISPONIBLE</t>
        </is>
      </c>
      <c r="N1731" t="inlineStr"/>
      <c r="P1731" t="inlineStr">
        <is>
          <t>2023</t>
        </is>
      </c>
      <c r="S1731" t="n">
        <v>0</v>
      </c>
      <c r="T1731" t="n">
        <v>21915.8878</v>
      </c>
      <c r="V1731" t="n">
        <v>23449.9999</v>
      </c>
      <c r="W1731" t="n">
        <v>3429.77</v>
      </c>
      <c r="X1731" t="n">
        <v>7720.04</v>
      </c>
      <c r="Z1731" t="n">
        <v>218</v>
      </c>
      <c r="AA1731" t="n">
        <v>51.1459</v>
      </c>
      <c r="AB1731" t="n">
        <v>1393.7262</v>
      </c>
      <c r="AH1731" t="n">
        <v>746.5803</v>
      </c>
      <c r="AI1731" t="n">
        <v>938</v>
      </c>
      <c r="AJ1731" t="n">
        <v>80</v>
      </c>
      <c r="AK1731" t="n">
        <v>4261.4229</v>
      </c>
      <c r="BA1731" t="n">
        <v>3096</v>
      </c>
    </row>
    <row r="1732">
      <c r="H1732" t="n">
        <v>8</v>
      </c>
      <c r="M1732" t="inlineStr">
        <is>
          <t>DISPONIBLE</t>
        </is>
      </c>
      <c r="N1732" t="inlineStr"/>
      <c r="P1732" t="inlineStr">
        <is>
          <t>2023</t>
        </is>
      </c>
      <c r="S1732" t="n">
        <v>0</v>
      </c>
      <c r="T1732" t="n">
        <v>21915.8878</v>
      </c>
      <c r="V1732" t="n">
        <v>23449.9999</v>
      </c>
      <c r="W1732" t="n">
        <v>1795.53</v>
      </c>
      <c r="X1732" t="n">
        <v>5459.42</v>
      </c>
      <c r="Z1732" t="n">
        <v>100</v>
      </c>
      <c r="AA1732" t="n">
        <v>72.54949999999999</v>
      </c>
      <c r="AB1732" t="n">
        <v>906.8687</v>
      </c>
      <c r="AH1732" t="n">
        <v>731.2781</v>
      </c>
      <c r="AI1732" t="n">
        <v>938</v>
      </c>
      <c r="AJ1732" t="n">
        <v>80</v>
      </c>
      <c r="AK1732" t="n">
        <v>4261.4229</v>
      </c>
      <c r="BA1732" t="n">
        <v>3096</v>
      </c>
    </row>
    <row r="1733">
      <c r="H1733" t="n">
        <v>8</v>
      </c>
      <c r="M1733" t="inlineStr">
        <is>
          <t>ALQUILADO</t>
        </is>
      </c>
      <c r="N1733" t="inlineStr">
        <is>
          <t>BAUER FUNDACIONES</t>
        </is>
      </c>
      <c r="P1733" t="inlineStr">
        <is>
          <t>2023</t>
        </is>
      </c>
      <c r="S1733" t="n">
        <v>5106</v>
      </c>
      <c r="T1733" t="n">
        <v>21915.8878</v>
      </c>
      <c r="V1733" t="n">
        <v>23449.9999</v>
      </c>
      <c r="W1733" t="n">
        <v>4186.53</v>
      </c>
      <c r="X1733" t="n">
        <v>3037.47</v>
      </c>
      <c r="Z1733" t="n">
        <v>413</v>
      </c>
      <c r="AA1733" t="n">
        <v>17.4915</v>
      </c>
      <c r="AB1733" t="n">
        <v>903</v>
      </c>
      <c r="AH1733" t="n">
        <v>83.8583</v>
      </c>
      <c r="AI1733" t="n">
        <v>938</v>
      </c>
      <c r="AJ1733" t="n">
        <v>80</v>
      </c>
      <c r="AK1733" t="n">
        <v>4261.4229</v>
      </c>
      <c r="BA1733" t="n">
        <v>3096</v>
      </c>
    </row>
    <row r="1734">
      <c r="H1734" t="n">
        <v>3</v>
      </c>
      <c r="M1734" t="inlineStr">
        <is>
          <t>ALQUILADO</t>
        </is>
      </c>
      <c r="N1734" t="inlineStr"/>
      <c r="P1734" t="inlineStr">
        <is>
          <t>2024</t>
        </is>
      </c>
      <c r="S1734" t="n">
        <v>0</v>
      </c>
      <c r="T1734" t="n">
        <v>22738.3177</v>
      </c>
      <c r="V1734" t="n">
        <v>24329.9999</v>
      </c>
      <c r="W1734" t="n">
        <v>1991.52</v>
      </c>
      <c r="X1734" t="n">
        <v>2693.9856</v>
      </c>
      <c r="Z1734" t="n">
        <v>59</v>
      </c>
      <c r="AA1734" t="n">
        <v>79.4153</v>
      </c>
      <c r="AB1734" t="n">
        <v>1561.8352</v>
      </c>
      <c r="AH1734" t="n">
        <v>91.5891</v>
      </c>
      <c r="AI1734" t="n">
        <v>364.95</v>
      </c>
      <c r="AJ1734" t="n">
        <v>40</v>
      </c>
      <c r="AK1734" t="n">
        <v>1263.2398</v>
      </c>
      <c r="BA1734" t="n">
        <v>1161</v>
      </c>
    </row>
    <row r="1735">
      <c r="H1735" t="n">
        <v>3</v>
      </c>
      <c r="M1735" t="inlineStr">
        <is>
          <t>ALQUILADO</t>
        </is>
      </c>
      <c r="N1735" t="inlineStr"/>
      <c r="P1735" t="inlineStr">
        <is>
          <t>2024</t>
        </is>
      </c>
      <c r="S1735" t="n">
        <v>0</v>
      </c>
      <c r="T1735" t="n">
        <v>22738.3177</v>
      </c>
      <c r="V1735" t="n">
        <v>24329.9999</v>
      </c>
      <c r="W1735" t="n">
        <v>1010.64</v>
      </c>
      <c r="X1735" t="n">
        <v>2058.1</v>
      </c>
      <c r="Z1735" t="n">
        <v>35</v>
      </c>
      <c r="AA1735" t="n">
        <v>87.6782</v>
      </c>
      <c r="AB1735" t="n">
        <v>1022.9133</v>
      </c>
      <c r="AH1735" t="n">
        <v>221.2891</v>
      </c>
      <c r="AI1735" t="n">
        <v>364.95</v>
      </c>
      <c r="AJ1735" t="n">
        <v>40</v>
      </c>
      <c r="AK1735" t="n">
        <v>1263.2398</v>
      </c>
      <c r="BA1735" t="n">
        <v>1161</v>
      </c>
    </row>
    <row r="1736">
      <c r="H1736" t="n">
        <v>3</v>
      </c>
      <c r="M1736" t="inlineStr">
        <is>
          <t>ALQUILADO</t>
        </is>
      </c>
      <c r="N1736" t="inlineStr">
        <is>
          <t>BAUER FUNDACIONES</t>
        </is>
      </c>
      <c r="P1736" t="inlineStr">
        <is>
          <t>2024</t>
        </is>
      </c>
      <c r="S1736" t="n">
        <v/>
      </c>
      <c r="T1736" t="n">
        <v>22738.3177</v>
      </c>
      <c r="V1736" t="n">
        <v>24329.9999</v>
      </c>
      <c r="W1736" t="n">
        <v>1100</v>
      </c>
      <c r="X1736" t="n">
        <v>668.8</v>
      </c>
      <c r="Z1736" t="n">
        <v>138</v>
      </c>
      <c r="AA1736" t="n">
        <v>12.8173</v>
      </c>
      <c r="AB1736" t="n">
        <v>589.6</v>
      </c>
      <c r="AH1736" t="n">
        <v>50.9</v>
      </c>
      <c r="AI1736" t="n">
        <v>364.95</v>
      </c>
      <c r="AJ1736" t="n">
        <v>40</v>
      </c>
      <c r="AK1736" t="n">
        <v>1263.2398</v>
      </c>
      <c r="BA1736" t="n">
        <v>1161</v>
      </c>
    </row>
    <row r="1737">
      <c r="H1737" t="n">
        <v>3</v>
      </c>
      <c r="M1737" t="inlineStr">
        <is>
          <t>ALQUILADO</t>
        </is>
      </c>
      <c r="N1737" t="inlineStr">
        <is>
          <t>BAUER FUNDACIONES</t>
        </is>
      </c>
      <c r="P1737" t="inlineStr">
        <is>
          <t>2024</t>
        </is>
      </c>
      <c r="S1737" t="n">
        <v>6361</v>
      </c>
      <c r="T1737" t="n">
        <v>22738.3177</v>
      </c>
      <c r="V1737" t="n">
        <v>24329.9999</v>
      </c>
      <c r="W1737" t="n">
        <v>1050</v>
      </c>
      <c r="X1737" t="n">
        <v>1234.03</v>
      </c>
      <c r="Z1737" t="n">
        <v>139</v>
      </c>
      <c r="AA1737" t="n">
        <v>16.4318</v>
      </c>
      <c r="AB1737" t="n">
        <v>761.3433</v>
      </c>
      <c r="AH1737" t="n">
        <v>429.8314</v>
      </c>
      <c r="AI1737" t="n">
        <v>364.95</v>
      </c>
      <c r="AJ1737" t="n">
        <v>40</v>
      </c>
      <c r="AK1737" t="n">
        <v>1263.2398</v>
      </c>
      <c r="BA1737" t="n">
        <v>1161</v>
      </c>
    </row>
    <row r="1738">
      <c r="H1738" t="n">
        <v>3</v>
      </c>
      <c r="M1738" t="inlineStr">
        <is>
          <t>ALQUILADO</t>
        </is>
      </c>
      <c r="N1738" t="inlineStr"/>
      <c r="P1738" t="inlineStr">
        <is>
          <t>2024</t>
        </is>
      </c>
      <c r="S1738" t="n">
        <v>4456</v>
      </c>
      <c r="T1738" t="n">
        <v>22738.3177</v>
      </c>
      <c r="V1738" t="n">
        <v>24329.9999</v>
      </c>
      <c r="W1738" t="n">
        <v>1202.1</v>
      </c>
      <c r="X1738" t="n">
        <v>2161.4513</v>
      </c>
      <c r="Z1738" t="n">
        <v>62</v>
      </c>
      <c r="AA1738" t="n">
        <v>54.2508</v>
      </c>
      <c r="AB1738" t="n">
        <v>1121.1837</v>
      </c>
      <c r="AH1738" t="n">
        <v>78.2157</v>
      </c>
      <c r="AI1738" t="n">
        <v>364.95</v>
      </c>
      <c r="AJ1738" t="n">
        <v>40</v>
      </c>
      <c r="AK1738" t="n">
        <v>1263.2398</v>
      </c>
      <c r="BA1738" t="n">
        <v>1161</v>
      </c>
    </row>
    <row r="1739">
      <c r="H1739" t="n">
        <v>3</v>
      </c>
      <c r="M1739" t="inlineStr">
        <is>
          <t>ALQUILADO</t>
        </is>
      </c>
      <c r="N1739" t="inlineStr"/>
      <c r="P1739" t="inlineStr">
        <is>
          <t>2024</t>
        </is>
      </c>
      <c r="S1739" t="n">
        <v>0</v>
      </c>
      <c r="T1739" t="n">
        <v>22738.3177</v>
      </c>
      <c r="V1739" t="n">
        <v>24329.9999</v>
      </c>
      <c r="W1739" t="n">
        <v>1442.11</v>
      </c>
      <c r="X1739" t="n">
        <v>2446.67</v>
      </c>
      <c r="Z1739" t="n">
        <v>63</v>
      </c>
      <c r="AA1739" t="n">
        <v>61.7266</v>
      </c>
      <c r="AB1739" t="n">
        <v>1296.26</v>
      </c>
      <c r="AH1739" t="n">
        <v>90.3891</v>
      </c>
      <c r="AI1739" t="n">
        <v>364.95</v>
      </c>
      <c r="AJ1739" t="n">
        <v>40</v>
      </c>
      <c r="AK1739" t="n">
        <v>1263.2398</v>
      </c>
      <c r="BA1739" t="n">
        <v>1161</v>
      </c>
    </row>
    <row r="1740">
      <c r="H1740" t="n">
        <v>3</v>
      </c>
      <c r="M1740" t="inlineStr">
        <is>
          <t>ALQUILADO</t>
        </is>
      </c>
      <c r="N1740" t="inlineStr">
        <is>
          <t>CEMEX PANAMA</t>
        </is>
      </c>
      <c r="P1740" t="inlineStr">
        <is>
          <t>2024</t>
        </is>
      </c>
      <c r="S1740" t="n">
        <v>0</v>
      </c>
      <c r="T1740" t="n">
        <v>22738.3177</v>
      </c>
      <c r="V1740" t="n">
        <v>24329.9999</v>
      </c>
      <c r="W1740" t="n">
        <v>771.5700000000001</v>
      </c>
      <c r="X1740" t="n">
        <v>2501.34</v>
      </c>
      <c r="Z1740" t="n">
        <v>47</v>
      </c>
      <c r="AA1740" t="n">
        <v>69.63630000000001</v>
      </c>
      <c r="AB1740" t="n">
        <v>1090.97</v>
      </c>
      <c r="AH1740" t="n">
        <v>86.1391</v>
      </c>
      <c r="AI1740" t="n">
        <v>364.95</v>
      </c>
      <c r="AJ1740" t="n">
        <v>40</v>
      </c>
      <c r="AK1740" t="n">
        <v>1263.2398</v>
      </c>
      <c r="BA1740" t="n">
        <v>1161</v>
      </c>
    </row>
    <row r="1741">
      <c r="H1741" t="n">
        <v>3</v>
      </c>
      <c r="M1741" t="inlineStr">
        <is>
          <t>DISPONIBLE</t>
        </is>
      </c>
      <c r="N1741" t="inlineStr"/>
      <c r="P1741" t="inlineStr">
        <is>
          <t>2024</t>
        </is>
      </c>
      <c r="S1741" t="n">
        <v/>
      </c>
      <c r="T1741" t="n">
        <v>22738.3177</v>
      </c>
      <c r="V1741" t="n">
        <v>24329.9999</v>
      </c>
      <c r="W1741" t="n">
        <v>728.8099999999999</v>
      </c>
      <c r="X1741" t="n">
        <v>1928.0232</v>
      </c>
      <c r="Z1741" t="n">
        <v>53</v>
      </c>
      <c r="AA1741" t="n">
        <v>50.1289</v>
      </c>
      <c r="AB1741" t="n">
        <v>885.611</v>
      </c>
      <c r="AH1741" t="n">
        <v>18.25</v>
      </c>
      <c r="AI1741" t="n">
        <v>364.95</v>
      </c>
      <c r="AJ1741" t="n">
        <v>40</v>
      </c>
      <c r="AK1741" t="n">
        <v>1263.2398</v>
      </c>
      <c r="BA1741" t="n">
        <v>1161</v>
      </c>
    </row>
    <row r="1742">
      <c r="H1742" t="n">
        <v>3</v>
      </c>
      <c r="M1742" t="inlineStr">
        <is>
          <t>ALQUILADO</t>
        </is>
      </c>
      <c r="N1742" t="inlineStr">
        <is>
          <t>BUSPORT S.A.</t>
        </is>
      </c>
      <c r="P1742" t="inlineStr">
        <is>
          <t>2024</t>
        </is>
      </c>
      <c r="S1742" t="n">
        <v>16896</v>
      </c>
      <c r="T1742" t="n">
        <v>22738.3177</v>
      </c>
      <c r="V1742" t="n">
        <v>24329.9999</v>
      </c>
      <c r="W1742" t="n">
        <v>1401.47</v>
      </c>
      <c r="X1742" t="n">
        <v>1357.62</v>
      </c>
      <c r="Z1742" t="n">
        <v>139</v>
      </c>
      <c r="AA1742" t="n">
        <v>19.8495</v>
      </c>
      <c r="AB1742" t="n">
        <v>919.6966</v>
      </c>
      <c r="AH1742" t="n">
        <v>310.8215</v>
      </c>
      <c r="AI1742" t="n">
        <v>364.95</v>
      </c>
      <c r="AJ1742" t="n">
        <v>40</v>
      </c>
      <c r="AK1742" t="n">
        <v>1263.2398</v>
      </c>
      <c r="BA1742" t="n">
        <v>1161</v>
      </c>
    </row>
    <row r="1743">
      <c r="H1743" t="n">
        <v>3</v>
      </c>
      <c r="M1743" t="inlineStr">
        <is>
          <t>DISPONIBLE</t>
        </is>
      </c>
      <c r="N1743" t="inlineStr"/>
      <c r="P1743" t="inlineStr">
        <is>
          <t>2024</t>
        </is>
      </c>
      <c r="S1743" t="n">
        <v>0</v>
      </c>
      <c r="T1743" t="n">
        <v>22738.3177</v>
      </c>
      <c r="V1743" t="n">
        <v>24329.9999</v>
      </c>
      <c r="W1743" t="n">
        <v>967.5599999999999</v>
      </c>
      <c r="X1743" t="n">
        <v>1922.18</v>
      </c>
      <c r="Z1743" t="n">
        <v>54</v>
      </c>
      <c r="AA1743" t="n">
        <v>53.5137</v>
      </c>
      <c r="AB1743" t="n">
        <v>963.2465999999999</v>
      </c>
      <c r="AH1743" t="n">
        <v>216.4901</v>
      </c>
      <c r="AI1743" t="n">
        <v>364.95</v>
      </c>
      <c r="AJ1743" t="n">
        <v>40</v>
      </c>
      <c r="AK1743" t="n">
        <v>1263.2398</v>
      </c>
      <c r="BA1743" t="n">
        <v>1161</v>
      </c>
    </row>
    <row r="1744">
      <c r="H1744" t="n">
        <v>2</v>
      </c>
      <c r="M1744" t="inlineStr">
        <is>
          <t>DISPONIBLE</t>
        </is>
      </c>
      <c r="N1744" t="inlineStr"/>
      <c r="P1744" t="inlineStr">
        <is>
          <t>2024</t>
        </is>
      </c>
      <c r="S1744" t="n">
        <v>2698</v>
      </c>
      <c r="T1744" t="n">
        <v>18317.757</v>
      </c>
      <c r="V1744" t="n">
        <v>19600</v>
      </c>
      <c r="W1744" t="n">
        <v>1241.9</v>
      </c>
      <c r="X1744" t="n">
        <v>2094.24</v>
      </c>
      <c r="Z1744" t="n">
        <v>45</v>
      </c>
      <c r="AA1744" t="n">
        <v>74.13639999999999</v>
      </c>
      <c r="AB1744" t="n">
        <v>1668.07</v>
      </c>
      <c r="AH1744" t="n">
        <v>34.3</v>
      </c>
      <c r="AI1744" t="n">
        <v>196</v>
      </c>
      <c r="AJ1744" t="n">
        <v>40</v>
      </c>
      <c r="AK1744" t="n">
        <v>508.8266</v>
      </c>
      <c r="BA1744" t="n">
        <v>774</v>
      </c>
    </row>
    <row r="1745">
      <c r="H1745" t="n">
        <v>3</v>
      </c>
      <c r="M1745" t="inlineStr">
        <is>
          <t>ALQUILADO</t>
        </is>
      </c>
      <c r="N1745" t="inlineStr">
        <is>
          <t>ARKA SERVICIOS DE RECURSOS HUMANOS S.A.</t>
        </is>
      </c>
      <c r="P1745" t="inlineStr">
        <is>
          <t>2024</t>
        </is>
      </c>
      <c r="S1745" t="n">
        <v/>
      </c>
      <c r="T1745" t="n">
        <v>18317.757</v>
      </c>
      <c r="V1745" t="n">
        <v>19600</v>
      </c>
      <c r="W1745" t="n">
        <v>854.98</v>
      </c>
      <c r="X1745" t="n">
        <v>556.22</v>
      </c>
      <c r="Z1745" t="n">
        <v>65</v>
      </c>
      <c r="AA1745" t="n">
        <v>21.7107</v>
      </c>
      <c r="AB1745" t="n">
        <v>470.4</v>
      </c>
      <c r="AH1745" t="n">
        <v>44.7</v>
      </c>
      <c r="AI1745" t="n">
        <v>294</v>
      </c>
      <c r="AJ1745" t="n">
        <v>40</v>
      </c>
      <c r="AK1745" t="n">
        <v>1017.6532</v>
      </c>
      <c r="BA1745" t="n">
        <v>1161</v>
      </c>
    </row>
    <row r="1746">
      <c r="H1746" t="n">
        <v>3</v>
      </c>
      <c r="M1746" t="inlineStr">
        <is>
          <t>DISPONIBLE</t>
        </is>
      </c>
      <c r="N1746" t="inlineStr"/>
      <c r="P1746" t="inlineStr">
        <is>
          <t>2024</t>
        </is>
      </c>
      <c r="S1746" t="n">
        <v>9332</v>
      </c>
      <c r="T1746" t="n">
        <v>18317.757</v>
      </c>
      <c r="V1746" t="n">
        <v>19600</v>
      </c>
      <c r="W1746" t="n">
        <v>841.6900000000001</v>
      </c>
      <c r="X1746" t="n">
        <v>2967.61</v>
      </c>
      <c r="Z1746" t="n">
        <v>61</v>
      </c>
      <c r="AA1746" t="n">
        <v>62.4475</v>
      </c>
      <c r="AB1746" t="n">
        <v>1269.7666</v>
      </c>
      <c r="AH1746" t="n">
        <v>27.4968</v>
      </c>
      <c r="AI1746" t="n">
        <v>294</v>
      </c>
      <c r="AJ1746" t="n">
        <v>40</v>
      </c>
      <c r="AK1746" t="n">
        <v>1017.6532</v>
      </c>
      <c r="BA1746" t="n">
        <v>1161</v>
      </c>
    </row>
    <row r="1747">
      <c r="H1747" t="n">
        <v>3</v>
      </c>
      <c r="M1747" t="inlineStr">
        <is>
          <t>ALQUILADO</t>
        </is>
      </c>
      <c r="N1747" t="inlineStr">
        <is>
          <t>ARKA SERVICIOS DE RECURSOS HUMANOS S.A.</t>
        </is>
      </c>
      <c r="P1747" t="inlineStr">
        <is>
          <t>2024</t>
        </is>
      </c>
      <c r="S1747" t="n">
        <v/>
      </c>
      <c r="T1747" t="n">
        <v>18317.757</v>
      </c>
      <c r="V1747" t="n">
        <v>19600</v>
      </c>
      <c r="W1747" t="n">
        <v>823.3200000000001</v>
      </c>
      <c r="X1747" t="n">
        <v>522.91</v>
      </c>
      <c r="Z1747" t="n">
        <v>60</v>
      </c>
      <c r="AA1747" t="n">
        <v>22.4371</v>
      </c>
      <c r="AB1747" t="n">
        <v>448.7433</v>
      </c>
      <c r="AH1747" t="n">
        <v>8.25</v>
      </c>
      <c r="AI1747" t="n">
        <v>294</v>
      </c>
      <c r="AJ1747" t="n">
        <v>40</v>
      </c>
      <c r="AK1747" t="n">
        <v>1017.6532</v>
      </c>
      <c r="BA1747" t="n">
        <v>1161</v>
      </c>
    </row>
    <row r="1748">
      <c r="H1748" t="n">
        <v>3</v>
      </c>
      <c r="M1748" t="inlineStr">
        <is>
          <t>ALQUILADO</t>
        </is>
      </c>
      <c r="N1748" t="inlineStr">
        <is>
          <t>SEGUROS SURAMERICANA</t>
        </is>
      </c>
      <c r="P1748" t="inlineStr">
        <is>
          <t>2024</t>
        </is>
      </c>
      <c r="S1748" t="n">
        <v>0</v>
      </c>
      <c r="T1748" t="n">
        <v>18317.757</v>
      </c>
      <c r="V1748" t="n">
        <v>19600</v>
      </c>
      <c r="W1748" t="n">
        <v>625.23</v>
      </c>
      <c r="X1748" t="n">
        <v>2320.78</v>
      </c>
      <c r="Z1748" t="n">
        <v>60</v>
      </c>
      <c r="AA1748" t="n">
        <v>49.1001</v>
      </c>
      <c r="AB1748" t="n">
        <v>982.0033</v>
      </c>
      <c r="AH1748" t="n">
        <v>49.7411</v>
      </c>
      <c r="AI1748" t="n">
        <v>294</v>
      </c>
      <c r="AJ1748" t="n">
        <v>40</v>
      </c>
      <c r="AK1748" t="n">
        <v>1017.6532</v>
      </c>
      <c r="BA1748" t="n">
        <v>1161</v>
      </c>
    </row>
    <row r="1749">
      <c r="H1749" t="n">
        <v>3</v>
      </c>
      <c r="M1749" t="inlineStr">
        <is>
          <t>ALQUILADO</t>
        </is>
      </c>
      <c r="N1749" t="inlineStr">
        <is>
          <t>ARKA SERVICIOS DE RECURSOS HUMANOS S.A.</t>
        </is>
      </c>
      <c r="P1749" t="inlineStr">
        <is>
          <t>2024</t>
        </is>
      </c>
      <c r="S1749" t="n">
        <v/>
      </c>
      <c r="T1749" t="n">
        <v>18317.757</v>
      </c>
      <c r="V1749" t="n">
        <v>19600</v>
      </c>
      <c r="W1749" t="n">
        <v>854.98</v>
      </c>
      <c r="X1749" t="n">
        <v>562.99</v>
      </c>
      <c r="Z1749" t="n">
        <v>64</v>
      </c>
      <c r="AA1749" t="n">
        <v>22.1557</v>
      </c>
      <c r="AB1749" t="n">
        <v>472.6566</v>
      </c>
      <c r="AH1749" t="n">
        <v>163.3</v>
      </c>
      <c r="AI1749" t="n">
        <v>294</v>
      </c>
      <c r="AJ1749" t="n">
        <v>40</v>
      </c>
      <c r="AK1749" t="n">
        <v>1017.6532</v>
      </c>
      <c r="BA1749" t="n">
        <v>1161</v>
      </c>
    </row>
    <row r="1750">
      <c r="H1750" t="n">
        <v>2</v>
      </c>
      <c r="M1750" t="inlineStr">
        <is>
          <t>DISPONIBLE</t>
        </is>
      </c>
      <c r="N1750" t="inlineStr"/>
      <c r="P1750" t="inlineStr">
        <is>
          <t>2024</t>
        </is>
      </c>
      <c r="S1750" t="n">
        <v>0</v>
      </c>
      <c r="T1750" t="n">
        <v>22738.3177</v>
      </c>
      <c r="V1750" t="n">
        <v>24329.9999</v>
      </c>
      <c r="W1750" t="n">
        <v>1168.11</v>
      </c>
      <c r="X1750" t="n">
        <v>1601.53</v>
      </c>
      <c r="Z1750" t="n">
        <v>59</v>
      </c>
      <c r="AA1750" t="n">
        <v>46.943</v>
      </c>
      <c r="AB1750" t="n">
        <v>1384.82</v>
      </c>
      <c r="AH1750" t="n">
        <v>170.0911</v>
      </c>
      <c r="AI1750" t="n">
        <v>243.3</v>
      </c>
      <c r="AJ1750" t="n">
        <v>40</v>
      </c>
      <c r="AK1750" t="n">
        <v>631.6199</v>
      </c>
      <c r="BA1750" t="n">
        <v>774</v>
      </c>
    </row>
    <row r="1751">
      <c r="H1751" t="n">
        <v>2</v>
      </c>
      <c r="M1751" t="inlineStr">
        <is>
          <t>ALQUILADO</t>
        </is>
      </c>
      <c r="N1751" t="inlineStr"/>
      <c r="P1751" t="inlineStr">
        <is>
          <t>2024</t>
        </is>
      </c>
      <c r="S1751" t="n">
        <v>0</v>
      </c>
      <c r="T1751" t="n">
        <v>22738.3177</v>
      </c>
      <c r="V1751" t="n">
        <v>24329.9999</v>
      </c>
      <c r="W1751" t="n">
        <v>661.04</v>
      </c>
      <c r="X1751" t="n">
        <v>1305.8265</v>
      </c>
      <c r="Z1751" t="n">
        <v>41</v>
      </c>
      <c r="AA1751" t="n">
        <v>47.9723</v>
      </c>
      <c r="AB1751" t="n">
        <v>983.4332000000001</v>
      </c>
      <c r="AH1751" t="n">
        <v>51</v>
      </c>
      <c r="AI1751" t="n">
        <v>243.3</v>
      </c>
      <c r="AJ1751" t="n">
        <v>40</v>
      </c>
      <c r="AK1751" t="n">
        <v>631.6199</v>
      </c>
      <c r="BA1751" t="n">
        <v>774</v>
      </c>
    </row>
    <row r="1752">
      <c r="H1752" t="n">
        <v>2</v>
      </c>
      <c r="M1752" t="inlineStr">
        <is>
          <t>ALQUILADO</t>
        </is>
      </c>
      <c r="N1752" t="inlineStr"/>
      <c r="P1752" t="inlineStr">
        <is>
          <t>2024</t>
        </is>
      </c>
      <c r="S1752" t="n">
        <v/>
      </c>
      <c r="T1752" t="n">
        <v>22738.3177</v>
      </c>
      <c r="V1752" t="n">
        <v>24329.9999</v>
      </c>
      <c r="W1752" t="n">
        <v>587.0700000000001</v>
      </c>
      <c r="X1752" t="n">
        <v>1791.73</v>
      </c>
      <c r="Z1752" t="n">
        <v>57</v>
      </c>
      <c r="AA1752" t="n">
        <v>41.7333</v>
      </c>
      <c r="AB1752" t="n">
        <v>1189.4</v>
      </c>
      <c r="AH1752" t="n">
        <v>14.4</v>
      </c>
      <c r="AI1752" t="n">
        <v>243.3</v>
      </c>
      <c r="AJ1752" t="n">
        <v>40</v>
      </c>
      <c r="AK1752" t="n">
        <v>631.6199</v>
      </c>
      <c r="BA1752" t="n">
        <v>774</v>
      </c>
    </row>
    <row r="1753">
      <c r="H1753" t="n">
        <v>2</v>
      </c>
      <c r="M1753" t="inlineStr">
        <is>
          <t>ALQUILADO</t>
        </is>
      </c>
      <c r="N1753" t="inlineStr"/>
      <c r="P1753" t="inlineStr">
        <is>
          <t>2024</t>
        </is>
      </c>
      <c r="S1753" t="n">
        <v>0</v>
      </c>
      <c r="T1753" t="n">
        <v>22738.3177</v>
      </c>
      <c r="V1753" t="n">
        <v>24329.9999</v>
      </c>
      <c r="W1753" t="n">
        <v>952.48</v>
      </c>
      <c r="X1753" t="n">
        <v>2005.89</v>
      </c>
      <c r="Z1753" t="n">
        <v>45</v>
      </c>
      <c r="AA1753" t="n">
        <v>65.7415</v>
      </c>
      <c r="AB1753" t="n">
        <v>1479.185</v>
      </c>
      <c r="AH1753" t="n">
        <v>74.95999999999999</v>
      </c>
      <c r="AI1753" t="n">
        <v>243.3</v>
      </c>
      <c r="AJ1753" t="n">
        <v>40</v>
      </c>
      <c r="AK1753" t="n">
        <v>631.6199</v>
      </c>
      <c r="BA1753" t="n">
        <v>774</v>
      </c>
    </row>
    <row r="1754">
      <c r="H1754" t="n">
        <v>2</v>
      </c>
      <c r="M1754" t="inlineStr">
        <is>
          <t>DISPONIBLE</t>
        </is>
      </c>
      <c r="N1754" t="inlineStr"/>
      <c r="P1754" t="inlineStr">
        <is>
          <t>2024</t>
        </is>
      </c>
      <c r="S1754" t="n">
        <v>7383</v>
      </c>
      <c r="T1754" t="n">
        <v>22738.3177</v>
      </c>
      <c r="V1754" t="n">
        <v>24329.9999</v>
      </c>
      <c r="W1754" t="n">
        <v>892.29</v>
      </c>
      <c r="X1754" t="n">
        <v>3020.6485</v>
      </c>
      <c r="Z1754" t="n">
        <v>55</v>
      </c>
      <c r="AA1754" t="n">
        <v>71.1443</v>
      </c>
      <c r="AB1754" t="n">
        <v>1956.4692</v>
      </c>
      <c r="AH1754" t="n">
        <v>208.03</v>
      </c>
      <c r="AI1754" t="n">
        <v>243.3</v>
      </c>
      <c r="AJ1754" t="n">
        <v>40</v>
      </c>
      <c r="AK1754" t="n">
        <v>631.6199</v>
      </c>
      <c r="BA1754" t="n">
        <v>774</v>
      </c>
    </row>
    <row r="1755">
      <c r="H1755" t="n">
        <v>2</v>
      </c>
      <c r="M1755" t="inlineStr">
        <is>
          <t>ALQUILADO</t>
        </is>
      </c>
      <c r="N1755" t="inlineStr">
        <is>
          <t>SEGUROS SURAMERICANA</t>
        </is>
      </c>
      <c r="P1755" t="inlineStr">
        <is>
          <t>2024</t>
        </is>
      </c>
      <c r="S1755" t="n">
        <v>12000</v>
      </c>
      <c r="T1755" t="n">
        <v>22738.3177</v>
      </c>
      <c r="V1755" t="n">
        <v>24329.9999</v>
      </c>
      <c r="W1755" t="n">
        <v>711.58</v>
      </c>
      <c r="X1755" t="n">
        <v>3935.97</v>
      </c>
      <c r="Z1755" t="n">
        <v>48</v>
      </c>
      <c r="AA1755" t="n">
        <v>96.82389999999999</v>
      </c>
      <c r="AB1755" t="n">
        <v>2323.775</v>
      </c>
      <c r="AH1755" t="n">
        <v>948.4505</v>
      </c>
      <c r="AI1755" t="n">
        <v>243.3</v>
      </c>
      <c r="AJ1755" t="n">
        <v>40</v>
      </c>
      <c r="AK1755" t="n">
        <v>631.6199</v>
      </c>
      <c r="BA1755" t="n">
        <v>774</v>
      </c>
    </row>
    <row r="1756">
      <c r="H1756" t="n">
        <v>2</v>
      </c>
      <c r="M1756" t="inlineStr">
        <is>
          <t>DISPONIBLE</t>
        </is>
      </c>
      <c r="N1756" t="inlineStr"/>
      <c r="P1756" t="inlineStr">
        <is>
          <t>2024</t>
        </is>
      </c>
      <c r="S1756" t="n">
        <v>5163</v>
      </c>
      <c r="T1756" t="n">
        <v>22738.3177</v>
      </c>
      <c r="V1756" t="n">
        <v>24329.9999</v>
      </c>
      <c r="W1756" t="n">
        <v>531.45</v>
      </c>
      <c r="X1756" t="n">
        <v>3219.91</v>
      </c>
      <c r="Z1756" t="n">
        <v>55</v>
      </c>
      <c r="AA1756" t="n">
        <v>68.20650000000001</v>
      </c>
      <c r="AB1756" t="n">
        <v>1875.68</v>
      </c>
      <c r="AH1756" t="n">
        <v>57.6165</v>
      </c>
      <c r="AI1756" t="n">
        <v>243.3</v>
      </c>
      <c r="AJ1756" t="n">
        <v>40</v>
      </c>
      <c r="AK1756" t="n">
        <v>631.6199</v>
      </c>
      <c r="BA1756" t="n">
        <v>774</v>
      </c>
    </row>
    <row r="1757">
      <c r="H1757" t="n">
        <v>2</v>
      </c>
      <c r="M1757" t="inlineStr">
        <is>
          <t>DISPONIBLE</t>
        </is>
      </c>
      <c r="N1757" t="inlineStr"/>
      <c r="P1757" t="inlineStr">
        <is>
          <t>2024</t>
        </is>
      </c>
      <c r="S1757" t="n">
        <v>0</v>
      </c>
      <c r="T1757" t="n">
        <v>22738.3177</v>
      </c>
      <c r="V1757" t="n">
        <v>24329.9999</v>
      </c>
      <c r="W1757" t="n">
        <v>859.84</v>
      </c>
      <c r="X1757" t="n">
        <v>2371.5</v>
      </c>
      <c r="Z1757" t="n">
        <v>61</v>
      </c>
      <c r="AA1757" t="n">
        <v>52.9727</v>
      </c>
      <c r="AB1757" t="n">
        <v>1615.67</v>
      </c>
      <c r="AH1757" t="n">
        <v>87.15049999999999</v>
      </c>
      <c r="AI1757" t="n">
        <v>243.3</v>
      </c>
      <c r="AJ1757" t="n">
        <v>40</v>
      </c>
      <c r="AK1757" t="n">
        <v>631.6199</v>
      </c>
      <c r="BA1757" t="n">
        <v>774</v>
      </c>
    </row>
    <row r="1758">
      <c r="H1758" t="n">
        <v>2</v>
      </c>
      <c r="M1758" t="inlineStr">
        <is>
          <t>ALQUILADO</t>
        </is>
      </c>
      <c r="N1758" t="inlineStr">
        <is>
          <t>SEGUROS SURAMERICANA</t>
        </is>
      </c>
      <c r="P1758" t="inlineStr">
        <is>
          <t>2024</t>
        </is>
      </c>
      <c r="S1758" t="n">
        <v>0</v>
      </c>
      <c r="T1758" t="n">
        <v>22738.3177</v>
      </c>
      <c r="V1758" t="n">
        <v>24329.9999</v>
      </c>
      <c r="W1758" t="n">
        <v>901.48</v>
      </c>
      <c r="X1758" t="n">
        <v>1839.47</v>
      </c>
      <c r="Z1758" t="n">
        <v>54</v>
      </c>
      <c r="AA1758" t="n">
        <v>50.7583</v>
      </c>
      <c r="AB1758" t="n">
        <v>1370.475</v>
      </c>
      <c r="AH1758" t="n">
        <v>26.4575</v>
      </c>
      <c r="AI1758" t="n">
        <v>243.3</v>
      </c>
      <c r="AJ1758" t="n">
        <v>40</v>
      </c>
      <c r="AK1758" t="n">
        <v>631.6199</v>
      </c>
      <c r="BA1758" t="n">
        <v>774</v>
      </c>
    </row>
    <row r="1759">
      <c r="H1759" t="n">
        <v>2</v>
      </c>
      <c r="M1759" t="inlineStr">
        <is>
          <t>ALQUILADO</t>
        </is>
      </c>
      <c r="N1759" t="inlineStr"/>
      <c r="P1759" t="inlineStr">
        <is>
          <t>2024</t>
        </is>
      </c>
      <c r="S1759" t="n">
        <v>0</v>
      </c>
      <c r="T1759" t="n">
        <v>22738.3177</v>
      </c>
      <c r="V1759" t="n">
        <v>24329.9999</v>
      </c>
      <c r="W1759" t="n">
        <v>642.71</v>
      </c>
      <c r="X1759" t="n">
        <v>3017.44</v>
      </c>
      <c r="Z1759" t="n">
        <v>50</v>
      </c>
      <c r="AA1759" t="n">
        <v>73.203</v>
      </c>
      <c r="AB1759" t="n">
        <v>1830.075</v>
      </c>
      <c r="AH1759" t="n">
        <v>56.8411</v>
      </c>
      <c r="AI1759" t="n">
        <v>243.3</v>
      </c>
      <c r="AJ1759" t="n">
        <v>40</v>
      </c>
      <c r="AK1759" t="n">
        <v>631.6199</v>
      </c>
      <c r="BA1759" t="n">
        <v>774</v>
      </c>
    </row>
    <row r="1760">
      <c r="H1760" t="n">
        <v>2</v>
      </c>
      <c r="M1760" t="inlineStr">
        <is>
          <t>DISPONIBLE</t>
        </is>
      </c>
      <c r="N1760" t="inlineStr"/>
      <c r="P1760" t="inlineStr">
        <is>
          <t>2024</t>
        </is>
      </c>
      <c r="S1760" t="n">
        <v>0</v>
      </c>
      <c r="T1760" t="n">
        <v>22738.3177</v>
      </c>
      <c r="V1760" t="n">
        <v>24329.9999</v>
      </c>
      <c r="W1760" t="n">
        <v>1172.9</v>
      </c>
      <c r="X1760" t="n">
        <v>839.77</v>
      </c>
      <c r="Z1760" t="n">
        <v>47</v>
      </c>
      <c r="AA1760" t="n">
        <v>42.8227</v>
      </c>
      <c r="AB1760" t="n">
        <v>1006.335</v>
      </c>
      <c r="AH1760" t="n">
        <v>71.61620000000001</v>
      </c>
      <c r="AI1760" t="n">
        <v>243.3</v>
      </c>
      <c r="AJ1760" t="n">
        <v>40</v>
      </c>
      <c r="AK1760" t="n">
        <v>631.6199</v>
      </c>
      <c r="BA1760" t="n">
        <v>774</v>
      </c>
    </row>
    <row r="1761">
      <c r="H1761" t="n">
        <v>2</v>
      </c>
      <c r="M1761" t="inlineStr">
        <is>
          <t>ALQUILADO</t>
        </is>
      </c>
      <c r="N1761" t="inlineStr"/>
      <c r="P1761" t="inlineStr">
        <is>
          <t>2024</t>
        </is>
      </c>
      <c r="S1761" t="n">
        <v/>
      </c>
      <c r="T1761" t="n">
        <v>22738.3177</v>
      </c>
      <c r="V1761" t="n">
        <v>24329.9999</v>
      </c>
      <c r="W1761" t="n">
        <v>545.6799999999999</v>
      </c>
      <c r="X1761" t="n">
        <v>1748.8536</v>
      </c>
      <c r="Z1761" t="n">
        <v>40</v>
      </c>
      <c r="AA1761" t="n">
        <v>57.3633</v>
      </c>
      <c r="AB1761" t="n">
        <v>1147.2668</v>
      </c>
      <c r="AH1761" t="n">
        <v>3</v>
      </c>
      <c r="AI1761" t="n">
        <v>243.3</v>
      </c>
      <c r="AJ1761" t="n">
        <v>40</v>
      </c>
      <c r="AK1761" t="n">
        <v>631.6199</v>
      </c>
      <c r="BA1761" t="n">
        <v>774</v>
      </c>
    </row>
    <row r="1762">
      <c r="H1762" t="n">
        <v>2</v>
      </c>
      <c r="M1762" t="inlineStr">
        <is>
          <t>DISPONIBLE</t>
        </is>
      </c>
      <c r="N1762" t="inlineStr"/>
      <c r="P1762" t="inlineStr">
        <is>
          <t>2024</t>
        </is>
      </c>
      <c r="S1762" t="n">
        <v>0</v>
      </c>
      <c r="T1762" t="n">
        <v>22738.3177</v>
      </c>
      <c r="V1762" t="n">
        <v>24329.9999</v>
      </c>
      <c r="W1762" t="n">
        <v>1152.28</v>
      </c>
      <c r="X1762" t="n">
        <v>2972.776</v>
      </c>
      <c r="Z1762" t="n">
        <v>67</v>
      </c>
      <c r="AA1762" t="n">
        <v>61.568</v>
      </c>
      <c r="AB1762" t="n">
        <v>2062.528</v>
      </c>
      <c r="AH1762" t="n">
        <v>99.0911</v>
      </c>
      <c r="AI1762" t="n">
        <v>243.3</v>
      </c>
      <c r="AJ1762" t="n">
        <v>40</v>
      </c>
      <c r="AK1762" t="n">
        <v>631.6199</v>
      </c>
      <c r="BA1762" t="n">
        <v>774</v>
      </c>
    </row>
    <row r="1763">
      <c r="H1763" t="n">
        <v>2</v>
      </c>
      <c r="M1763" t="inlineStr">
        <is>
          <t>DISPONIBLE</t>
        </is>
      </c>
      <c r="N1763" t="inlineStr"/>
      <c r="P1763" t="inlineStr">
        <is>
          <t>2024</t>
        </is>
      </c>
      <c r="S1763" t="n">
        <v>7945</v>
      </c>
      <c r="T1763" t="n">
        <v>22738.3177</v>
      </c>
      <c r="V1763" t="n">
        <v>24329.9999</v>
      </c>
      <c r="W1763" t="n">
        <v>1071.2</v>
      </c>
      <c r="X1763" t="n">
        <v>2649.23</v>
      </c>
      <c r="Z1763" t="n">
        <v>54</v>
      </c>
      <c r="AA1763" t="n">
        <v>68.8968</v>
      </c>
      <c r="AB1763" t="n">
        <v>1860.215</v>
      </c>
      <c r="AH1763" t="n">
        <v>27.3192</v>
      </c>
      <c r="AI1763" t="n">
        <v>243.3</v>
      </c>
      <c r="AJ1763" t="n">
        <v>40</v>
      </c>
      <c r="AK1763" t="n">
        <v>631.6199</v>
      </c>
      <c r="BA1763" t="n">
        <v>774</v>
      </c>
    </row>
    <row r="1764">
      <c r="H1764" t="n">
        <v>2</v>
      </c>
      <c r="M1764" t="inlineStr">
        <is>
          <t>ALQUILADO</t>
        </is>
      </c>
      <c r="N1764" t="inlineStr"/>
      <c r="P1764" t="inlineStr">
        <is>
          <t>2024</t>
        </is>
      </c>
      <c r="S1764" t="n">
        <v>0</v>
      </c>
      <c r="T1764" t="n">
        <v>22738.3177</v>
      </c>
      <c r="V1764" t="n">
        <v>24329.9999</v>
      </c>
      <c r="W1764" t="n">
        <v>769.4299999999999</v>
      </c>
      <c r="X1764" t="n">
        <v>4157.66</v>
      </c>
      <c r="Z1764" t="n">
        <v>70</v>
      </c>
      <c r="AA1764" t="n">
        <v>70.387</v>
      </c>
      <c r="AB1764" t="n">
        <v>2463.545</v>
      </c>
      <c r="AH1764" t="n">
        <v>1657.0211</v>
      </c>
      <c r="AI1764" t="n">
        <v>243.3</v>
      </c>
      <c r="AJ1764" t="n">
        <v>40</v>
      </c>
      <c r="AK1764" t="n">
        <v>631.6199</v>
      </c>
      <c r="BA1764" t="n">
        <v>774</v>
      </c>
    </row>
    <row r="1765">
      <c r="H1765" t="n">
        <v>2</v>
      </c>
      <c r="M1765" t="inlineStr">
        <is>
          <t>DISPONIBLE</t>
        </is>
      </c>
      <c r="N1765" t="inlineStr"/>
      <c r="P1765" t="inlineStr">
        <is>
          <t>2024</t>
        </is>
      </c>
      <c r="S1765" t="n">
        <v>0</v>
      </c>
      <c r="T1765" t="n">
        <v>22738.3177</v>
      </c>
      <c r="V1765" t="n">
        <v>24329.9999</v>
      </c>
      <c r="W1765" t="n">
        <v>308.63</v>
      </c>
      <c r="X1765" t="n">
        <v>1545.3757</v>
      </c>
      <c r="Z1765" t="n">
        <v>29</v>
      </c>
      <c r="AA1765" t="n">
        <v>63.9312</v>
      </c>
      <c r="AB1765" t="n">
        <v>927.0028</v>
      </c>
      <c r="AH1765" t="n">
        <v>579.3711</v>
      </c>
      <c r="AI1765" t="n">
        <v>243.3</v>
      </c>
      <c r="AJ1765" t="n">
        <v>40</v>
      </c>
      <c r="AK1765" t="n">
        <v>631.6199</v>
      </c>
      <c r="BA1765" t="n">
        <v>774</v>
      </c>
    </row>
    <row r="1766">
      <c r="H1766" t="n">
        <v>2</v>
      </c>
      <c r="M1766" t="inlineStr">
        <is>
          <t>ALQUILADO</t>
        </is>
      </c>
      <c r="N1766" t="inlineStr">
        <is>
          <t>OFERTA SIMPLE</t>
        </is>
      </c>
      <c r="P1766" t="inlineStr">
        <is>
          <t>2024</t>
        </is>
      </c>
      <c r="S1766" t="n">
        <v>0</v>
      </c>
      <c r="T1766" t="n">
        <v>22738.3177</v>
      </c>
      <c r="V1766" t="n">
        <v>24329.9999</v>
      </c>
      <c r="W1766" t="n">
        <v>913.9299999999999</v>
      </c>
      <c r="X1766" t="n">
        <v>1985.5745</v>
      </c>
      <c r="Z1766" t="n">
        <v>60</v>
      </c>
      <c r="AA1766" t="n">
        <v>48.325</v>
      </c>
      <c r="AB1766" t="n">
        <v>1449.7522</v>
      </c>
      <c r="AH1766" t="n">
        <v>39.371</v>
      </c>
      <c r="AI1766" t="n">
        <v>243.3</v>
      </c>
      <c r="AJ1766" t="n">
        <v>40</v>
      </c>
      <c r="AK1766" t="n">
        <v>631.6199</v>
      </c>
      <c r="BA1766" t="n">
        <v>774</v>
      </c>
    </row>
    <row r="1767">
      <c r="H1767" t="n">
        <v>2</v>
      </c>
      <c r="M1767" t="inlineStr">
        <is>
          <t>ALQUILADO</t>
        </is>
      </c>
      <c r="N1767" t="inlineStr">
        <is>
          <t>BAC INTERNATIONAL BANK INC</t>
        </is>
      </c>
      <c r="P1767" t="inlineStr">
        <is>
          <t>2024</t>
        </is>
      </c>
      <c r="S1767" t="n">
        <v>0</v>
      </c>
      <c r="T1767" t="n">
        <v>22738.3177</v>
      </c>
      <c r="V1767" t="n">
        <v>24329.9999</v>
      </c>
      <c r="W1767" t="n">
        <v>676.5</v>
      </c>
      <c r="X1767" t="n">
        <v>1766.53</v>
      </c>
      <c r="Z1767" t="n">
        <v>40</v>
      </c>
      <c r="AA1767" t="n">
        <v>61.0757</v>
      </c>
      <c r="AB1767" t="n">
        <v>1221.515</v>
      </c>
      <c r="AH1767" t="n">
        <v>133.3411</v>
      </c>
      <c r="AI1767" t="n">
        <v>243.3</v>
      </c>
      <c r="AJ1767" t="n">
        <v>40</v>
      </c>
      <c r="AK1767" t="n">
        <v>631.6199</v>
      </c>
      <c r="BA1767" t="n">
        <v>774</v>
      </c>
    </row>
    <row r="1768">
      <c r="H1768" t="n">
        <v>2</v>
      </c>
      <c r="M1768" t="inlineStr">
        <is>
          <t>ALQUILADO</t>
        </is>
      </c>
      <c r="N1768" t="inlineStr"/>
      <c r="P1768" t="inlineStr">
        <is>
          <t>2024</t>
        </is>
      </c>
      <c r="S1768" t="n">
        <v>5667</v>
      </c>
      <c r="T1768" t="n">
        <v>22738.3177</v>
      </c>
      <c r="V1768" t="n">
        <v>24329.9999</v>
      </c>
      <c r="W1768" t="n">
        <v>1314.4</v>
      </c>
      <c r="X1768" t="n">
        <v>1862.91</v>
      </c>
      <c r="Z1768" t="n">
        <v>56</v>
      </c>
      <c r="AA1768" t="n">
        <v>56.7376</v>
      </c>
      <c r="AB1768" t="n">
        <v>1588.655</v>
      </c>
      <c r="AH1768" t="n">
        <v>104.3129</v>
      </c>
      <c r="AI1768" t="n">
        <v>243.3</v>
      </c>
      <c r="AJ1768" t="n">
        <v>40</v>
      </c>
      <c r="AK1768" t="n">
        <v>631.6199</v>
      </c>
      <c r="BA1768" t="n">
        <v>774</v>
      </c>
    </row>
    <row r="1769">
      <c r="H1769" t="n">
        <v>2</v>
      </c>
      <c r="M1769" t="inlineStr">
        <is>
          <t>TALLER DE CHAPISTERIA</t>
        </is>
      </c>
      <c r="N1769" t="inlineStr"/>
      <c r="P1769" t="inlineStr">
        <is>
          <t>2024</t>
        </is>
      </c>
      <c r="S1769" t="n">
        <v>5382</v>
      </c>
      <c r="T1769" t="n">
        <v>22738.3177</v>
      </c>
      <c r="V1769" t="n">
        <v>24329.9999</v>
      </c>
      <c r="W1769" t="n">
        <v>716.77</v>
      </c>
      <c r="X1769" t="n">
        <v>1754.9386</v>
      </c>
      <c r="Z1769" t="n">
        <v>42</v>
      </c>
      <c r="AA1769" t="n">
        <v>58.8502</v>
      </c>
      <c r="AB1769" t="n">
        <v>1235.8543</v>
      </c>
      <c r="AH1769" t="n">
        <v>44.474</v>
      </c>
      <c r="AI1769" t="n">
        <v>243.3</v>
      </c>
      <c r="AJ1769" t="n">
        <v>40</v>
      </c>
      <c r="AK1769" t="n">
        <v>631.6199</v>
      </c>
      <c r="BA1769" t="n">
        <v>774</v>
      </c>
    </row>
    <row r="1770">
      <c r="H1770" t="n">
        <v>26</v>
      </c>
      <c r="P1770" t="inlineStr">
        <is>
          <t>2022</t>
        </is>
      </c>
      <c r="S1770" t="n">
        <v>0</v>
      </c>
      <c r="T1770" t="n">
        <v>16635.514</v>
      </c>
      <c r="V1770" t="n">
        <v>17800</v>
      </c>
      <c r="W1770" t="n">
        <v>1069.78</v>
      </c>
      <c r="X1770" t="n">
        <v>2391.47</v>
      </c>
      <c r="Z1770" t="n">
        <v>66</v>
      </c>
      <c r="AA1770" t="n">
        <v>52.4431</v>
      </c>
      <c r="AB1770" t="n">
        <v>133.125</v>
      </c>
      <c r="AH1770" t="n">
        <v>65.3108</v>
      </c>
      <c r="AI1770" t="n">
        <v>2314</v>
      </c>
      <c r="AJ1770" t="n">
        <v>120</v>
      </c>
      <c r="AK1770" t="n">
        <v>11552.44</v>
      </c>
      <c r="BA1770" t="n">
        <v>10062</v>
      </c>
    </row>
    <row r="1771">
      <c r="F1771" t="inlineStr">
        <is>
          <t>SEMINUEVO</t>
        </is>
      </c>
      <c r="H1771" t="n">
        <v>15</v>
      </c>
      <c r="M1771" t="inlineStr">
        <is>
          <t>PARA LA VENTA</t>
        </is>
      </c>
      <c r="N1771" t="inlineStr"/>
      <c r="P1771" t="inlineStr">
        <is>
          <t>2023</t>
        </is>
      </c>
      <c r="S1771" t="n">
        <v>10992</v>
      </c>
      <c r="T1771" t="n">
        <v>19859.812</v>
      </c>
      <c r="V1771" t="n">
        <v>21249.9988</v>
      </c>
      <c r="W1771" t="n">
        <v>5369.59</v>
      </c>
      <c r="X1771" t="n">
        <v>7920.0091</v>
      </c>
      <c r="Z1771" t="n">
        <v>555</v>
      </c>
      <c r="AA1771" t="n">
        <v>23.9452</v>
      </c>
      <c r="AB1771" t="n">
        <v>885.9732</v>
      </c>
      <c r="AH1771" t="n">
        <v>1197.0851</v>
      </c>
      <c r="AI1771" t="n">
        <v>1593.7499</v>
      </c>
      <c r="AJ1771" t="n">
        <v>80</v>
      </c>
      <c r="AK1771" t="n">
        <v>7723.2596</v>
      </c>
      <c r="BA1771" t="n">
        <v>5805</v>
      </c>
    </row>
    <row r="1772">
      <c r="H1772" t="n">
        <v>15</v>
      </c>
      <c r="M1772" t="inlineStr">
        <is>
          <t>ALQUILADO</t>
        </is>
      </c>
      <c r="N1772" t="inlineStr">
        <is>
          <t>PNUD (ORG. DE LAS NAC. UNIDAS)</t>
        </is>
      </c>
      <c r="P1772" t="inlineStr">
        <is>
          <t>2022</t>
        </is>
      </c>
      <c r="S1772" t="n">
        <v>26545</v>
      </c>
      <c r="T1772" t="n">
        <v>19859.812</v>
      </c>
      <c r="V1772" t="n">
        <v>21249.9988</v>
      </c>
      <c r="W1772" t="n">
        <v>6592.38</v>
      </c>
      <c r="X1772" t="n">
        <v>7744.9</v>
      </c>
      <c r="Z1772" t="n">
        <v>639</v>
      </c>
      <c r="AA1772" t="n">
        <v>22.437</v>
      </c>
      <c r="AB1772" t="n">
        <v>955.8185999999999</v>
      </c>
      <c r="AH1772" t="n">
        <v>1101.2267</v>
      </c>
      <c r="AI1772" t="n">
        <v>1593.7499</v>
      </c>
      <c r="AJ1772" t="n">
        <v>80</v>
      </c>
      <c r="AK1772" t="n">
        <v>7723.2596</v>
      </c>
      <c r="BA1772" t="n">
        <v>5805</v>
      </c>
    </row>
    <row r="1773">
      <c r="H1773" t="n">
        <v>15</v>
      </c>
      <c r="M1773" t="inlineStr">
        <is>
          <t>DISPONIBLE</t>
        </is>
      </c>
      <c r="N1773" t="inlineStr"/>
      <c r="P1773" t="inlineStr">
        <is>
          <t>2022</t>
        </is>
      </c>
      <c r="S1773" t="n">
        <v>10282</v>
      </c>
      <c r="T1773" t="n">
        <v>19859.812</v>
      </c>
      <c r="V1773" t="n">
        <v>21249.9988</v>
      </c>
      <c r="W1773" t="n">
        <v>10733.33</v>
      </c>
      <c r="X1773" t="n">
        <v>1166.63</v>
      </c>
      <c r="Z1773" t="n">
        <v>402</v>
      </c>
      <c r="AA1773" t="n">
        <v>29.6018</v>
      </c>
      <c r="AB1773" t="n">
        <v>793.3306</v>
      </c>
      <c r="AH1773" t="n">
        <v>173.9072</v>
      </c>
      <c r="AI1773" t="n">
        <v>1593.7499</v>
      </c>
      <c r="AJ1773" t="n">
        <v>80</v>
      </c>
      <c r="AK1773" t="n">
        <v>7723.2596</v>
      </c>
      <c r="BA1773" t="n">
        <v>5805</v>
      </c>
    </row>
    <row r="1774">
      <c r="H1774" t="n">
        <v>12</v>
      </c>
      <c r="M1774" t="inlineStr">
        <is>
          <t>DISPONIBLE</t>
        </is>
      </c>
      <c r="N1774" t="inlineStr"/>
      <c r="P1774" t="inlineStr">
        <is>
          <t>2023</t>
        </is>
      </c>
      <c r="S1774" t="n">
        <v>19049</v>
      </c>
      <c r="T1774" t="n">
        <v>20046.73</v>
      </c>
      <c r="V1774" t="n">
        <v>21450.0011</v>
      </c>
      <c r="W1774" t="n">
        <v>4786.88</v>
      </c>
      <c r="X1774" t="n">
        <v>4579.53</v>
      </c>
      <c r="Z1774" t="n">
        <v>299</v>
      </c>
      <c r="AA1774" t="n">
        <v>31.3257</v>
      </c>
      <c r="AB1774" t="n">
        <v>780.5341</v>
      </c>
      <c r="AH1774" t="n">
        <v>896.9653</v>
      </c>
      <c r="AI1774" t="n">
        <v>1287.0001</v>
      </c>
      <c r="AJ1774" t="n">
        <v>80</v>
      </c>
      <c r="AK1774" t="n">
        <v>6125.3896</v>
      </c>
      <c r="BA1774" t="n">
        <v>4644</v>
      </c>
    </row>
    <row r="1775">
      <c r="H1775" t="n">
        <v>12</v>
      </c>
      <c r="M1775" t="inlineStr">
        <is>
          <t>ALQUILADO</t>
        </is>
      </c>
      <c r="N1775" t="inlineStr">
        <is>
          <t>PSA PANAMA INTERNACIONAL TERMI</t>
        </is>
      </c>
      <c r="P1775" t="inlineStr">
        <is>
          <t>2023</t>
        </is>
      </c>
      <c r="S1775" t="n">
        <v/>
      </c>
      <c r="T1775" t="n">
        <v>20046.73</v>
      </c>
      <c r="V1775" t="n">
        <v>21450.0011</v>
      </c>
      <c r="W1775" t="n">
        <v>6215</v>
      </c>
      <c r="X1775" t="n">
        <v>3372.65</v>
      </c>
      <c r="Z1775" t="n">
        <v>430</v>
      </c>
      <c r="AA1775" t="n">
        <v>22.2968</v>
      </c>
      <c r="AB1775" t="n">
        <v>798.9708000000001</v>
      </c>
      <c r="AH1775" t="n">
        <v>37.65</v>
      </c>
      <c r="AI1775" t="n">
        <v>1287.0001</v>
      </c>
      <c r="AJ1775" t="n">
        <v>80</v>
      </c>
      <c r="AK1775" t="n">
        <v>6125.3896</v>
      </c>
      <c r="BA1775" t="n">
        <v>4644</v>
      </c>
    </row>
    <row r="1776">
      <c r="H1776" t="n">
        <v>12</v>
      </c>
      <c r="M1776" t="inlineStr">
        <is>
          <t>CASOS LEGAL</t>
        </is>
      </c>
      <c r="N1776" t="inlineStr"/>
      <c r="P1776" t="inlineStr">
        <is>
          <t>2023</t>
        </is>
      </c>
      <c r="S1776" t="n">
        <v>14668</v>
      </c>
      <c r="T1776" t="n">
        <v>20046.73</v>
      </c>
      <c r="V1776" t="n">
        <v>21450.0011</v>
      </c>
      <c r="W1776" t="n">
        <v>1974.16</v>
      </c>
      <c r="X1776" t="n">
        <v>4256.1716</v>
      </c>
      <c r="Z1776" t="n">
        <v>133</v>
      </c>
      <c r="AA1776" t="n">
        <v>46.8445</v>
      </c>
      <c r="AB1776" t="n">
        <v>519.1943</v>
      </c>
      <c r="AH1776" t="n">
        <v>245.8863</v>
      </c>
      <c r="AI1776" t="n">
        <v>1287.0001</v>
      </c>
      <c r="AJ1776" t="n">
        <v>80</v>
      </c>
      <c r="AK1776" t="n">
        <v>6125.3896</v>
      </c>
      <c r="BA1776" t="n">
        <v>4644</v>
      </c>
    </row>
    <row r="1777">
      <c r="H1777" t="n">
        <v>12</v>
      </c>
      <c r="M1777" t="inlineStr">
        <is>
          <t>DISPONIBLE</t>
        </is>
      </c>
      <c r="N1777" t="inlineStr"/>
      <c r="P1777" t="inlineStr">
        <is>
          <t>2023</t>
        </is>
      </c>
      <c r="S1777" t="n">
        <v>2413</v>
      </c>
      <c r="T1777" t="n">
        <v>20046.73</v>
      </c>
      <c r="V1777" t="n">
        <v>21450.0011</v>
      </c>
      <c r="W1777" t="n">
        <v>2370.54</v>
      </c>
      <c r="X1777" t="n">
        <v>5179.6824</v>
      </c>
      <c r="Z1777" t="n">
        <v>107</v>
      </c>
      <c r="AA1777" t="n">
        <v>70.5628</v>
      </c>
      <c r="AB1777" t="n">
        <v>629.1852</v>
      </c>
      <c r="AH1777" t="n">
        <v>1908.9872</v>
      </c>
      <c r="AI1777" t="n">
        <v>1287.0001</v>
      </c>
      <c r="AJ1777" t="n">
        <v>80</v>
      </c>
      <c r="AK1777" t="n">
        <v>6125.3896</v>
      </c>
      <c r="BA1777" t="n">
        <v>4644</v>
      </c>
    </row>
    <row r="1778">
      <c r="H1778" t="n">
        <v>12</v>
      </c>
      <c r="M1778" t="inlineStr">
        <is>
          <t>TALLER DE CHAPISTERIA</t>
        </is>
      </c>
      <c r="N1778" t="inlineStr"/>
      <c r="P1778" t="inlineStr">
        <is>
          <t>2023</t>
        </is>
      </c>
      <c r="S1778" t="n">
        <v>30474</v>
      </c>
      <c r="T1778" t="n">
        <v>20046.73</v>
      </c>
      <c r="V1778" t="n">
        <v>21450.0011</v>
      </c>
      <c r="W1778" t="n">
        <v>4625.11</v>
      </c>
      <c r="X1778" t="n">
        <v>9881.845799999999</v>
      </c>
      <c r="Z1778" t="n">
        <v>239</v>
      </c>
      <c r="AA1778" t="n">
        <v>60.6985</v>
      </c>
      <c r="AB1778" t="n">
        <v>1208.9129</v>
      </c>
      <c r="AH1778" t="n">
        <v>1824.6064</v>
      </c>
      <c r="AI1778" t="n">
        <v>1287.0001</v>
      </c>
      <c r="AJ1778" t="n">
        <v>80</v>
      </c>
      <c r="AK1778" t="n">
        <v>6125.3896</v>
      </c>
      <c r="BA1778" t="n">
        <v>4644</v>
      </c>
    </row>
    <row r="1779">
      <c r="H1779" t="n">
        <v>12</v>
      </c>
      <c r="M1779" t="inlineStr">
        <is>
          <t>ALQUILADO</t>
        </is>
      </c>
      <c r="N1779" t="inlineStr"/>
      <c r="P1779" t="inlineStr">
        <is>
          <t>2023</t>
        </is>
      </c>
      <c r="S1779" t="n">
        <v>1433</v>
      </c>
      <c r="T1779" t="n">
        <v>20046.73</v>
      </c>
      <c r="V1779" t="n">
        <v>21450.0011</v>
      </c>
      <c r="W1779" t="n">
        <v>2989.55</v>
      </c>
      <c r="X1779" t="n">
        <v>7395.43</v>
      </c>
      <c r="Z1779" t="n">
        <v>289</v>
      </c>
      <c r="AA1779" t="n">
        <v>35.9341</v>
      </c>
      <c r="AB1779" t="n">
        <v>865.415</v>
      </c>
      <c r="AH1779" t="n">
        <v>576.5859</v>
      </c>
      <c r="AI1779" t="n">
        <v>1287.0001</v>
      </c>
      <c r="AJ1779" t="n">
        <v>80</v>
      </c>
      <c r="AK1779" t="n">
        <v>6125.3896</v>
      </c>
      <c r="BA1779" t="n">
        <v>4644</v>
      </c>
    </row>
    <row r="1780">
      <c r="F1780" t="inlineStr">
        <is>
          <t>SEMINUEVOS</t>
        </is>
      </c>
      <c r="H1780" t="n">
        <v>12</v>
      </c>
      <c r="M1780" t="inlineStr">
        <is>
          <t>PARA LA VENTA</t>
        </is>
      </c>
      <c r="N1780" t="inlineStr"/>
      <c r="P1780" t="inlineStr">
        <is>
          <t>2023</t>
        </is>
      </c>
      <c r="S1780" t="n">
        <v>32365</v>
      </c>
      <c r="T1780" t="n">
        <v>20046.73</v>
      </c>
      <c r="V1780" t="n">
        <v>21450.0011</v>
      </c>
      <c r="W1780" t="n">
        <v>5533.94</v>
      </c>
      <c r="X1780" t="n">
        <v>6920.9632</v>
      </c>
      <c r="Z1780" t="n">
        <v>296</v>
      </c>
      <c r="AA1780" t="n">
        <v>42.0773</v>
      </c>
      <c r="AB1780" t="n">
        <v>1037.9086</v>
      </c>
      <c r="AH1780" t="n">
        <v>1018.0205</v>
      </c>
      <c r="AI1780" t="n">
        <v>1287.0001</v>
      </c>
      <c r="AJ1780" t="n">
        <v>80</v>
      </c>
      <c r="AK1780" t="n">
        <v>6125.3896</v>
      </c>
      <c r="BA1780" t="n">
        <v>4644</v>
      </c>
    </row>
    <row r="1781">
      <c r="H1781" t="n">
        <v>12</v>
      </c>
      <c r="M1781" t="inlineStr">
        <is>
          <t>ALQUILADO</t>
        </is>
      </c>
      <c r="N1781" t="inlineStr">
        <is>
          <t>INGETEAM</t>
        </is>
      </c>
      <c r="P1781" t="inlineStr">
        <is>
          <t>2023</t>
        </is>
      </c>
      <c r="S1781" t="n">
        <v>54596</v>
      </c>
      <c r="T1781" t="n">
        <v>20046.73</v>
      </c>
      <c r="V1781" t="n">
        <v>21450.0011</v>
      </c>
      <c r="W1781" t="n">
        <v>6420</v>
      </c>
      <c r="X1781" t="n">
        <v>3635.13</v>
      </c>
      <c r="Z1781" t="n">
        <v>485</v>
      </c>
      <c r="AA1781" t="n">
        <v>20.7322</v>
      </c>
      <c r="AB1781" t="n">
        <v>837.9275</v>
      </c>
      <c r="AH1781" t="n">
        <v>235.4186</v>
      </c>
      <c r="AI1781" t="n">
        <v>1287.0001</v>
      </c>
      <c r="AJ1781" t="n">
        <v>80</v>
      </c>
      <c r="AK1781" t="n">
        <v>6125.3896</v>
      </c>
      <c r="BA1781" t="n">
        <v>4644</v>
      </c>
    </row>
    <row r="1782">
      <c r="H1782" t="n">
        <v>12</v>
      </c>
      <c r="M1782" t="inlineStr">
        <is>
          <t>ALQUILADO</t>
        </is>
      </c>
      <c r="N1782" t="inlineStr">
        <is>
          <t>RENTAL CARS</t>
        </is>
      </c>
      <c r="P1782" t="inlineStr">
        <is>
          <t>2023</t>
        </is>
      </c>
      <c r="S1782" t="n">
        <v>7916</v>
      </c>
      <c r="T1782" t="n">
        <v>20046.73</v>
      </c>
      <c r="V1782" t="n">
        <v>21450.0011</v>
      </c>
      <c r="W1782" t="n">
        <v>3232.13</v>
      </c>
      <c r="X1782" t="n">
        <v>8629.030000000001</v>
      </c>
      <c r="Z1782" t="n">
        <v>189</v>
      </c>
      <c r="AA1782" t="n">
        <v>62.7574</v>
      </c>
      <c r="AB1782" t="n">
        <v>988.4299999999999</v>
      </c>
      <c r="AH1782" t="n">
        <v>520.6672</v>
      </c>
      <c r="AI1782" t="n">
        <v>1287.0001</v>
      </c>
      <c r="AJ1782" t="n">
        <v>80</v>
      </c>
      <c r="AK1782" t="n">
        <v>6125.3896</v>
      </c>
      <c r="BA1782" t="n">
        <v>4644</v>
      </c>
    </row>
    <row r="1783">
      <c r="H1783" t="n">
        <v>12</v>
      </c>
      <c r="M1783" t="inlineStr">
        <is>
          <t>ALQUILADO</t>
        </is>
      </c>
      <c r="N1783" t="inlineStr">
        <is>
          <t>ASSA COMPAÑIA DE SEGUROS</t>
        </is>
      </c>
      <c r="P1783" t="inlineStr">
        <is>
          <t>2023</t>
        </is>
      </c>
      <c r="S1783" t="n">
        <v>0</v>
      </c>
      <c r="T1783" t="n">
        <v>20046.73</v>
      </c>
      <c r="V1783" t="n">
        <v>21450.0011</v>
      </c>
      <c r="W1783" t="n">
        <v>5150.18</v>
      </c>
      <c r="X1783" t="n">
        <v>7205.8779</v>
      </c>
      <c r="Z1783" t="n">
        <v>290</v>
      </c>
      <c r="AA1783" t="n">
        <v>42.607</v>
      </c>
      <c r="AB1783" t="n">
        <v>1029.6714</v>
      </c>
      <c r="AH1783" t="n">
        <v>541.2373</v>
      </c>
      <c r="AI1783" t="n">
        <v>1287.0001</v>
      </c>
      <c r="AJ1783" t="n">
        <v>80</v>
      </c>
      <c r="AK1783" t="n">
        <v>6125.3896</v>
      </c>
      <c r="BA1783" t="n">
        <v>4644</v>
      </c>
    </row>
    <row r="1784">
      <c r="F1784" t="inlineStr">
        <is>
          <t>SEMINUEVOS</t>
        </is>
      </c>
      <c r="H1784" t="n">
        <v>12</v>
      </c>
      <c r="M1784" t="inlineStr">
        <is>
          <t>PARA LA VENTA</t>
        </is>
      </c>
      <c r="N1784" t="inlineStr"/>
      <c r="P1784" t="inlineStr">
        <is>
          <t>2023</t>
        </is>
      </c>
      <c r="S1784" t="n">
        <v>22891</v>
      </c>
      <c r="T1784" t="n">
        <v>20046.73</v>
      </c>
      <c r="V1784" t="n">
        <v>21450.0011</v>
      </c>
      <c r="W1784" t="n">
        <v>3183.78</v>
      </c>
      <c r="X1784" t="n">
        <v>5880.2589</v>
      </c>
      <c r="Z1784" t="n">
        <v>156</v>
      </c>
      <c r="AA1784" t="n">
        <v>58.1028</v>
      </c>
      <c r="AB1784" t="n">
        <v>755.3365</v>
      </c>
      <c r="AH1784" t="n">
        <v>286.014</v>
      </c>
      <c r="AI1784" t="n">
        <v>1287.0001</v>
      </c>
      <c r="AJ1784" t="n">
        <v>80</v>
      </c>
      <c r="AK1784" t="n">
        <v>6125.3896</v>
      </c>
      <c r="BA1784" t="n">
        <v>4644</v>
      </c>
    </row>
    <row r="1785">
      <c r="H1785" t="n">
        <v>12</v>
      </c>
      <c r="M1785" t="inlineStr">
        <is>
          <t>MOV NO PRODUCTIVO</t>
        </is>
      </c>
      <c r="N1785" t="inlineStr"/>
      <c r="P1785" t="inlineStr">
        <is>
          <t>2023</t>
        </is>
      </c>
      <c r="S1785" t="n">
        <v>39257</v>
      </c>
      <c r="T1785" t="n">
        <v>20046.73</v>
      </c>
      <c r="V1785" t="n">
        <v>21450.0011</v>
      </c>
      <c r="W1785" t="n">
        <v>7770.28</v>
      </c>
      <c r="X1785" t="n">
        <v>3749.4331</v>
      </c>
      <c r="Z1785" t="n">
        <v>278</v>
      </c>
      <c r="AA1785" t="n">
        <v>41.4378</v>
      </c>
      <c r="AB1785" t="n">
        <v>959.976</v>
      </c>
      <c r="AH1785" t="n">
        <v>518.2033</v>
      </c>
      <c r="AI1785" t="n">
        <v>1287.0001</v>
      </c>
      <c r="AJ1785" t="n">
        <v>80</v>
      </c>
      <c r="AK1785" t="n">
        <v>6125.3896</v>
      </c>
      <c r="BA1785" t="n">
        <v>4644</v>
      </c>
    </row>
    <row r="1786">
      <c r="H1786" t="n">
        <v>12</v>
      </c>
      <c r="M1786" t="inlineStr">
        <is>
          <t>ALQUILADO</t>
        </is>
      </c>
      <c r="N1786" t="inlineStr">
        <is>
          <t>Tout Panama</t>
        </is>
      </c>
      <c r="P1786" t="inlineStr">
        <is>
          <t>2023</t>
        </is>
      </c>
      <c r="S1786" t="n">
        <v>11422</v>
      </c>
      <c r="T1786" t="n">
        <v>20046.73</v>
      </c>
      <c r="V1786" t="n">
        <v>21450.0011</v>
      </c>
      <c r="W1786" t="n">
        <v>4537.24</v>
      </c>
      <c r="X1786" t="n">
        <v>10149.9087</v>
      </c>
      <c r="Z1786" t="n">
        <v>215</v>
      </c>
      <c r="AA1786" t="n">
        <v>68.31229999999999</v>
      </c>
      <c r="AB1786" t="n">
        <v>1223.929</v>
      </c>
      <c r="AH1786" t="n">
        <v>350.3896</v>
      </c>
      <c r="AI1786" t="n">
        <v>1287.0001</v>
      </c>
      <c r="AJ1786" t="n">
        <v>80</v>
      </c>
      <c r="AK1786" t="n">
        <v>6125.3896</v>
      </c>
      <c r="BA1786" t="n">
        <v>4644</v>
      </c>
    </row>
    <row r="1787">
      <c r="H1787" t="n">
        <v>12</v>
      </c>
      <c r="M1787" t="inlineStr">
        <is>
          <t>ALQUILADO</t>
        </is>
      </c>
      <c r="N1787" t="inlineStr">
        <is>
          <t>Tout Panama</t>
        </is>
      </c>
      <c r="P1787" t="inlineStr">
        <is>
          <t>2023</t>
        </is>
      </c>
      <c r="S1787" t="n">
        <v>0</v>
      </c>
      <c r="T1787" t="n">
        <v>20046.73</v>
      </c>
      <c r="V1787" t="n">
        <v>21450.0011</v>
      </c>
      <c r="W1787" t="n">
        <v>5111.79</v>
      </c>
      <c r="X1787" t="n">
        <v>8028.2272</v>
      </c>
      <c r="Z1787" t="n">
        <v>237</v>
      </c>
      <c r="AA1787" t="n">
        <v>55.4431</v>
      </c>
      <c r="AB1787" t="n">
        <v>1095.0014</v>
      </c>
      <c r="AH1787" t="n">
        <v>384.4127</v>
      </c>
      <c r="AI1787" t="n">
        <v>1287.0001</v>
      </c>
      <c r="AJ1787" t="n">
        <v>80</v>
      </c>
      <c r="AK1787" t="n">
        <v>6125.3896</v>
      </c>
      <c r="BA1787" t="n">
        <v>4644</v>
      </c>
    </row>
    <row r="1788">
      <c r="H1788" t="n">
        <v>9</v>
      </c>
      <c r="M1788" t="inlineStr">
        <is>
          <t>ALQUILADO</t>
        </is>
      </c>
      <c r="N1788" t="inlineStr"/>
      <c r="P1788" t="inlineStr">
        <is>
          <t>2024</t>
        </is>
      </c>
      <c r="S1788" t="n">
        <v>18754</v>
      </c>
      <c r="T1788" t="n">
        <v>18877.57</v>
      </c>
      <c r="V1788" t="n">
        <v>20198.9999</v>
      </c>
      <c r="W1788" t="n">
        <v>2269.44</v>
      </c>
      <c r="X1788" t="n">
        <v>5499.1782</v>
      </c>
      <c r="Z1788" t="n">
        <v>128</v>
      </c>
      <c r="AA1788" t="n">
        <v>60.6923</v>
      </c>
      <c r="AB1788" t="n">
        <v>863.1798</v>
      </c>
      <c r="AH1788" t="n">
        <v>217.4274</v>
      </c>
      <c r="AI1788" t="n">
        <v>908.955</v>
      </c>
      <c r="AJ1788" t="n">
        <v>80</v>
      </c>
      <c r="AK1788" t="n">
        <v>4195.0152</v>
      </c>
      <c r="BA1788" t="n">
        <v>3483</v>
      </c>
    </row>
    <row r="1789">
      <c r="H1789" t="n">
        <v>9</v>
      </c>
      <c r="M1789" t="inlineStr">
        <is>
          <t>ALQUILADO</t>
        </is>
      </c>
      <c r="N1789" t="inlineStr">
        <is>
          <t>CONSEJO DE SEGURIDAD PUBLICO</t>
        </is>
      </c>
      <c r="P1789" t="inlineStr">
        <is>
          <t>2024</t>
        </is>
      </c>
      <c r="S1789" t="n">
        <v>1</v>
      </c>
      <c r="T1789" t="n">
        <v>18877.57</v>
      </c>
      <c r="V1789" t="n">
        <v>20198.9999</v>
      </c>
      <c r="W1789" t="n">
        <v>3543.92</v>
      </c>
      <c r="X1789" t="n">
        <v>2400</v>
      </c>
      <c r="Z1789" t="n">
        <v>240</v>
      </c>
      <c r="AA1789" t="n">
        <v>24.7663</v>
      </c>
      <c r="AB1789" t="n">
        <v>660.4355</v>
      </c>
      <c r="AH1789" t="n">
        <v>923.6303</v>
      </c>
      <c r="AI1789" t="n">
        <v>908.955</v>
      </c>
      <c r="AJ1789" t="n">
        <v>80</v>
      </c>
      <c r="AK1789" t="n">
        <v>4195.0152</v>
      </c>
      <c r="BA1789" t="n">
        <v>3483</v>
      </c>
    </row>
    <row r="1790">
      <c r="H1790" t="n">
        <v>9</v>
      </c>
      <c r="M1790" t="inlineStr">
        <is>
          <t>ALQUILADO</t>
        </is>
      </c>
      <c r="N1790" t="inlineStr">
        <is>
          <t>SEGUROS SURAMERICANA</t>
        </is>
      </c>
      <c r="P1790" t="inlineStr">
        <is>
          <t>2024</t>
        </is>
      </c>
      <c r="S1790" t="n">
        <v>0</v>
      </c>
      <c r="T1790" t="n">
        <v>18877.57</v>
      </c>
      <c r="V1790" t="n">
        <v>20198.9999</v>
      </c>
      <c r="W1790" t="n">
        <v>3507.09</v>
      </c>
      <c r="X1790" t="n">
        <v>5552.0751</v>
      </c>
      <c r="Z1790" t="n">
        <v>151</v>
      </c>
      <c r="AA1790" t="n">
        <v>59.9944</v>
      </c>
      <c r="AB1790" t="n">
        <v>1006.5739</v>
      </c>
      <c r="AH1790" t="n">
        <v>297.6935</v>
      </c>
      <c r="AI1790" t="n">
        <v>908.955</v>
      </c>
      <c r="AJ1790" t="n">
        <v>80</v>
      </c>
      <c r="AK1790" t="n">
        <v>4195.0152</v>
      </c>
      <c r="BA1790" t="n">
        <v>3483</v>
      </c>
    </row>
    <row r="1791">
      <c r="F1791" t="inlineStr">
        <is>
          <t>GARANTIZADOS</t>
        </is>
      </c>
      <c r="H1791" t="n">
        <v>54</v>
      </c>
      <c r="M1791" t="inlineStr">
        <is>
          <t>PARA LA VENTA</t>
        </is>
      </c>
      <c r="N1791" t="inlineStr"/>
      <c r="P1791" t="inlineStr">
        <is>
          <t>2020</t>
        </is>
      </c>
      <c r="S1791" t="n">
        <v>71274</v>
      </c>
      <c r="T1791" t="n">
        <v>27289.719</v>
      </c>
      <c r="V1791" t="n">
        <v>29199.9993</v>
      </c>
      <c r="W1791" t="n">
        <v>48452.18</v>
      </c>
      <c r="X1791" t="n">
        <v>13823.55</v>
      </c>
      <c r="Z1791" t="n">
        <v>2259</v>
      </c>
      <c r="AA1791" t="n">
        <v>27.5678</v>
      </c>
      <c r="AB1791" t="n">
        <v>1153.2542</v>
      </c>
      <c r="AH1791" t="n">
        <v>8227.141299999999</v>
      </c>
      <c r="AI1791" t="n">
        <v>7883.9998</v>
      </c>
      <c r="AJ1791" t="n">
        <v>240</v>
      </c>
      <c r="AK1791" t="n">
        <v>27289.7187</v>
      </c>
      <c r="BA1791" t="n">
        <v>20898</v>
      </c>
    </row>
    <row r="1792">
      <c r="H1792" t="n">
        <v>51</v>
      </c>
      <c r="M1792" t="inlineStr">
        <is>
          <t>ALQUILADO</t>
        </is>
      </c>
      <c r="N1792" t="inlineStr">
        <is>
          <t>JUMBO MARKET S.A.</t>
        </is>
      </c>
      <c r="P1792" t="inlineStr">
        <is>
          <t>2020</t>
        </is>
      </c>
      <c r="S1792" t="n">
        <v>64099</v>
      </c>
      <c r="T1792" t="n">
        <v>27060.7455</v>
      </c>
      <c r="V1792" t="n">
        <v>28954.9977</v>
      </c>
      <c r="W1792" t="n">
        <v>46466.78</v>
      </c>
      <c r="X1792" t="n">
        <v>15883.22</v>
      </c>
      <c r="Z1792" t="n">
        <v>2327</v>
      </c>
      <c r="AA1792" t="n">
        <v>26.7941</v>
      </c>
      <c r="AB1792" t="n">
        <v>1222.549</v>
      </c>
      <c r="AH1792" t="n">
        <v>8022.4638</v>
      </c>
      <c r="AI1792" t="n">
        <v>7383.5244</v>
      </c>
      <c r="AJ1792" t="n">
        <v>200</v>
      </c>
      <c r="AK1792" t="n">
        <v>27060.7464</v>
      </c>
      <c r="BA1792" t="n">
        <v>19737</v>
      </c>
    </row>
    <row r="1793">
      <c r="F1793" t="inlineStr">
        <is>
          <t>USADO</t>
        </is>
      </c>
      <c r="H1793" t="n">
        <v>33</v>
      </c>
      <c r="M1793" t="inlineStr">
        <is>
          <t>ESPERA PIEZAS MECANICA</t>
        </is>
      </c>
      <c r="N1793" t="inlineStr"/>
      <c r="P1793" t="inlineStr">
        <is>
          <t>2022</t>
        </is>
      </c>
      <c r="S1793" t="n">
        <v>24443</v>
      </c>
      <c r="T1793" t="n">
        <v>27710.28</v>
      </c>
      <c r="V1793" t="n">
        <v>29649.9996</v>
      </c>
      <c r="W1793" t="n">
        <v>47793.77</v>
      </c>
      <c r="X1793" t="n">
        <v>6408.3</v>
      </c>
      <c r="Z1793" t="n">
        <v>881</v>
      </c>
      <c r="AA1793" t="n">
        <v>61.5233</v>
      </c>
      <c r="AB1793" t="n">
        <v>1642.4869</v>
      </c>
      <c r="AH1793" t="n">
        <v>6059.9146</v>
      </c>
      <c r="AI1793" t="n">
        <v>4892.2499</v>
      </c>
      <c r="AJ1793" t="n">
        <v>160</v>
      </c>
      <c r="AK1793" t="n">
        <v>24631.36</v>
      </c>
      <c r="BA1793" t="n">
        <v>12771</v>
      </c>
    </row>
    <row r="1794">
      <c r="H1794" t="n">
        <v>32</v>
      </c>
      <c r="M1794" t="inlineStr">
        <is>
          <t>ALQUILADO</t>
        </is>
      </c>
      <c r="N1794" t="inlineStr">
        <is>
          <t>JCP TRANSPORT</t>
        </is>
      </c>
      <c r="P1794" t="inlineStr">
        <is>
          <t>2022</t>
        </is>
      </c>
      <c r="S1794" t="n">
        <v>134303</v>
      </c>
      <c r="T1794" t="n">
        <v>27710.28</v>
      </c>
      <c r="V1794" t="n">
        <v>29649.9996</v>
      </c>
      <c r="W1794" t="n">
        <v>35040</v>
      </c>
      <c r="X1794" t="n">
        <v>0</v>
      </c>
      <c r="Z1794" t="n">
        <v>960</v>
      </c>
      <c r="AA1794" t="n">
        <v>36.5</v>
      </c>
      <c r="AB1794" t="n">
        <v>1095</v>
      </c>
      <c r="AH1794" t="n">
        <v>3390.9738</v>
      </c>
      <c r="AI1794" t="n">
        <v>4743.9999</v>
      </c>
      <c r="AJ1794" t="n">
        <v>160</v>
      </c>
      <c r="AK1794" t="n">
        <v>23861.63</v>
      </c>
      <c r="BA1794" t="n">
        <v>12384</v>
      </c>
    </row>
    <row r="1795">
      <c r="H1795" t="n">
        <v>32</v>
      </c>
      <c r="M1795" t="inlineStr">
        <is>
          <t>ALQUILADO</t>
        </is>
      </c>
      <c r="N1795" t="inlineStr">
        <is>
          <t>SERVIESTIBA SA</t>
        </is>
      </c>
      <c r="P1795" t="inlineStr">
        <is>
          <t>2022</t>
        </is>
      </c>
      <c r="S1795" t="n">
        <v>101905</v>
      </c>
      <c r="T1795" t="n">
        <v>27710.28</v>
      </c>
      <c r="V1795" t="n">
        <v>29649.9996</v>
      </c>
      <c r="W1795" t="n">
        <v>28855</v>
      </c>
      <c r="X1795" t="n">
        <v>9018.610000000001</v>
      </c>
      <c r="Z1795" t="n">
        <v>1190</v>
      </c>
      <c r="AA1795" t="n">
        <v>31.8265</v>
      </c>
      <c r="AB1795" t="n">
        <v>1183.5503</v>
      </c>
      <c r="AH1795" t="n">
        <v>9305.563599999999</v>
      </c>
      <c r="AI1795" t="n">
        <v>4743.9999</v>
      </c>
      <c r="AJ1795" t="n">
        <v>160</v>
      </c>
      <c r="AK1795" t="n">
        <v>23861.63</v>
      </c>
      <c r="BA1795" t="n">
        <v>12384</v>
      </c>
    </row>
    <row r="1796">
      <c r="H1796" t="n">
        <v>32</v>
      </c>
      <c r="M1796" t="inlineStr">
        <is>
          <t>ALQUILADO</t>
        </is>
      </c>
      <c r="N1796" t="inlineStr">
        <is>
          <t>CONSTRUCTORA MECO SA</t>
        </is>
      </c>
      <c r="P1796" t="inlineStr">
        <is>
          <t>2022</t>
        </is>
      </c>
      <c r="S1796" t="n">
        <v>105527</v>
      </c>
      <c r="T1796" t="n">
        <v>27710.28</v>
      </c>
      <c r="V1796" t="n">
        <v>29649.9996</v>
      </c>
      <c r="W1796" t="n">
        <v>30652.82</v>
      </c>
      <c r="X1796" t="n">
        <v>16213.28</v>
      </c>
      <c r="Z1796" t="n">
        <v>1331</v>
      </c>
      <c r="AA1796" t="n">
        <v>35.2111</v>
      </c>
      <c r="AB1796" t="n">
        <v>1464.5656</v>
      </c>
      <c r="AH1796" t="n">
        <v>8840.461799999999</v>
      </c>
      <c r="AI1796" t="n">
        <v>4743.9999</v>
      </c>
      <c r="AJ1796" t="n">
        <v>160</v>
      </c>
      <c r="AK1796" t="n">
        <v>23861.63</v>
      </c>
      <c r="BA1796" t="n">
        <v>12384</v>
      </c>
    </row>
    <row r="1797">
      <c r="F1797" t="inlineStr">
        <is>
          <t>USADO</t>
        </is>
      </c>
      <c r="H1797" t="n">
        <v>32</v>
      </c>
      <c r="M1797" t="inlineStr">
        <is>
          <t>ALQUILADO</t>
        </is>
      </c>
      <c r="N1797" t="inlineStr">
        <is>
          <t>MULTI SERVICIOS MODERNOS S.A.</t>
        </is>
      </c>
      <c r="P1797" t="inlineStr">
        <is>
          <t>2022</t>
        </is>
      </c>
      <c r="S1797" t="n">
        <v>58951</v>
      </c>
      <c r="T1797" t="n">
        <v>27710.28</v>
      </c>
      <c r="V1797" t="n">
        <v>29649.9996</v>
      </c>
      <c r="W1797" t="n">
        <v>28474.41</v>
      </c>
      <c r="X1797" t="n">
        <v>10687.47</v>
      </c>
      <c r="Z1797" t="n">
        <v>898</v>
      </c>
      <c r="AA1797" t="n">
        <v>43.6101</v>
      </c>
      <c r="AB1797" t="n">
        <v>1223.8087</v>
      </c>
      <c r="AH1797" t="n">
        <v>7835.3124</v>
      </c>
      <c r="AI1797" t="n">
        <v>4743.9999</v>
      </c>
      <c r="AJ1797" t="n">
        <v>160</v>
      </c>
      <c r="AK1797" t="n">
        <v>23861.63</v>
      </c>
      <c r="BA1797" t="n">
        <v>12384</v>
      </c>
    </row>
    <row r="1798">
      <c r="F1798" t="inlineStr">
        <is>
          <t>USADO</t>
        </is>
      </c>
      <c r="H1798" t="n">
        <v>32</v>
      </c>
      <c r="M1798" t="inlineStr">
        <is>
          <t>PARA LA VENTA</t>
        </is>
      </c>
      <c r="N1798" t="inlineStr"/>
      <c r="P1798" t="inlineStr">
        <is>
          <t>2022</t>
        </is>
      </c>
      <c r="S1798" t="n">
        <v>95318</v>
      </c>
      <c r="T1798" t="n">
        <v>27710.28</v>
      </c>
      <c r="V1798" t="n">
        <v>29649.9996</v>
      </c>
      <c r="W1798" t="n">
        <v>24452.36</v>
      </c>
      <c r="X1798" t="n">
        <v>11781.9</v>
      </c>
      <c r="Z1798" t="n">
        <v>931</v>
      </c>
      <c r="AA1798" t="n">
        <v>38.9197</v>
      </c>
      <c r="AB1798" t="n">
        <v>1132.3206</v>
      </c>
      <c r="AH1798" t="n">
        <v>13243.921</v>
      </c>
      <c r="AI1798" t="n">
        <v>4743.9999</v>
      </c>
      <c r="AJ1798" t="n">
        <v>160</v>
      </c>
      <c r="AK1798" t="n">
        <v>23861.63</v>
      </c>
      <c r="BA1798" t="n">
        <v>12384</v>
      </c>
    </row>
    <row r="1799">
      <c r="H1799" t="n">
        <v>32</v>
      </c>
      <c r="M1799" t="inlineStr">
        <is>
          <t>ALQUILADO</t>
        </is>
      </c>
      <c r="N1799" t="inlineStr">
        <is>
          <t>AGRUPACION SABANITAS PANAMA</t>
        </is>
      </c>
      <c r="P1799" t="inlineStr">
        <is>
          <t>2022</t>
        </is>
      </c>
      <c r="S1799" t="n">
        <v>98903</v>
      </c>
      <c r="T1799" t="n">
        <v>27710.28</v>
      </c>
      <c r="V1799" t="n">
        <v>29649.9996</v>
      </c>
      <c r="W1799" t="n">
        <v>26536.86</v>
      </c>
      <c r="X1799" t="n">
        <v>19288.681</v>
      </c>
      <c r="Z1799" t="n">
        <v>853</v>
      </c>
      <c r="AA1799" t="n">
        <v>53.7227</v>
      </c>
      <c r="AB1799" t="n">
        <v>1432.0481</v>
      </c>
      <c r="AH1799" t="n">
        <v>8046.5698</v>
      </c>
      <c r="AI1799" t="n">
        <v>4743.9999</v>
      </c>
      <c r="AJ1799" t="n">
        <v>160</v>
      </c>
      <c r="AK1799" t="n">
        <v>23861.63</v>
      </c>
      <c r="BA1799" t="n">
        <v>12384</v>
      </c>
    </row>
    <row r="1800">
      <c r="H1800" t="n">
        <v>23</v>
      </c>
      <c r="M1800" t="inlineStr">
        <is>
          <t>ALQUILADO</t>
        </is>
      </c>
      <c r="N1800" t="inlineStr">
        <is>
          <t>SERVICIO NACIONAL AERONAVAL</t>
        </is>
      </c>
      <c r="P1800" t="inlineStr">
        <is>
          <t>2022</t>
        </is>
      </c>
      <c r="S1800" t="n">
        <v>95038</v>
      </c>
      <c r="T1800" t="n">
        <v>28114.57</v>
      </c>
      <c r="V1800" t="n">
        <v>30082.5899</v>
      </c>
      <c r="W1800" t="n">
        <v>16475.3</v>
      </c>
      <c r="X1800" t="n">
        <v>8024.71</v>
      </c>
      <c r="Z1800" t="n">
        <v>567</v>
      </c>
      <c r="AA1800" t="n">
        <v>43.2098</v>
      </c>
      <c r="AB1800" t="n">
        <v>1065.2178</v>
      </c>
      <c r="AH1800" t="n">
        <v>4936.8357</v>
      </c>
      <c r="AI1800" t="n">
        <v>3459.4978</v>
      </c>
      <c r="AJ1800" t="n">
        <v>120</v>
      </c>
      <c r="AK1800" t="n">
        <v>17181.1266</v>
      </c>
      <c r="BA1800" t="n">
        <v>8901</v>
      </c>
    </row>
    <row r="1801">
      <c r="H1801" t="n">
        <v>23</v>
      </c>
      <c r="M1801" t="inlineStr">
        <is>
          <t>ALQUILADO</t>
        </is>
      </c>
      <c r="N1801" t="inlineStr">
        <is>
          <t>AGRUPACION SABANITAS PANAMA</t>
        </is>
      </c>
      <c r="P1801" t="inlineStr">
        <is>
          <t>2022</t>
        </is>
      </c>
      <c r="S1801" t="n">
        <v>77330</v>
      </c>
      <c r="T1801" t="n">
        <v>28114.57</v>
      </c>
      <c r="V1801" t="n">
        <v>30082.5899</v>
      </c>
      <c r="W1801" t="n">
        <v>19652.64</v>
      </c>
      <c r="X1801" t="n">
        <v>9532.76</v>
      </c>
      <c r="Z1801" t="n">
        <v>697</v>
      </c>
      <c r="AA1801" t="n">
        <v>41.8728</v>
      </c>
      <c r="AB1801" t="n">
        <v>1268.9304</v>
      </c>
      <c r="AH1801" t="n">
        <v>7364.2616</v>
      </c>
      <c r="AI1801" t="n">
        <v>3459.4978</v>
      </c>
      <c r="AJ1801" t="n">
        <v>120</v>
      </c>
      <c r="AK1801" t="n">
        <v>17181.1266</v>
      </c>
      <c r="BA1801" t="n">
        <v>8901</v>
      </c>
    </row>
    <row r="1802">
      <c r="F1802" t="inlineStr">
        <is>
          <t>USADO</t>
        </is>
      </c>
      <c r="H1802" t="n">
        <v>23</v>
      </c>
      <c r="M1802" t="inlineStr">
        <is>
          <t>PARA LA VENTA</t>
        </is>
      </c>
      <c r="N1802" t="inlineStr"/>
      <c r="P1802" t="inlineStr">
        <is>
          <t>2022</t>
        </is>
      </c>
      <c r="S1802" t="n">
        <v>73465</v>
      </c>
      <c r="T1802" t="n">
        <v>28114.57</v>
      </c>
      <c r="V1802" t="n">
        <v>30082.5899</v>
      </c>
      <c r="W1802" t="n">
        <v>16915</v>
      </c>
      <c r="X1802" t="n">
        <v>5475.7</v>
      </c>
      <c r="Z1802" t="n">
        <v>571</v>
      </c>
      <c r="AA1802" t="n">
        <v>39.2131</v>
      </c>
      <c r="AB1802" t="n">
        <v>973.5086</v>
      </c>
      <c r="AH1802" t="n">
        <v>10573.3541</v>
      </c>
      <c r="AI1802" t="n">
        <v>3459.4978</v>
      </c>
      <c r="AJ1802" t="n">
        <v>120</v>
      </c>
      <c r="AK1802" t="n">
        <v>17181.1266</v>
      </c>
      <c r="BA1802" t="n">
        <v>8901</v>
      </c>
    </row>
    <row r="1803">
      <c r="H1803" t="n">
        <v>23</v>
      </c>
      <c r="M1803" t="inlineStr">
        <is>
          <t>ALQUILADO</t>
        </is>
      </c>
      <c r="N1803" t="inlineStr">
        <is>
          <t>AGRUPACION SABANITAS PANAMA</t>
        </is>
      </c>
      <c r="P1803" t="inlineStr">
        <is>
          <t>2022</t>
        </is>
      </c>
      <c r="S1803" t="n">
        <v>73279</v>
      </c>
      <c r="T1803" t="n">
        <v>28114.57</v>
      </c>
      <c r="V1803" t="n">
        <v>30082.5899</v>
      </c>
      <c r="W1803" t="n">
        <v>22980.73</v>
      </c>
      <c r="X1803" t="n">
        <v>5402.47</v>
      </c>
      <c r="Z1803" t="n">
        <v>759</v>
      </c>
      <c r="AA1803" t="n">
        <v>37.3955</v>
      </c>
      <c r="AB1803" t="n">
        <v>1234.0521</v>
      </c>
      <c r="AH1803" t="n">
        <v>4292.1938</v>
      </c>
      <c r="AI1803" t="n">
        <v>3459.4978</v>
      </c>
      <c r="AJ1803" t="n">
        <v>120</v>
      </c>
      <c r="AK1803" t="n">
        <v>17181.1266</v>
      </c>
      <c r="BA1803" t="n">
        <v>8901</v>
      </c>
    </row>
    <row r="1804">
      <c r="H1804" t="n">
        <v>19</v>
      </c>
      <c r="M1804" t="inlineStr">
        <is>
          <t>ALQUILADO</t>
        </is>
      </c>
      <c r="N1804" t="inlineStr">
        <is>
          <t>CONSORCIO SIGMA BILLING</t>
        </is>
      </c>
      <c r="P1804" t="inlineStr">
        <is>
          <t>2023</t>
        </is>
      </c>
      <c r="S1804" t="n">
        <v>70531</v>
      </c>
      <c r="T1804" t="n">
        <v>29205.6074</v>
      </c>
      <c r="V1804" t="n">
        <v>31249.9999</v>
      </c>
      <c r="W1804" t="n">
        <v>14150.93</v>
      </c>
      <c r="X1804" t="n">
        <v>9104.860000000001</v>
      </c>
      <c r="Z1804" t="n">
        <v>392</v>
      </c>
      <c r="AA1804" t="n">
        <v>59.3259</v>
      </c>
      <c r="AB1804" t="n">
        <v>1223.9889</v>
      </c>
      <c r="AH1804" t="n">
        <v>6957.0719</v>
      </c>
      <c r="AI1804" t="n">
        <v>2968.75</v>
      </c>
      <c r="AJ1804" t="n">
        <v>120</v>
      </c>
      <c r="AK1804" t="n">
        <v>14602.8042</v>
      </c>
      <c r="BA1804" t="n">
        <v>7353</v>
      </c>
    </row>
    <row r="1805">
      <c r="H1805" t="n">
        <v>19</v>
      </c>
      <c r="M1805" t="inlineStr">
        <is>
          <t>ALQUILADO</t>
        </is>
      </c>
      <c r="N1805" t="inlineStr">
        <is>
          <t>PARTIDO CAMBIO DEMOCRATICO</t>
        </is>
      </c>
      <c r="P1805" t="inlineStr">
        <is>
          <t>2023</t>
        </is>
      </c>
      <c r="S1805" t="n">
        <v>100371</v>
      </c>
      <c r="T1805" t="n">
        <v>29205.6074</v>
      </c>
      <c r="V1805" t="n">
        <v>31249.9999</v>
      </c>
      <c r="W1805" t="n">
        <v>23611.38</v>
      </c>
      <c r="X1805" t="n">
        <v>8016.845</v>
      </c>
      <c r="Z1805" t="n">
        <v>492</v>
      </c>
      <c r="AA1805" t="n">
        <v>64.285</v>
      </c>
      <c r="AB1805" t="n">
        <v>1664.6434</v>
      </c>
      <c r="AH1805" t="n">
        <v>2103.8782</v>
      </c>
      <c r="AI1805" t="n">
        <v>2968.75</v>
      </c>
      <c r="AJ1805" t="n">
        <v>120</v>
      </c>
      <c r="AK1805" t="n">
        <v>14602.8042</v>
      </c>
      <c r="BA1805" t="n">
        <v>7353</v>
      </c>
    </row>
    <row r="1806">
      <c r="H1806" t="n">
        <v>19</v>
      </c>
      <c r="M1806" t="inlineStr">
        <is>
          <t>ALQUILADO</t>
        </is>
      </c>
      <c r="N1806" t="inlineStr">
        <is>
          <t>CONSTRUCCIONES Y DESARROLLOS ELECTRICOS S.A</t>
        </is>
      </c>
      <c r="P1806" t="inlineStr">
        <is>
          <t>2023</t>
        </is>
      </c>
      <c r="S1806" t="n">
        <v>53726</v>
      </c>
      <c r="T1806" t="n">
        <v>29205.6074</v>
      </c>
      <c r="V1806" t="n">
        <v>31249.9999</v>
      </c>
      <c r="W1806" t="n">
        <v>11869.57</v>
      </c>
      <c r="X1806" t="n">
        <v>11212.465</v>
      </c>
      <c r="Z1806" t="n">
        <v>466</v>
      </c>
      <c r="AA1806" t="n">
        <v>49.5322</v>
      </c>
      <c r="AB1806" t="n">
        <v>1214.8439</v>
      </c>
      <c r="AH1806" t="n">
        <v>8024.5124</v>
      </c>
      <c r="AI1806" t="n">
        <v>2968.75</v>
      </c>
      <c r="AJ1806" t="n">
        <v>120</v>
      </c>
      <c r="AK1806" t="n">
        <v>14602.8042</v>
      </c>
      <c r="BA1806" t="n">
        <v>7353</v>
      </c>
    </row>
    <row r="1807">
      <c r="H1807" t="n">
        <v>19</v>
      </c>
      <c r="M1807" t="inlineStr">
        <is>
          <t>ALQUILADO</t>
        </is>
      </c>
      <c r="N1807" t="inlineStr">
        <is>
          <t>AGENCIAS FEDURO S.A.</t>
        </is>
      </c>
      <c r="P1807" t="inlineStr">
        <is>
          <t>2023</t>
        </is>
      </c>
      <c r="S1807" t="n">
        <v>44701</v>
      </c>
      <c r="T1807" t="n">
        <v>29205.6074</v>
      </c>
      <c r="V1807" t="n">
        <v>31249.9999</v>
      </c>
      <c r="W1807" t="n">
        <v>15580</v>
      </c>
      <c r="X1807" t="n">
        <v>8082.486</v>
      </c>
      <c r="Z1807" t="n">
        <v>1166</v>
      </c>
      <c r="AA1807" t="n">
        <v>20.2937</v>
      </c>
      <c r="AB1807" t="n">
        <v>1245.394</v>
      </c>
      <c r="AH1807" t="n">
        <v>2734.58</v>
      </c>
      <c r="AI1807" t="n">
        <v>2968.75</v>
      </c>
      <c r="AJ1807" t="n">
        <v>120</v>
      </c>
      <c r="AK1807" t="n">
        <v>14602.8042</v>
      </c>
      <c r="BA1807" t="n">
        <v>7353</v>
      </c>
    </row>
    <row r="1808">
      <c r="H1808" t="n">
        <v>19</v>
      </c>
      <c r="M1808" t="inlineStr">
        <is>
          <t>ALQUILADO</t>
        </is>
      </c>
      <c r="N1808" t="inlineStr">
        <is>
          <t>TCP RAIL</t>
        </is>
      </c>
      <c r="P1808" t="inlineStr">
        <is>
          <t>2023</t>
        </is>
      </c>
      <c r="S1808" t="n">
        <v>18344</v>
      </c>
      <c r="T1808" t="n">
        <v>29205.6074</v>
      </c>
      <c r="V1808" t="n">
        <v>31249.9999</v>
      </c>
      <c r="W1808" t="n">
        <v>17860</v>
      </c>
      <c r="X1808" t="n">
        <v>4560</v>
      </c>
      <c r="Z1808" t="n">
        <v>564</v>
      </c>
      <c r="AA1808" t="n">
        <v>39.7517</v>
      </c>
      <c r="AB1808" t="n">
        <v>1180</v>
      </c>
      <c r="AH1808" t="n">
        <v>925.4532</v>
      </c>
      <c r="AI1808" t="n">
        <v>2968.75</v>
      </c>
      <c r="AJ1808" t="n">
        <v>120</v>
      </c>
      <c r="AK1808" t="n">
        <v>14602.8042</v>
      </c>
      <c r="BA1808" t="n">
        <v>7353</v>
      </c>
    </row>
    <row r="1809">
      <c r="F1809" t="inlineStr">
        <is>
          <t>USADO</t>
        </is>
      </c>
      <c r="H1809" t="n">
        <v>19</v>
      </c>
      <c r="M1809" t="inlineStr">
        <is>
          <t>PARA LA VENTA</t>
        </is>
      </c>
      <c r="N1809" t="inlineStr"/>
      <c r="P1809" t="inlineStr">
        <is>
          <t>2023</t>
        </is>
      </c>
      <c r="S1809" t="n">
        <v>124148</v>
      </c>
      <c r="T1809" t="n">
        <v>29205.6074</v>
      </c>
      <c r="V1809" t="n">
        <v>31249.9999</v>
      </c>
      <c r="W1809" t="n">
        <v>20060.79</v>
      </c>
      <c r="X1809" t="n">
        <v>8009.23</v>
      </c>
      <c r="Z1809" t="n">
        <v>527</v>
      </c>
      <c r="AA1809" t="n">
        <v>53.2637</v>
      </c>
      <c r="AB1809" t="n">
        <v>1477.3694</v>
      </c>
      <c r="AH1809" t="n">
        <v>7856.8526</v>
      </c>
      <c r="AI1809" t="n">
        <v>2968.75</v>
      </c>
      <c r="AJ1809" t="n">
        <v>120</v>
      </c>
      <c r="AK1809" t="n">
        <v>14602.8042</v>
      </c>
      <c r="BA1809" t="n">
        <v>7353</v>
      </c>
    </row>
    <row r="1810">
      <c r="H1810" t="n">
        <v>18</v>
      </c>
      <c r="M1810" t="inlineStr">
        <is>
          <t>ALQUILADO</t>
        </is>
      </c>
      <c r="N1810" t="inlineStr">
        <is>
          <t>CONSORCIO SIGMA BILLING</t>
        </is>
      </c>
      <c r="P1810" t="inlineStr">
        <is>
          <t>2023</t>
        </is>
      </c>
      <c r="S1810" t="n">
        <v>23829</v>
      </c>
      <c r="T1810" t="n">
        <v>29205.61</v>
      </c>
      <c r="V1810" t="n">
        <v>31250.0027</v>
      </c>
      <c r="W1810" t="n">
        <v>15660</v>
      </c>
      <c r="X1810" t="n">
        <v>5657.1</v>
      </c>
      <c r="Z1810" t="n">
        <v>641</v>
      </c>
      <c r="AA1810" t="n">
        <v>33.256</v>
      </c>
      <c r="AB1810" t="n">
        <v>1184.2833</v>
      </c>
      <c r="AH1810" t="n">
        <v>518.3227000000001</v>
      </c>
      <c r="AI1810" t="n">
        <v>2812.5002</v>
      </c>
      <c r="AJ1810" t="n">
        <v>120</v>
      </c>
      <c r="AK1810" t="n">
        <v>13791.5373</v>
      </c>
      <c r="BA1810" t="n">
        <v>6966</v>
      </c>
    </row>
    <row r="1811">
      <c r="H1811" t="n">
        <v>18</v>
      </c>
      <c r="M1811" t="inlineStr">
        <is>
          <t>DISPONIBLE</t>
        </is>
      </c>
      <c r="N1811" t="inlineStr"/>
      <c r="P1811" t="inlineStr">
        <is>
          <t>2023</t>
        </is>
      </c>
      <c r="S1811" t="n">
        <v>53457</v>
      </c>
      <c r="T1811" t="n">
        <v>29205.61</v>
      </c>
      <c r="V1811" t="n">
        <v>31250.0027</v>
      </c>
      <c r="W1811" t="n">
        <v>18088.69</v>
      </c>
      <c r="X1811" t="n">
        <v>9209.42</v>
      </c>
      <c r="Z1811" t="n">
        <v>483</v>
      </c>
      <c r="AA1811" t="n">
        <v>56.5178</v>
      </c>
      <c r="AB1811" t="n">
        <v>1516.5616</v>
      </c>
      <c r="AH1811" t="n">
        <v>4449.9722</v>
      </c>
      <c r="AI1811" t="n">
        <v>2812.5002</v>
      </c>
      <c r="AJ1811" t="n">
        <v>120</v>
      </c>
      <c r="AK1811" t="n">
        <v>13791.5373</v>
      </c>
      <c r="BA1811" t="n">
        <v>6966</v>
      </c>
    </row>
    <row r="1812">
      <c r="H1812" t="n">
        <v>18</v>
      </c>
      <c r="M1812" t="inlineStr">
        <is>
          <t>PERDIDA TOTAL</t>
        </is>
      </c>
      <c r="N1812" t="inlineStr"/>
      <c r="P1812" t="inlineStr">
        <is>
          <t>2023</t>
        </is>
      </c>
      <c r="S1812" t="n">
        <v>50788</v>
      </c>
      <c r="T1812" t="n">
        <v>29205.61</v>
      </c>
      <c r="V1812" t="n">
        <v>31250.0027</v>
      </c>
      <c r="W1812" t="n">
        <v>13920.54</v>
      </c>
      <c r="X1812" t="n">
        <v>5837.645</v>
      </c>
      <c r="Z1812" t="n">
        <v>400</v>
      </c>
      <c r="AA1812" t="n">
        <v>49.3954</v>
      </c>
      <c r="AB1812" t="n">
        <v>1097.6769</v>
      </c>
      <c r="AH1812" t="n">
        <v>1843.1013</v>
      </c>
      <c r="AI1812" t="n">
        <v>2812.5002</v>
      </c>
      <c r="AJ1812" t="n">
        <v>120</v>
      </c>
      <c r="AK1812" t="n">
        <v>13791.5373</v>
      </c>
      <c r="BA1812" t="n">
        <v>6966</v>
      </c>
    </row>
    <row r="1813">
      <c r="H1813" t="n">
        <v>18</v>
      </c>
      <c r="M1813" t="inlineStr">
        <is>
          <t>ALQUILADO</t>
        </is>
      </c>
      <c r="N1813" t="inlineStr">
        <is>
          <t>SERVIESTIBA SA</t>
        </is>
      </c>
      <c r="P1813" t="inlineStr">
        <is>
          <t>2023</t>
        </is>
      </c>
      <c r="S1813" t="n">
        <v>52932</v>
      </c>
      <c r="T1813" t="n">
        <v>29205.61</v>
      </c>
      <c r="V1813" t="n">
        <v>31250.0027</v>
      </c>
      <c r="W1813" t="n">
        <v>17910</v>
      </c>
      <c r="X1813" t="n">
        <v>5400</v>
      </c>
      <c r="Z1813" t="n">
        <v>534</v>
      </c>
      <c r="AA1813" t="n">
        <v>43.6516</v>
      </c>
      <c r="AB1813" t="n">
        <v>1295</v>
      </c>
      <c r="AH1813" t="n">
        <v>1879.8034</v>
      </c>
      <c r="AI1813" t="n">
        <v>2812.5002</v>
      </c>
      <c r="AJ1813" t="n">
        <v>120</v>
      </c>
      <c r="AK1813" t="n">
        <v>13791.5373</v>
      </c>
      <c r="BA1813" t="n">
        <v>6966</v>
      </c>
    </row>
    <row r="1814">
      <c r="H1814" t="n">
        <v>17</v>
      </c>
      <c r="M1814" t="inlineStr">
        <is>
          <t>ALQUILADO</t>
        </is>
      </c>
      <c r="N1814" t="inlineStr">
        <is>
          <t>GOETZE LOBATO ENGENHARIA S.A.</t>
        </is>
      </c>
      <c r="P1814" t="inlineStr">
        <is>
          <t>2023</t>
        </is>
      </c>
      <c r="S1814" t="n">
        <v>40527</v>
      </c>
      <c r="T1814" t="n">
        <v>29205.6</v>
      </c>
      <c r="V1814" t="n">
        <v>31249.992</v>
      </c>
      <c r="W1814" t="n">
        <v>13600</v>
      </c>
      <c r="X1814" t="n">
        <v>5247.81</v>
      </c>
      <c r="Z1814" t="n">
        <v>503</v>
      </c>
      <c r="AA1814" t="n">
        <v>37.4707</v>
      </c>
      <c r="AB1814" t="n">
        <v>1108.6947</v>
      </c>
      <c r="AH1814" t="n">
        <v>1250.2246</v>
      </c>
      <c r="AI1814" t="n">
        <v>2656.2493</v>
      </c>
      <c r="AJ1814" t="n">
        <v>120</v>
      </c>
      <c r="AK1814" t="n">
        <v>12980.2672</v>
      </c>
      <c r="BA1814" t="n">
        <v>6579</v>
      </c>
    </row>
    <row r="1815">
      <c r="H1815" t="n">
        <v>17</v>
      </c>
      <c r="M1815" t="inlineStr">
        <is>
          <t>ALQUILADO</t>
        </is>
      </c>
      <c r="N1815" t="inlineStr">
        <is>
          <t>CIVIL WORK S.A.</t>
        </is>
      </c>
      <c r="P1815" t="inlineStr">
        <is>
          <t>2023</t>
        </is>
      </c>
      <c r="S1815" t="n">
        <v>100702</v>
      </c>
      <c r="T1815" t="n">
        <v>29205.6</v>
      </c>
      <c r="V1815" t="n">
        <v>31249.992</v>
      </c>
      <c r="W1815" t="n">
        <v>14221.94</v>
      </c>
      <c r="X1815" t="n">
        <v>9570.48</v>
      </c>
      <c r="Z1815" t="n">
        <v>520</v>
      </c>
      <c r="AA1815" t="n">
        <v>45.7546</v>
      </c>
      <c r="AB1815" t="n">
        <v>1399.5541</v>
      </c>
      <c r="AH1815" t="n">
        <v>8996.934800000001</v>
      </c>
      <c r="AI1815" t="n">
        <v>2656.2493</v>
      </c>
      <c r="AJ1815" t="n">
        <v>120</v>
      </c>
      <c r="AK1815" t="n">
        <v>12980.2672</v>
      </c>
      <c r="BA1815" t="n">
        <v>6579</v>
      </c>
    </row>
    <row r="1816">
      <c r="H1816" t="n">
        <v>17</v>
      </c>
      <c r="M1816" t="inlineStr">
        <is>
          <t>ALQUILADO</t>
        </is>
      </c>
      <c r="N1816" t="inlineStr">
        <is>
          <t>GOETZE LOBATO ENGENHARIA S.A.</t>
        </is>
      </c>
      <c r="P1816" t="inlineStr">
        <is>
          <t>2023</t>
        </is>
      </c>
      <c r="S1816" t="n">
        <v>29629</v>
      </c>
      <c r="T1816" t="n">
        <v>29205.6</v>
      </c>
      <c r="V1816" t="n">
        <v>31249.992</v>
      </c>
      <c r="W1816" t="n">
        <v>13386.68</v>
      </c>
      <c r="X1816" t="n">
        <v>5189.98</v>
      </c>
      <c r="Z1816" t="n">
        <v>492</v>
      </c>
      <c r="AA1816" t="n">
        <v>37.7574</v>
      </c>
      <c r="AB1816" t="n">
        <v>1092.7447</v>
      </c>
      <c r="AH1816" t="n">
        <v>1391.587</v>
      </c>
      <c r="AI1816" t="n">
        <v>2656.2493</v>
      </c>
      <c r="AJ1816" t="n">
        <v>120</v>
      </c>
      <c r="AK1816" t="n">
        <v>12980.2672</v>
      </c>
      <c r="BA1816" t="n">
        <v>6579</v>
      </c>
    </row>
    <row r="1817">
      <c r="F1817" t="inlineStr">
        <is>
          <t>USADO</t>
        </is>
      </c>
      <c r="H1817" t="n">
        <v>16</v>
      </c>
      <c r="M1817" t="inlineStr">
        <is>
          <t>ALQUILADO</t>
        </is>
      </c>
      <c r="N1817" t="inlineStr">
        <is>
          <t>QUANTAS ELECTRICAL SERVICES INC.</t>
        </is>
      </c>
      <c r="P1817" t="inlineStr">
        <is>
          <t>2023</t>
        </is>
      </c>
      <c r="S1817" t="n">
        <v>16613</v>
      </c>
      <c r="T1817" t="n">
        <v>29205.6074</v>
      </c>
      <c r="V1817" t="n">
        <v>31249.9999</v>
      </c>
      <c r="W1817" t="n">
        <v>15180</v>
      </c>
      <c r="X1817" t="n">
        <v>3468.91</v>
      </c>
      <c r="Z1817" t="n">
        <v>345</v>
      </c>
      <c r="AA1817" t="n">
        <v>54.0548</v>
      </c>
      <c r="AB1817" t="n">
        <v>1165.5568</v>
      </c>
      <c r="AH1817" t="n">
        <v>4068.2633</v>
      </c>
      <c r="AI1817" t="n">
        <v>2500</v>
      </c>
      <c r="AJ1817" t="n">
        <v>120</v>
      </c>
      <c r="AK1817" t="n">
        <v>12169.0035</v>
      </c>
      <c r="BA1817" t="n">
        <v>6192</v>
      </c>
    </row>
    <row r="1818">
      <c r="H1818" t="n">
        <v>6</v>
      </c>
      <c r="M1818" t="inlineStr">
        <is>
          <t>DISPONIBLE</t>
        </is>
      </c>
      <c r="N1818" t="inlineStr"/>
      <c r="P1818" t="inlineStr">
        <is>
          <t>2024</t>
        </is>
      </c>
      <c r="S1818" t="n">
        <v>0</v>
      </c>
      <c r="T1818" t="n">
        <v>16822.43</v>
      </c>
      <c r="V1818" t="n">
        <v>18000.0001</v>
      </c>
      <c r="W1818" t="n">
        <v>1519.34</v>
      </c>
      <c r="X1818" t="n">
        <v>3603.8117</v>
      </c>
      <c r="Z1818" t="n">
        <v>119</v>
      </c>
      <c r="AA1818" t="n">
        <v>43.0516</v>
      </c>
      <c r="AB1818" t="n">
        <v>853.8586</v>
      </c>
      <c r="AH1818" t="n">
        <v>61.2495</v>
      </c>
      <c r="AI1818" t="n">
        <v>540</v>
      </c>
      <c r="AJ1818" t="n">
        <v>80</v>
      </c>
      <c r="AK1818" t="n">
        <v>2336.4485</v>
      </c>
      <c r="BA1818" t="n">
        <v>2322</v>
      </c>
    </row>
    <row r="1819">
      <c r="H1819" t="n">
        <v>6</v>
      </c>
      <c r="M1819" t="inlineStr">
        <is>
          <t>SUCIO</t>
        </is>
      </c>
      <c r="N1819" t="inlineStr"/>
      <c r="P1819" t="inlineStr">
        <is>
          <t>2024</t>
        </is>
      </c>
      <c r="S1819" t="n">
        <v>0</v>
      </c>
      <c r="T1819" t="n">
        <v>16822.43</v>
      </c>
      <c r="V1819" t="n">
        <v>18000.0001</v>
      </c>
      <c r="W1819" t="n">
        <v>1731.02</v>
      </c>
      <c r="X1819" t="n">
        <v>3917.9191</v>
      </c>
      <c r="Z1819" t="n">
        <v>122</v>
      </c>
      <c r="AA1819" t="n">
        <v>46.3027</v>
      </c>
      <c r="AB1819" t="n">
        <v>941.4897999999999</v>
      </c>
      <c r="AH1819" t="n">
        <v>112.9611</v>
      </c>
      <c r="AI1819" t="n">
        <v>540</v>
      </c>
      <c r="AJ1819" t="n">
        <v>80</v>
      </c>
      <c r="AK1819" t="n">
        <v>2336.4485</v>
      </c>
      <c r="BA1819" t="n">
        <v>2322</v>
      </c>
    </row>
    <row r="1820">
      <c r="H1820" t="n">
        <v>6</v>
      </c>
      <c r="M1820" t="inlineStr">
        <is>
          <t>DISPONIBLE</t>
        </is>
      </c>
      <c r="N1820" t="inlineStr"/>
      <c r="P1820" t="inlineStr">
        <is>
          <t>2024</t>
        </is>
      </c>
      <c r="S1820" t="n">
        <v>1</v>
      </c>
      <c r="T1820" t="n">
        <v>16822.43</v>
      </c>
      <c r="V1820" t="n">
        <v>18000.0001</v>
      </c>
      <c r="W1820" t="n">
        <v>2049.23</v>
      </c>
      <c r="X1820" t="n">
        <v>2364.12</v>
      </c>
      <c r="Z1820" t="n">
        <v>145</v>
      </c>
      <c r="AA1820" t="n">
        <v>30.4368</v>
      </c>
      <c r="AB1820" t="n">
        <v>735.5583</v>
      </c>
      <c r="AH1820" t="n">
        <v>314.621</v>
      </c>
      <c r="AI1820" t="n">
        <v>540</v>
      </c>
      <c r="AJ1820" t="n">
        <v>80</v>
      </c>
      <c r="AK1820" t="n">
        <v>2336.4485</v>
      </c>
      <c r="BA1820" t="n">
        <v>2322</v>
      </c>
    </row>
    <row r="1821">
      <c r="H1821" t="n">
        <v>6</v>
      </c>
      <c r="M1821" t="inlineStr">
        <is>
          <t>DISPONIBLE</t>
        </is>
      </c>
      <c r="N1821" t="inlineStr"/>
      <c r="P1821" t="inlineStr">
        <is>
          <t>2024</t>
        </is>
      </c>
      <c r="S1821" t="n">
        <v>0</v>
      </c>
      <c r="T1821" t="n">
        <v>16822.43</v>
      </c>
      <c r="V1821" t="n">
        <v>18000.0001</v>
      </c>
      <c r="W1821" t="n">
        <v>1570.53</v>
      </c>
      <c r="X1821" t="n">
        <v>3855.7258</v>
      </c>
      <c r="Z1821" t="n">
        <v>117</v>
      </c>
      <c r="AA1821" t="n">
        <v>46.3782</v>
      </c>
      <c r="AB1821" t="n">
        <v>904.3759</v>
      </c>
      <c r="AH1821" t="n">
        <v>168.7995</v>
      </c>
      <c r="AI1821" t="n">
        <v>540</v>
      </c>
      <c r="AJ1821" t="n">
        <v>80</v>
      </c>
      <c r="AK1821" t="n">
        <v>2336.4485</v>
      </c>
      <c r="BA1821" t="n">
        <v>2322</v>
      </c>
    </row>
    <row r="1822">
      <c r="H1822" t="n">
        <v>6</v>
      </c>
      <c r="M1822" t="inlineStr">
        <is>
          <t>ALQUILADO</t>
        </is>
      </c>
      <c r="N1822" t="inlineStr"/>
      <c r="P1822" t="inlineStr">
        <is>
          <t>2024</t>
        </is>
      </c>
      <c r="S1822" t="n">
        <v>2545</v>
      </c>
      <c r="T1822" t="n">
        <v>16822.43</v>
      </c>
      <c r="V1822" t="n">
        <v>18000.0001</v>
      </c>
      <c r="W1822" t="n">
        <v>801.64</v>
      </c>
      <c r="X1822" t="n">
        <v>6016.0338</v>
      </c>
      <c r="Z1822" t="n">
        <v>131</v>
      </c>
      <c r="AA1822" t="n">
        <v>52.0433</v>
      </c>
      <c r="AB1822" t="n">
        <v>1136.2789</v>
      </c>
      <c r="AH1822" t="n">
        <v>2136.2947</v>
      </c>
      <c r="AI1822" t="n">
        <v>540</v>
      </c>
      <c r="AJ1822" t="n">
        <v>80</v>
      </c>
      <c r="AK1822" t="n">
        <v>2336.4485</v>
      </c>
      <c r="BA1822" t="n">
        <v>2322</v>
      </c>
    </row>
    <row r="1823">
      <c r="H1823" t="n">
        <v>6</v>
      </c>
      <c r="M1823" t="inlineStr">
        <is>
          <t>ALQUILADO</t>
        </is>
      </c>
      <c r="N1823" t="inlineStr">
        <is>
          <t>RENTAL CARS</t>
        </is>
      </c>
      <c r="P1823" t="inlineStr">
        <is>
          <t>2024</t>
        </is>
      </c>
      <c r="S1823" t="n">
        <v>5577</v>
      </c>
      <c r="T1823" t="n">
        <v>16822.43</v>
      </c>
      <c r="V1823" t="n">
        <v>18000.0001</v>
      </c>
      <c r="W1823" t="n">
        <v>1148.6</v>
      </c>
      <c r="X1823" t="n">
        <v>2241.8</v>
      </c>
      <c r="Z1823" t="n">
        <v>82</v>
      </c>
      <c r="AA1823" t="n">
        <v>41.3463</v>
      </c>
      <c r="AB1823" t="n">
        <v>565.0666</v>
      </c>
      <c r="AH1823" t="n">
        <v>2397.3895</v>
      </c>
      <c r="AI1823" t="n">
        <v>540</v>
      </c>
      <c r="AJ1823" t="n">
        <v>80</v>
      </c>
      <c r="AK1823" t="n">
        <v>2336.4485</v>
      </c>
      <c r="BA1823" t="n">
        <v>2322</v>
      </c>
    </row>
    <row r="1824">
      <c r="H1824" t="n">
        <v>6</v>
      </c>
      <c r="M1824" t="inlineStr">
        <is>
          <t>DISPONIBLE</t>
        </is>
      </c>
      <c r="N1824" t="inlineStr"/>
      <c r="P1824" t="inlineStr">
        <is>
          <t>2024</t>
        </is>
      </c>
      <c r="S1824" t="n">
        <v>0</v>
      </c>
      <c r="T1824" t="n">
        <v>16822.43</v>
      </c>
      <c r="V1824" t="n">
        <v>18000.0001</v>
      </c>
      <c r="W1824" t="n">
        <v>1535.96</v>
      </c>
      <c r="X1824" t="n">
        <v>3832.21</v>
      </c>
      <c r="Z1824" t="n">
        <v>76</v>
      </c>
      <c r="AA1824" t="n">
        <v>70.63379999999999</v>
      </c>
      <c r="AB1824" t="n">
        <v>894.6950000000001</v>
      </c>
      <c r="AH1824" t="n">
        <v>252.8795</v>
      </c>
      <c r="AI1824" t="n">
        <v>540</v>
      </c>
      <c r="AJ1824" t="n">
        <v>80</v>
      </c>
      <c r="AK1824" t="n">
        <v>2336.4485</v>
      </c>
      <c r="BA1824" t="n">
        <v>2322</v>
      </c>
    </row>
    <row r="1825">
      <c r="H1825" t="n">
        <v>6</v>
      </c>
      <c r="M1825" t="inlineStr">
        <is>
          <t>MOV NO PRODUCTIVO</t>
        </is>
      </c>
      <c r="N1825" t="inlineStr"/>
      <c r="P1825" t="inlineStr">
        <is>
          <t>2024</t>
        </is>
      </c>
      <c r="S1825" t="n">
        <v>0</v>
      </c>
      <c r="T1825" t="n">
        <v>16822.43</v>
      </c>
      <c r="V1825" t="n">
        <v>18000.0001</v>
      </c>
      <c r="W1825" t="n">
        <v>1914.89</v>
      </c>
      <c r="X1825" t="n">
        <v>5084.0066</v>
      </c>
      <c r="Z1825" t="n">
        <v>118</v>
      </c>
      <c r="AA1825" t="n">
        <v>59.3126</v>
      </c>
      <c r="AB1825" t="n">
        <v>1166.4827</v>
      </c>
      <c r="AH1825" t="n">
        <v>314.7206</v>
      </c>
      <c r="AI1825" t="n">
        <v>540</v>
      </c>
      <c r="AJ1825" t="n">
        <v>80</v>
      </c>
      <c r="AK1825" t="n">
        <v>2336.4485</v>
      </c>
      <c r="BA1825" t="n">
        <v>2322</v>
      </c>
    </row>
    <row r="1826">
      <c r="H1826" t="n">
        <v>6</v>
      </c>
      <c r="M1826" t="inlineStr">
        <is>
          <t>ALQUILADO</t>
        </is>
      </c>
      <c r="N1826" t="inlineStr">
        <is>
          <t>SEGUROS SURAMERICANA</t>
        </is>
      </c>
      <c r="P1826" t="inlineStr">
        <is>
          <t>2024</t>
        </is>
      </c>
      <c r="S1826" t="n">
        <v>0</v>
      </c>
      <c r="T1826" t="n">
        <v>16822.43</v>
      </c>
      <c r="V1826" t="n">
        <v>18000.0001</v>
      </c>
      <c r="W1826" t="n">
        <v>1459.65</v>
      </c>
      <c r="X1826" t="n">
        <v>3860.7514</v>
      </c>
      <c r="Z1826" t="n">
        <v>112</v>
      </c>
      <c r="AA1826" t="n">
        <v>47.5035</v>
      </c>
      <c r="AB1826" t="n">
        <v>886.7335</v>
      </c>
      <c r="AH1826" t="n">
        <v>191.7495</v>
      </c>
      <c r="AI1826" t="n">
        <v>540</v>
      </c>
      <c r="AJ1826" t="n">
        <v>80</v>
      </c>
      <c r="AK1826" t="n">
        <v>2336.4485</v>
      </c>
      <c r="BA1826" t="n">
        <v>2322</v>
      </c>
    </row>
    <row r="1827">
      <c r="H1827" t="n">
        <v>6</v>
      </c>
      <c r="M1827" t="inlineStr">
        <is>
          <t>O/S REPARACION</t>
        </is>
      </c>
      <c r="N1827" t="inlineStr"/>
      <c r="P1827" t="inlineStr">
        <is>
          <t>2024</t>
        </is>
      </c>
      <c r="S1827" t="n">
        <v>0</v>
      </c>
      <c r="T1827" t="n">
        <v>16822.43</v>
      </c>
      <c r="V1827" t="n">
        <v>18000.0001</v>
      </c>
      <c r="W1827" t="n">
        <v>1326.89</v>
      </c>
      <c r="X1827" t="n">
        <v>3722.7983</v>
      </c>
      <c r="Z1827" t="n">
        <v>115</v>
      </c>
      <c r="AA1827" t="n">
        <v>43.9103</v>
      </c>
      <c r="AB1827" t="n">
        <v>841.6147</v>
      </c>
      <c r="AH1827" t="n">
        <v>319.8545</v>
      </c>
      <c r="AI1827" t="n">
        <v>540</v>
      </c>
      <c r="AJ1827" t="n">
        <v>80</v>
      </c>
      <c r="AK1827" t="n">
        <v>2336.4485</v>
      </c>
      <c r="BA1827" t="n">
        <v>2322</v>
      </c>
    </row>
    <row r="1828">
      <c r="H1828" t="n">
        <v>10</v>
      </c>
      <c r="M1828" t="inlineStr">
        <is>
          <t>GERENCIA</t>
        </is>
      </c>
      <c r="N1828" t="inlineStr"/>
      <c r="P1828" t="inlineStr">
        <is>
          <t>2023</t>
        </is>
      </c>
      <c r="S1828" t="n">
        <v>20500</v>
      </c>
      <c r="T1828" t="n">
        <v>48588.79</v>
      </c>
      <c r="V1828" t="n">
        <v>51990.0053</v>
      </c>
      <c r="W1828" t="n">
        <v>560</v>
      </c>
      <c r="X1828" t="n">
        <v>539.2</v>
      </c>
      <c r="Z1828" t="n">
        <v>7</v>
      </c>
      <c r="AA1828" t="n">
        <v>157.0285</v>
      </c>
      <c r="AB1828" t="n">
        <v>109.92</v>
      </c>
      <c r="AH1828" t="n">
        <v>555.55</v>
      </c>
      <c r="AI1828" t="n">
        <v>2599.5003</v>
      </c>
      <c r="AJ1828" t="n">
        <v>80</v>
      </c>
      <c r="AK1828" t="n">
        <v>12147.1974</v>
      </c>
      <c r="BA1828" t="n">
        <v>3870</v>
      </c>
    </row>
    <row r="1829">
      <c r="H1829" t="n">
        <v>10</v>
      </c>
      <c r="M1829" t="inlineStr">
        <is>
          <t>TALLER DE CHAPISTERIA</t>
        </is>
      </c>
      <c r="N1829" t="inlineStr"/>
      <c r="P1829" t="inlineStr">
        <is>
          <t>2023</t>
        </is>
      </c>
      <c r="S1829" t="n">
        <v>40000</v>
      </c>
      <c r="T1829" t="n">
        <v>48588.79</v>
      </c>
      <c r="V1829" t="n">
        <v>51990.0053</v>
      </c>
      <c r="Z1829" t="n">
        <v>0</v>
      </c>
      <c r="AH1829" t="n">
        <v>2263.877</v>
      </c>
      <c r="AI1829" t="n">
        <v>2599.5003</v>
      </c>
      <c r="AJ1829" t="n">
        <v>80</v>
      </c>
      <c r="AK1829" t="n">
        <v>12147.1974</v>
      </c>
      <c r="BA1829" t="n">
        <v>3870</v>
      </c>
    </row>
    <row r="1830">
      <c r="H1830" t="n">
        <v>11</v>
      </c>
      <c r="M1830" t="inlineStr">
        <is>
          <t>GERENCIA</t>
        </is>
      </c>
      <c r="N1830" t="inlineStr"/>
      <c r="P1830" t="inlineStr">
        <is>
          <t>2023</t>
        </is>
      </c>
      <c r="S1830" t="n">
        <v>13000</v>
      </c>
      <c r="T1830" t="n">
        <v>55607.48</v>
      </c>
      <c r="V1830" t="n">
        <v>59500.0036</v>
      </c>
      <c r="Z1830" t="n">
        <v>0</v>
      </c>
      <c r="AH1830" t="n">
        <v>136.8832</v>
      </c>
      <c r="AI1830" t="n">
        <v>3272.5002</v>
      </c>
      <c r="AJ1830" t="n">
        <v>80</v>
      </c>
      <c r="AK1830" t="n">
        <v>15446.522</v>
      </c>
      <c r="BA1830" t="n">
        <v>4257</v>
      </c>
    </row>
    <row r="1831">
      <c r="H1831" t="n">
        <v>11</v>
      </c>
      <c r="M1831" t="inlineStr">
        <is>
          <t>ALQUILADO</t>
        </is>
      </c>
      <c r="N1831" t="inlineStr">
        <is>
          <t>KEB HANA BANK</t>
        </is>
      </c>
      <c r="P1831" t="inlineStr">
        <is>
          <t>2023</t>
        </is>
      </c>
      <c r="S1831" t="n">
        <v>2523</v>
      </c>
      <c r="T1831" t="n">
        <v>55607.48</v>
      </c>
      <c r="V1831" t="n">
        <v>59500.0036</v>
      </c>
      <c r="W1831" t="n">
        <v>18500</v>
      </c>
      <c r="X1831" t="n">
        <v>3000</v>
      </c>
      <c r="Z1831" t="n">
        <v>297</v>
      </c>
      <c r="AA1831" t="n">
        <v>72.3905</v>
      </c>
      <c r="AB1831" t="n">
        <v>1954.5454</v>
      </c>
      <c r="AH1831" t="n">
        <v>21.8482</v>
      </c>
      <c r="AI1831" t="n">
        <v>3272.5002</v>
      </c>
      <c r="AJ1831" t="n">
        <v>80</v>
      </c>
      <c r="AK1831" t="n">
        <v>15446.522</v>
      </c>
      <c r="BA1831" t="n">
        <v>4257</v>
      </c>
    </row>
    <row r="1832">
      <c r="H1832" t="n">
        <v>22</v>
      </c>
      <c r="M1832" t="inlineStr">
        <is>
          <t>O/S REPARACION</t>
        </is>
      </c>
      <c r="N1832" t="inlineStr"/>
      <c r="P1832" t="inlineStr">
        <is>
          <t>2022</t>
        </is>
      </c>
      <c r="S1832" t="n">
        <v>85686</v>
      </c>
      <c r="T1832" t="n">
        <v>24731</v>
      </c>
      <c r="V1832" t="n">
        <v>26462.17</v>
      </c>
      <c r="W1832" t="n">
        <v>15862.5</v>
      </c>
      <c r="X1832" t="n">
        <v>1359.73</v>
      </c>
      <c r="Z1832" t="n">
        <v>511</v>
      </c>
      <c r="AA1832" t="n">
        <v>33.7029</v>
      </c>
      <c r="AB1832" t="n">
        <v>782.8286000000001</v>
      </c>
      <c r="AH1832" t="n">
        <v>8340.434999999999</v>
      </c>
      <c r="AI1832" t="n">
        <v>2910.8387</v>
      </c>
      <c r="AJ1832" t="n">
        <v>120</v>
      </c>
      <c r="AK1832" t="n">
        <v>14426.4162</v>
      </c>
      <c r="BA1832" t="n">
        <v>8514</v>
      </c>
    </row>
    <row r="1833">
      <c r="H1833" t="n">
        <v>22</v>
      </c>
      <c r="M1833" t="inlineStr">
        <is>
          <t>ALQUILADO</t>
        </is>
      </c>
      <c r="N1833" t="inlineStr">
        <is>
          <t>NORCONTROL PANAMA SA</t>
        </is>
      </c>
      <c r="P1833" t="inlineStr">
        <is>
          <t>2022</t>
        </is>
      </c>
      <c r="S1833" t="n">
        <v>139666</v>
      </c>
      <c r="T1833" t="n">
        <v>24731</v>
      </c>
      <c r="V1833" t="n">
        <v>26462.17</v>
      </c>
      <c r="W1833" t="n">
        <v>8750</v>
      </c>
      <c r="X1833" t="n">
        <v>5700</v>
      </c>
      <c r="Z1833" t="n">
        <v>564</v>
      </c>
      <c r="AA1833" t="n">
        <v>25.6205</v>
      </c>
      <c r="AB1833" t="n">
        <v>656.8181</v>
      </c>
      <c r="AH1833" t="n">
        <v>3588.5132</v>
      </c>
      <c r="AI1833" t="n">
        <v>2910.8387</v>
      </c>
      <c r="AJ1833" t="n">
        <v>120</v>
      </c>
      <c r="AK1833" t="n">
        <v>14426.4162</v>
      </c>
      <c r="BA1833" t="n">
        <v>8514</v>
      </c>
    </row>
    <row r="1834">
      <c r="H1834" t="n">
        <v>22</v>
      </c>
      <c r="M1834" t="inlineStr">
        <is>
          <t>ALQUILADO</t>
        </is>
      </c>
      <c r="N1834" t="inlineStr">
        <is>
          <t>NORCONTROL PANAMA SA</t>
        </is>
      </c>
      <c r="P1834" t="inlineStr">
        <is>
          <t>2022</t>
        </is>
      </c>
      <c r="S1834" t="n">
        <v>96160</v>
      </c>
      <c r="T1834" t="n">
        <v>24731</v>
      </c>
      <c r="V1834" t="n">
        <v>26462.17</v>
      </c>
      <c r="W1834" t="n">
        <v>8750</v>
      </c>
      <c r="X1834" t="n">
        <v>5700</v>
      </c>
      <c r="Z1834" t="n">
        <v>564</v>
      </c>
      <c r="AA1834" t="n">
        <v>25.6205</v>
      </c>
      <c r="AB1834" t="n">
        <v>656.8181</v>
      </c>
      <c r="AH1834" t="n">
        <v>2538.8773</v>
      </c>
      <c r="AI1834" t="n">
        <v>2910.8387</v>
      </c>
      <c r="AJ1834" t="n">
        <v>120</v>
      </c>
      <c r="AK1834" t="n">
        <v>14426.4162</v>
      </c>
      <c r="BA1834" t="n">
        <v>8514</v>
      </c>
    </row>
    <row r="1835">
      <c r="H1835" t="n">
        <v>22</v>
      </c>
      <c r="M1835" t="inlineStr">
        <is>
          <t>ALQUILADO</t>
        </is>
      </c>
      <c r="N1835" t="inlineStr">
        <is>
          <t>NORCONTROL PANAMA SA</t>
        </is>
      </c>
      <c r="P1835" t="inlineStr">
        <is>
          <t>2022</t>
        </is>
      </c>
      <c r="S1835" t="n">
        <v>65553</v>
      </c>
      <c r="T1835" t="n">
        <v>24731</v>
      </c>
      <c r="V1835" t="n">
        <v>26462.17</v>
      </c>
      <c r="W1835" t="n">
        <v>12770.49</v>
      </c>
      <c r="X1835" t="n">
        <v>6830.5483</v>
      </c>
      <c r="Z1835" t="n">
        <v>530</v>
      </c>
      <c r="AA1835" t="n">
        <v>36.983</v>
      </c>
      <c r="AB1835" t="n">
        <v>890.9562</v>
      </c>
      <c r="AH1835" t="n">
        <v>1767.1421</v>
      </c>
      <c r="AI1835" t="n">
        <v>2910.8387</v>
      </c>
      <c r="AJ1835" t="n">
        <v>120</v>
      </c>
      <c r="AK1835" t="n">
        <v>14426.4162</v>
      </c>
      <c r="BA1835" t="n">
        <v>8514</v>
      </c>
    </row>
    <row r="1836">
      <c r="H1836" t="n">
        <v>22</v>
      </c>
      <c r="M1836" t="inlineStr">
        <is>
          <t>ALQUILADO</t>
        </is>
      </c>
      <c r="N1836" t="inlineStr">
        <is>
          <t>SERVICIOS INTEGRALES DE MANTENIMIENTO SA</t>
        </is>
      </c>
      <c r="P1836" t="inlineStr">
        <is>
          <t>2022</t>
        </is>
      </c>
      <c r="S1836" t="n">
        <v>88212</v>
      </c>
      <c r="T1836" t="n">
        <v>24731</v>
      </c>
      <c r="V1836" t="n">
        <v>26462.17</v>
      </c>
      <c r="W1836" t="n">
        <v>17584.5</v>
      </c>
      <c r="X1836" t="n">
        <v>1043.8</v>
      </c>
      <c r="Z1836" t="n">
        <v>552</v>
      </c>
      <c r="AA1836" t="n">
        <v>33.7469</v>
      </c>
      <c r="AB1836" t="n">
        <v>846.7409</v>
      </c>
      <c r="AH1836" t="n">
        <v>3628.5446</v>
      </c>
      <c r="AI1836" t="n">
        <v>2910.8387</v>
      </c>
      <c r="AJ1836" t="n">
        <v>120</v>
      </c>
      <c r="AK1836" t="n">
        <v>14426.4162</v>
      </c>
      <c r="BA1836" t="n">
        <v>8514</v>
      </c>
    </row>
    <row r="1837">
      <c r="H1837" t="n">
        <v>21</v>
      </c>
      <c r="M1837" t="inlineStr">
        <is>
          <t>ALQUILADO</t>
        </is>
      </c>
      <c r="N1837" t="inlineStr">
        <is>
          <t>SERVICIOS INTEGRALES DE MANTENIMIENTO SA</t>
        </is>
      </c>
      <c r="P1837" t="inlineStr">
        <is>
          <t>2023</t>
        </is>
      </c>
      <c r="S1837" t="n">
        <v>45533</v>
      </c>
      <c r="T1837" t="n">
        <v>25621.4953</v>
      </c>
      <c r="V1837" t="n">
        <v>27415</v>
      </c>
      <c r="W1837" t="n">
        <v>16835.53</v>
      </c>
      <c r="X1837" t="n">
        <v>1397.08</v>
      </c>
      <c r="Z1837" t="n">
        <v>481</v>
      </c>
      <c r="AA1837" t="n">
        <v>37.9056</v>
      </c>
      <c r="AB1837" t="n">
        <v>868.2195</v>
      </c>
      <c r="AH1837" t="n">
        <v>5550.1508</v>
      </c>
      <c r="AI1837" t="n">
        <v>2878.575</v>
      </c>
      <c r="AJ1837" t="n">
        <v>120</v>
      </c>
      <c r="AK1837" t="n">
        <v>14234.164</v>
      </c>
      <c r="BA1837" t="n">
        <v>8127</v>
      </c>
    </row>
    <row r="1838">
      <c r="F1838" t="inlineStr">
        <is>
          <t>USADO</t>
        </is>
      </c>
      <c r="H1838" t="n">
        <v>21</v>
      </c>
      <c r="M1838" t="inlineStr">
        <is>
          <t>PARA LA VENTA</t>
        </is>
      </c>
      <c r="N1838" t="inlineStr"/>
      <c r="P1838" t="inlineStr">
        <is>
          <t>2023</t>
        </is>
      </c>
      <c r="S1838" t="n">
        <v>28577</v>
      </c>
      <c r="T1838" t="n">
        <v>25621.5</v>
      </c>
      <c r="V1838" t="n">
        <v>27415.005</v>
      </c>
      <c r="W1838" t="n">
        <v>9121.209999999999</v>
      </c>
      <c r="X1838" t="n">
        <v>6259.04</v>
      </c>
      <c r="Z1838" t="n">
        <v>664</v>
      </c>
      <c r="AA1838" t="n">
        <v>23.163</v>
      </c>
      <c r="AB1838" t="n">
        <v>732.3928</v>
      </c>
      <c r="AH1838" t="n">
        <v>3778.6439</v>
      </c>
      <c r="AI1838" t="n">
        <v>2878.5755</v>
      </c>
      <c r="AJ1838" t="n">
        <v>120</v>
      </c>
      <c r="AK1838" t="n">
        <v>11387.3328</v>
      </c>
      <c r="BA1838" t="n">
        <v>8127</v>
      </c>
    </row>
    <row r="1839">
      <c r="H1839" t="n">
        <v>21</v>
      </c>
      <c r="M1839" t="inlineStr">
        <is>
          <t>ALQUILADO</t>
        </is>
      </c>
      <c r="N1839" t="inlineStr">
        <is>
          <t>INSTITUTO DE MERCADEO AGROPECUARIO</t>
        </is>
      </c>
      <c r="P1839" t="inlineStr">
        <is>
          <t>2023</t>
        </is>
      </c>
      <c r="S1839" t="n">
        <v>58403</v>
      </c>
      <c r="T1839" t="n">
        <v>25621.496</v>
      </c>
      <c r="V1839" t="n">
        <v>27415.0007</v>
      </c>
      <c r="W1839" t="n">
        <v>15232.39</v>
      </c>
      <c r="X1839" t="n">
        <v>8727.780000000001</v>
      </c>
      <c r="Z1839" t="n">
        <v>501</v>
      </c>
      <c r="AA1839" t="n">
        <v>47.8246</v>
      </c>
      <c r="AB1839" t="n">
        <v>1140.9604</v>
      </c>
      <c r="AH1839" t="n">
        <v>1927.7571</v>
      </c>
      <c r="AI1839" t="n">
        <v>2878.5751</v>
      </c>
      <c r="AJ1839" t="n">
        <v>120</v>
      </c>
      <c r="AK1839" t="n">
        <v>14234.164</v>
      </c>
      <c r="BA1839" t="n">
        <v>8127</v>
      </c>
    </row>
    <row r="1840">
      <c r="H1840" t="n">
        <v>21</v>
      </c>
      <c r="M1840" t="inlineStr">
        <is>
          <t>ALQUILADO</t>
        </is>
      </c>
      <c r="N1840" t="inlineStr">
        <is>
          <t>RICOH PANAMA S.A</t>
        </is>
      </c>
      <c r="P1840" t="inlineStr">
        <is>
          <t>2023</t>
        </is>
      </c>
      <c r="S1840" t="n">
        <v>24496</v>
      </c>
      <c r="T1840" t="n">
        <v>25621.4953</v>
      </c>
      <c r="V1840" t="n">
        <v>27415</v>
      </c>
      <c r="W1840" t="n">
        <v>20950.57</v>
      </c>
      <c r="X1840" t="n">
        <v>3407.65</v>
      </c>
      <c r="Z1840" t="n">
        <v>656</v>
      </c>
      <c r="AA1840" t="n">
        <v>37.1314</v>
      </c>
      <c r="AB1840" t="n">
        <v>1159.9152</v>
      </c>
      <c r="AH1840" t="n">
        <v>2019.3631</v>
      </c>
      <c r="AI1840" t="n">
        <v>2878.575</v>
      </c>
      <c r="AJ1840" t="n">
        <v>120</v>
      </c>
      <c r="AK1840" t="n">
        <v>14234.164</v>
      </c>
      <c r="BA1840" t="n">
        <v>8127</v>
      </c>
    </row>
    <row r="1841">
      <c r="H1841" t="n">
        <v>21</v>
      </c>
      <c r="M1841" t="inlineStr">
        <is>
          <t>ALQUILADO</t>
        </is>
      </c>
      <c r="N1841" t="inlineStr">
        <is>
          <t>NORCONTROL PANAMA SA</t>
        </is>
      </c>
      <c r="P1841" t="inlineStr">
        <is>
          <t>2023</t>
        </is>
      </c>
      <c r="S1841" t="n">
        <v>59991</v>
      </c>
      <c r="T1841" t="n">
        <v>25621.496</v>
      </c>
      <c r="V1841" t="n">
        <v>27415.0007</v>
      </c>
      <c r="W1841" t="n">
        <v>8093.5</v>
      </c>
      <c r="X1841" t="n">
        <v>5028.9079</v>
      </c>
      <c r="Z1841" t="n">
        <v>451</v>
      </c>
      <c r="AA1841" t="n">
        <v>29.0962</v>
      </c>
      <c r="AB1841" t="n">
        <v>624.8765</v>
      </c>
      <c r="AH1841" t="n">
        <v>1616.5884</v>
      </c>
      <c r="AI1841" t="n">
        <v>2878.5751</v>
      </c>
      <c r="AJ1841" t="n">
        <v>120</v>
      </c>
      <c r="AK1841" t="n">
        <v>14234.164</v>
      </c>
      <c r="BA1841" t="n">
        <v>8127</v>
      </c>
    </row>
    <row r="1842">
      <c r="H1842" t="n">
        <v>21</v>
      </c>
      <c r="M1842" t="inlineStr">
        <is>
          <t>ALQUILADO</t>
        </is>
      </c>
      <c r="N1842" t="inlineStr">
        <is>
          <t>SOLUCIONES LOGISTICAS AUXILIARES</t>
        </is>
      </c>
      <c r="P1842" t="inlineStr">
        <is>
          <t>2023</t>
        </is>
      </c>
      <c r="S1842" t="n">
        <v>122174</v>
      </c>
      <c r="T1842" t="n">
        <v>25621.496</v>
      </c>
      <c r="V1842" t="n">
        <v>27415.0007</v>
      </c>
      <c r="W1842" t="n">
        <v>14766.72</v>
      </c>
      <c r="X1842" t="n">
        <v>407.39</v>
      </c>
      <c r="Z1842" t="n">
        <v>493</v>
      </c>
      <c r="AA1842" t="n">
        <v>30.7791</v>
      </c>
      <c r="AB1842" t="n">
        <v>722.5766</v>
      </c>
      <c r="AH1842" t="n">
        <v>7019.3995</v>
      </c>
      <c r="AI1842" t="n">
        <v>2878.5751</v>
      </c>
      <c r="AJ1842" t="n">
        <v>120</v>
      </c>
      <c r="AK1842" t="n">
        <v>14234.164</v>
      </c>
      <c r="BA1842" t="n">
        <v>8127</v>
      </c>
    </row>
    <row r="1843">
      <c r="H1843" t="n">
        <v>21</v>
      </c>
      <c r="M1843" t="inlineStr">
        <is>
          <t>ALQUILADO</t>
        </is>
      </c>
      <c r="N1843" t="inlineStr">
        <is>
          <t>SOLUCIONES LOGISTICAS AUXILIARES</t>
        </is>
      </c>
      <c r="P1843" t="inlineStr">
        <is>
          <t>2023</t>
        </is>
      </c>
      <c r="S1843" t="n">
        <v>120814</v>
      </c>
      <c r="T1843" t="n">
        <v>25621.496</v>
      </c>
      <c r="V1843" t="n">
        <v>27415.0007</v>
      </c>
      <c r="W1843" t="n">
        <v>16581.79</v>
      </c>
      <c r="X1843" t="n">
        <v>814.8</v>
      </c>
      <c r="Z1843" t="n">
        <v>582</v>
      </c>
      <c r="AA1843" t="n">
        <v>29.891</v>
      </c>
      <c r="AB1843" t="n">
        <v>828.409</v>
      </c>
      <c r="AH1843" t="n">
        <v>5350.7017</v>
      </c>
      <c r="AI1843" t="n">
        <v>2878.5751</v>
      </c>
      <c r="AJ1843" t="n">
        <v>120</v>
      </c>
      <c r="AK1843" t="n">
        <v>14234.164</v>
      </c>
      <c r="BA1843" t="n">
        <v>8127</v>
      </c>
    </row>
    <row r="1844">
      <c r="F1844" t="inlineStr">
        <is>
          <t>SEMINUEVO</t>
        </is>
      </c>
      <c r="H1844" t="n">
        <v>21</v>
      </c>
      <c r="M1844" t="inlineStr">
        <is>
          <t>SEPARADO - VENTA</t>
        </is>
      </c>
      <c r="N1844" t="inlineStr"/>
      <c r="P1844" t="inlineStr">
        <is>
          <t>2023</t>
        </is>
      </c>
      <c r="S1844" t="n">
        <v>9263</v>
      </c>
      <c r="T1844" t="n">
        <v>25621.4953</v>
      </c>
      <c r="V1844" t="n">
        <v>27415</v>
      </c>
      <c r="W1844" t="n">
        <v>15830.72</v>
      </c>
      <c r="X1844" t="n">
        <v>2706.93</v>
      </c>
      <c r="Z1844" t="n">
        <v>483</v>
      </c>
      <c r="AA1844" t="n">
        <v>38.3802</v>
      </c>
      <c r="AB1844" t="n">
        <v>882.7452</v>
      </c>
      <c r="AH1844" t="n">
        <v>2772.753</v>
      </c>
      <c r="AI1844" t="n">
        <v>2878.575</v>
      </c>
      <c r="AJ1844" t="n">
        <v>120</v>
      </c>
      <c r="AK1844" t="n">
        <v>12099.0394</v>
      </c>
      <c r="BA1844" t="n">
        <v>8127</v>
      </c>
    </row>
    <row r="1845">
      <c r="F1845" t="inlineStr">
        <is>
          <t>SEMINUEVO</t>
        </is>
      </c>
      <c r="H1845" t="n">
        <v>21</v>
      </c>
      <c r="M1845" t="inlineStr">
        <is>
          <t>PARA LA VENTA</t>
        </is>
      </c>
      <c r="N1845" t="inlineStr"/>
      <c r="P1845" t="inlineStr">
        <is>
          <t>2023</t>
        </is>
      </c>
      <c r="S1845" t="n">
        <v>29184</v>
      </c>
      <c r="T1845" t="n">
        <v>25621.495</v>
      </c>
      <c r="V1845" t="n">
        <v>27414.9997</v>
      </c>
      <c r="W1845" t="n">
        <v>12313.17</v>
      </c>
      <c r="X1845" t="n">
        <v>4459.85</v>
      </c>
      <c r="Z1845" t="n">
        <v>343</v>
      </c>
      <c r="AA1845" t="n">
        <v>48.9009</v>
      </c>
      <c r="AB1845" t="n">
        <v>798.7152</v>
      </c>
      <c r="AH1845" t="n">
        <v>4411.4942</v>
      </c>
      <c r="AI1845" t="n">
        <v>2878.575</v>
      </c>
      <c r="AJ1845" t="n">
        <v>120</v>
      </c>
      <c r="AK1845" t="n">
        <v>12810.7476</v>
      </c>
      <c r="BA1845" t="n">
        <v>8127</v>
      </c>
    </row>
    <row r="1846">
      <c r="F1846" t="inlineStr">
        <is>
          <t>USADO</t>
        </is>
      </c>
      <c r="H1846" t="n">
        <v>21</v>
      </c>
      <c r="M1846" t="inlineStr">
        <is>
          <t>PARA LA VENTA</t>
        </is>
      </c>
      <c r="N1846" t="inlineStr"/>
      <c r="P1846" t="inlineStr">
        <is>
          <t>2023</t>
        </is>
      </c>
      <c r="S1846" t="n">
        <v>40906</v>
      </c>
      <c r="T1846" t="n">
        <v>25621.496</v>
      </c>
      <c r="V1846" t="n">
        <v>27415.0007</v>
      </c>
      <c r="W1846" t="n">
        <v>11082.75</v>
      </c>
      <c r="X1846" t="n">
        <v>8252.799999999999</v>
      </c>
      <c r="Z1846" t="n">
        <v>388</v>
      </c>
      <c r="AA1846" t="n">
        <v>49.8338</v>
      </c>
      <c r="AB1846" t="n">
        <v>920.7404</v>
      </c>
      <c r="AH1846" t="n">
        <v>7596.8228</v>
      </c>
      <c r="AI1846" t="n">
        <v>2878.5751</v>
      </c>
      <c r="AJ1846" t="n">
        <v>120</v>
      </c>
      <c r="AK1846" t="n">
        <v>12810.7476</v>
      </c>
      <c r="BA1846" t="n">
        <v>8127</v>
      </c>
    </row>
    <row r="1847">
      <c r="H1847" t="n">
        <v>21</v>
      </c>
      <c r="M1847" t="inlineStr">
        <is>
          <t>ALQUILADO</t>
        </is>
      </c>
      <c r="N1847" t="inlineStr">
        <is>
          <t>INVERSIONISTAS DE CONSTRUCCION</t>
        </is>
      </c>
      <c r="P1847" t="inlineStr">
        <is>
          <t>2023</t>
        </is>
      </c>
      <c r="S1847" t="n">
        <v>71509</v>
      </c>
      <c r="T1847" t="n">
        <v>25621.496</v>
      </c>
      <c r="V1847" t="n">
        <v>27415.0007</v>
      </c>
      <c r="W1847" t="n">
        <v>15502.69</v>
      </c>
      <c r="X1847" t="n">
        <v>8049.52</v>
      </c>
      <c r="Z1847" t="n">
        <v>663</v>
      </c>
      <c r="AA1847" t="n">
        <v>35.5236</v>
      </c>
      <c r="AB1847" t="n">
        <v>1121.5338</v>
      </c>
      <c r="AH1847" t="n">
        <v>3187.7356</v>
      </c>
      <c r="AI1847" t="n">
        <v>2878.5751</v>
      </c>
      <c r="AJ1847" t="n">
        <v>120</v>
      </c>
      <c r="AK1847" t="n">
        <v>14234.164</v>
      </c>
      <c r="BA1847" t="n">
        <v>8127</v>
      </c>
    </row>
    <row r="1848">
      <c r="H1848" t="n">
        <v>21</v>
      </c>
      <c r="M1848" t="inlineStr">
        <is>
          <t>ROBADO</t>
        </is>
      </c>
      <c r="N1848" t="inlineStr"/>
      <c r="P1848" t="inlineStr">
        <is>
          <t>2023</t>
        </is>
      </c>
      <c r="S1848" t="n">
        <v>21472</v>
      </c>
      <c r="T1848" t="n">
        <v>25621.496</v>
      </c>
      <c r="V1848" t="n">
        <v>27415.0007</v>
      </c>
      <c r="W1848" t="n">
        <v>6441.69</v>
      </c>
      <c r="X1848" t="n">
        <v>3442.98</v>
      </c>
      <c r="Z1848" t="n">
        <v>213</v>
      </c>
      <c r="AA1848" t="n">
        <v>46.4069</v>
      </c>
      <c r="AB1848" t="n">
        <v>470.6985</v>
      </c>
      <c r="AH1848" t="n">
        <v>240.8988</v>
      </c>
      <c r="AI1848" t="n">
        <v>2878.5751</v>
      </c>
      <c r="AJ1848" t="n">
        <v>120</v>
      </c>
      <c r="AK1848" t="n">
        <v>14234.164</v>
      </c>
      <c r="BA1848" t="n">
        <v>8127</v>
      </c>
    </row>
    <row r="1849">
      <c r="F1849" t="inlineStr">
        <is>
          <t>SEMINUEVO</t>
        </is>
      </c>
      <c r="H1849" t="n">
        <v>20</v>
      </c>
      <c r="M1849" t="inlineStr">
        <is>
          <t>PARA LA VENTA</t>
        </is>
      </c>
      <c r="N1849" t="inlineStr"/>
      <c r="P1849" t="inlineStr">
        <is>
          <t>2023</t>
        </is>
      </c>
      <c r="S1849" t="n">
        <v>8650</v>
      </c>
      <c r="T1849" t="n">
        <v>25621.4953</v>
      </c>
      <c r="V1849" t="n">
        <v>27415</v>
      </c>
      <c r="W1849" t="n">
        <v>10900</v>
      </c>
      <c r="X1849" t="n">
        <v>4242.65</v>
      </c>
      <c r="Z1849" t="n">
        <v>445</v>
      </c>
      <c r="AA1849" t="n">
        <v>34.0284</v>
      </c>
      <c r="AB1849" t="n">
        <v>757.1325000000001</v>
      </c>
      <c r="AH1849" t="n">
        <v>2109.9642</v>
      </c>
      <c r="AI1849" t="n">
        <v>2741.5</v>
      </c>
      <c r="AJ1849" t="n">
        <v>120</v>
      </c>
      <c r="AK1849" t="n">
        <v>10675.623</v>
      </c>
      <c r="BA1849" t="n">
        <v>7740</v>
      </c>
    </row>
    <row r="1850">
      <c r="H1850" t="n">
        <v>20</v>
      </c>
      <c r="M1850" t="inlineStr">
        <is>
          <t>ALQUILADO</t>
        </is>
      </c>
      <c r="N1850" t="inlineStr">
        <is>
          <t>SOLUCIONES LOGISTICAS AUXILIARES</t>
        </is>
      </c>
      <c r="P1850" t="inlineStr">
        <is>
          <t>2023</t>
        </is>
      </c>
      <c r="S1850" t="n">
        <v>107546</v>
      </c>
      <c r="T1850" t="n">
        <v>25621.4953</v>
      </c>
      <c r="V1850" t="n">
        <v>27415</v>
      </c>
      <c r="W1850" t="n">
        <v>15414.97</v>
      </c>
      <c r="X1850" t="n">
        <v>131.98</v>
      </c>
      <c r="Z1850" t="n">
        <v>506</v>
      </c>
      <c r="AA1850" t="n">
        <v>30.7251</v>
      </c>
      <c r="AB1850" t="n">
        <v>777.3475</v>
      </c>
      <c r="AH1850" t="n">
        <v>2534.7541</v>
      </c>
      <c r="AI1850" t="n">
        <v>2741.5</v>
      </c>
      <c r="AJ1850" t="n">
        <v>120</v>
      </c>
      <c r="AK1850" t="n">
        <v>13522.4558</v>
      </c>
      <c r="BA1850" t="n">
        <v>7740</v>
      </c>
    </row>
    <row r="1851">
      <c r="H1851" t="n">
        <v>20</v>
      </c>
      <c r="M1851" t="inlineStr">
        <is>
          <t>ALQUILADO</t>
        </is>
      </c>
      <c r="N1851" t="inlineStr">
        <is>
          <t>MULTI SERVICIOS MODERNOS S.A.</t>
        </is>
      </c>
      <c r="P1851" t="inlineStr">
        <is>
          <t>2023</t>
        </is>
      </c>
      <c r="S1851" t="n">
        <v>34318</v>
      </c>
      <c r="T1851" t="n">
        <v>25621.4953</v>
      </c>
      <c r="V1851" t="n">
        <v>27415</v>
      </c>
      <c r="W1851" t="n">
        <v>17174.76</v>
      </c>
      <c r="X1851" t="n">
        <v>6048.4606</v>
      </c>
      <c r="Z1851" t="n">
        <v>561</v>
      </c>
      <c r="AA1851" t="n">
        <v>41.3961</v>
      </c>
      <c r="AB1851" t="n">
        <v>1161.161</v>
      </c>
      <c r="AH1851" t="n">
        <v>1708.8023</v>
      </c>
      <c r="AI1851" t="n">
        <v>2741.5</v>
      </c>
      <c r="AJ1851" t="n">
        <v>120</v>
      </c>
      <c r="AK1851" t="n">
        <v>13522.4558</v>
      </c>
      <c r="BA1851" t="n">
        <v>7740</v>
      </c>
    </row>
    <row r="1852">
      <c r="H1852" t="n">
        <v>20</v>
      </c>
      <c r="M1852" t="inlineStr">
        <is>
          <t>ALQUILADO</t>
        </is>
      </c>
      <c r="N1852" t="inlineStr">
        <is>
          <t>SERVIESTIBA SA</t>
        </is>
      </c>
      <c r="P1852" t="inlineStr">
        <is>
          <t>2023</t>
        </is>
      </c>
      <c r="S1852" t="n">
        <v>72754</v>
      </c>
      <c r="T1852" t="n">
        <v>25621.4953</v>
      </c>
      <c r="V1852" t="n">
        <v>27415</v>
      </c>
      <c r="W1852" t="n">
        <v>12975.47</v>
      </c>
      <c r="X1852" t="n">
        <v>5815.5</v>
      </c>
      <c r="Z1852" t="n">
        <v>563</v>
      </c>
      <c r="AA1852" t="n">
        <v>33.3765</v>
      </c>
      <c r="AB1852" t="n">
        <v>939.5485</v>
      </c>
      <c r="AH1852" t="n">
        <v>922.1924</v>
      </c>
      <c r="AI1852" t="n">
        <v>2741.5</v>
      </c>
      <c r="AJ1852" t="n">
        <v>120</v>
      </c>
      <c r="AK1852" t="n">
        <v>13522.4558</v>
      </c>
      <c r="BA1852" t="n">
        <v>7740</v>
      </c>
    </row>
    <row r="1853">
      <c r="F1853" t="inlineStr">
        <is>
          <t>USADO</t>
        </is>
      </c>
      <c r="H1853" t="n">
        <v>20</v>
      </c>
      <c r="M1853" t="inlineStr">
        <is>
          <t>PARA LA VENTA</t>
        </is>
      </c>
      <c r="N1853" t="inlineStr"/>
      <c r="P1853" t="inlineStr">
        <is>
          <t>2023</t>
        </is>
      </c>
      <c r="S1853" t="n">
        <v>29610</v>
      </c>
      <c r="T1853" t="n">
        <v>25621.4953</v>
      </c>
      <c r="V1853" t="n">
        <v>27415</v>
      </c>
      <c r="W1853" t="n">
        <v>13225.02</v>
      </c>
      <c r="X1853" t="n">
        <v>443.01</v>
      </c>
      <c r="Z1853" t="n">
        <v>437</v>
      </c>
      <c r="AA1853" t="n">
        <v>31.2769</v>
      </c>
      <c r="AB1853" t="n">
        <v>683.4015000000001</v>
      </c>
      <c r="AH1853" t="n">
        <v>1706.0459</v>
      </c>
      <c r="AI1853" t="n">
        <v>2741.5</v>
      </c>
      <c r="AJ1853" t="n">
        <v>120</v>
      </c>
      <c r="AK1853" t="n">
        <v>13522.4558</v>
      </c>
      <c r="BA1853" t="n">
        <v>7740</v>
      </c>
    </row>
    <row r="1854">
      <c r="H1854" t="n">
        <v>20</v>
      </c>
      <c r="M1854" t="inlineStr">
        <is>
          <t>ALQUILADO</t>
        </is>
      </c>
      <c r="N1854" t="inlineStr">
        <is>
          <t>SERVIESTIBA SA</t>
        </is>
      </c>
      <c r="P1854" t="inlineStr">
        <is>
          <t>2023</t>
        </is>
      </c>
      <c r="S1854" t="n">
        <v>40347</v>
      </c>
      <c r="T1854" t="n">
        <v>25621.4953</v>
      </c>
      <c r="V1854" t="n">
        <v>27415</v>
      </c>
      <c r="W1854" t="n">
        <v>13457.07</v>
      </c>
      <c r="X1854" t="n">
        <v>6580.44</v>
      </c>
      <c r="Z1854" t="n">
        <v>566</v>
      </c>
      <c r="AA1854" t="n">
        <v>35.4019</v>
      </c>
      <c r="AB1854" t="n">
        <v>1001.8755</v>
      </c>
      <c r="AH1854" t="n">
        <v>1635.7565</v>
      </c>
      <c r="AI1854" t="n">
        <v>2741.5</v>
      </c>
      <c r="AJ1854" t="n">
        <v>120</v>
      </c>
      <c r="AK1854" t="n">
        <v>13522.4558</v>
      </c>
      <c r="BA1854" t="n">
        <v>7740</v>
      </c>
    </row>
    <row r="1855">
      <c r="H1855" t="n">
        <v>20</v>
      </c>
      <c r="M1855" t="inlineStr">
        <is>
          <t>ALQUILADO</t>
        </is>
      </c>
      <c r="N1855" t="inlineStr">
        <is>
          <t>SERVICIOS INTEGRALES DE MANTENIMIENTO SA</t>
        </is>
      </c>
      <c r="P1855" t="inlineStr">
        <is>
          <t>2023</t>
        </is>
      </c>
      <c r="S1855" t="n">
        <v>85609</v>
      </c>
      <c r="T1855" t="n">
        <v>25621.4953</v>
      </c>
      <c r="V1855" t="n">
        <v>27415</v>
      </c>
      <c r="W1855" t="n">
        <v>17955</v>
      </c>
      <c r="X1855" t="n">
        <v>625.1900000000001</v>
      </c>
      <c r="Z1855" t="n">
        <v>564</v>
      </c>
      <c r="AA1855" t="n">
        <v>32.9435</v>
      </c>
      <c r="AB1855" t="n">
        <v>929.0095</v>
      </c>
      <c r="AH1855" t="n">
        <v>2060.5817</v>
      </c>
      <c r="AI1855" t="n">
        <v>2741.5</v>
      </c>
      <c r="AJ1855" t="n">
        <v>120</v>
      </c>
      <c r="AK1855" t="n">
        <v>13522.4558</v>
      </c>
      <c r="BA1855" t="n">
        <v>7740</v>
      </c>
    </row>
    <row r="1856">
      <c r="F1856" t="inlineStr">
        <is>
          <t>SEMINUEVO</t>
        </is>
      </c>
      <c r="H1856" t="n">
        <v>20</v>
      </c>
      <c r="M1856" t="inlineStr">
        <is>
          <t>PARA LA VENTA</t>
        </is>
      </c>
      <c r="N1856" t="inlineStr"/>
      <c r="P1856" t="inlineStr">
        <is>
          <t>2023</t>
        </is>
      </c>
      <c r="S1856" t="n">
        <v>32257</v>
      </c>
      <c r="T1856" t="n">
        <v>25621.4953</v>
      </c>
      <c r="V1856" t="n">
        <v>27415</v>
      </c>
      <c r="W1856" t="n">
        <v>8322.440000000001</v>
      </c>
      <c r="X1856" t="n">
        <v>5420.55</v>
      </c>
      <c r="Z1856" t="n">
        <v>351</v>
      </c>
      <c r="AA1856" t="n">
        <v>39.1538</v>
      </c>
      <c r="AB1856" t="n">
        <v>687.1495</v>
      </c>
      <c r="AH1856" t="n">
        <v>4385.6802</v>
      </c>
      <c r="AI1856" t="n">
        <v>2741.5</v>
      </c>
      <c r="AJ1856" t="n">
        <v>120</v>
      </c>
      <c r="AK1856" t="n">
        <v>9963.9148</v>
      </c>
      <c r="BA1856" t="n">
        <v>7740</v>
      </c>
    </row>
    <row r="1857">
      <c r="H1857" t="n">
        <v>20</v>
      </c>
      <c r="M1857" t="inlineStr">
        <is>
          <t>ALQUILADO</t>
        </is>
      </c>
      <c r="N1857" t="inlineStr">
        <is>
          <t>PSA PANAMA INTERNACIONAL TERMI</t>
        </is>
      </c>
      <c r="P1857" t="inlineStr">
        <is>
          <t>2023</t>
        </is>
      </c>
      <c r="S1857" t="n">
        <v>78</v>
      </c>
      <c r="T1857" t="n">
        <v>25621.4953</v>
      </c>
      <c r="V1857" t="n">
        <v>27415</v>
      </c>
      <c r="W1857" t="n">
        <v>12350</v>
      </c>
      <c r="X1857" t="n">
        <v>5702.65</v>
      </c>
      <c r="Z1857" t="n">
        <v>563</v>
      </c>
      <c r="AA1857" t="n">
        <v>32.065</v>
      </c>
      <c r="AB1857" t="n">
        <v>902.6325000000001</v>
      </c>
      <c r="AH1857" t="n">
        <v>476.65</v>
      </c>
      <c r="AI1857" t="n">
        <v>2741.5</v>
      </c>
      <c r="AJ1857" t="n">
        <v>120</v>
      </c>
      <c r="AK1857" t="n">
        <v>13522.4558</v>
      </c>
      <c r="BA1857" t="n">
        <v>7740</v>
      </c>
    </row>
    <row r="1858">
      <c r="H1858" t="n">
        <v>20</v>
      </c>
      <c r="M1858" t="inlineStr">
        <is>
          <t>ALQUILADO</t>
        </is>
      </c>
      <c r="N1858" t="inlineStr">
        <is>
          <t>NORCONTROL PANAMA SA</t>
        </is>
      </c>
      <c r="P1858" t="inlineStr">
        <is>
          <t>2023</t>
        </is>
      </c>
      <c r="S1858" t="n">
        <v>58809</v>
      </c>
      <c r="T1858" t="n">
        <v>25621.4953</v>
      </c>
      <c r="V1858" t="n">
        <v>27415</v>
      </c>
      <c r="W1858" t="n">
        <v>8667.139999999999</v>
      </c>
      <c r="X1858" t="n">
        <v>6137.68</v>
      </c>
      <c r="Z1858" t="n">
        <v>751</v>
      </c>
      <c r="AA1858" t="n">
        <v>19.7134</v>
      </c>
      <c r="AB1858" t="n">
        <v>740.241</v>
      </c>
      <c r="AH1858" t="n">
        <v>2082.3198</v>
      </c>
      <c r="AI1858" t="n">
        <v>2741.5</v>
      </c>
      <c r="AJ1858" t="n">
        <v>120</v>
      </c>
      <c r="AK1858" t="n">
        <v>13522.4558</v>
      </c>
      <c r="BA1858" t="n">
        <v>7740</v>
      </c>
    </row>
    <row r="1859">
      <c r="H1859" t="n">
        <v>20</v>
      </c>
      <c r="M1859" t="inlineStr">
        <is>
          <t>ALQUILADO</t>
        </is>
      </c>
      <c r="N1859" t="inlineStr">
        <is>
          <t>PSA PANAMA INTERNACIONAL TERMI</t>
        </is>
      </c>
      <c r="P1859" t="inlineStr">
        <is>
          <t>2023</t>
        </is>
      </c>
      <c r="S1859" t="n">
        <v>71663</v>
      </c>
      <c r="T1859" t="n">
        <v>25621.4953</v>
      </c>
      <c r="V1859" t="n">
        <v>27415</v>
      </c>
      <c r="W1859" t="n">
        <v>11783.18</v>
      </c>
      <c r="X1859" t="n">
        <v>5553.34</v>
      </c>
      <c r="Z1859" t="n">
        <v>536</v>
      </c>
      <c r="AA1859" t="n">
        <v>32.3442</v>
      </c>
      <c r="AB1859" t="n">
        <v>866.826</v>
      </c>
      <c r="AH1859" t="n">
        <v>2003.5766</v>
      </c>
      <c r="AI1859" t="n">
        <v>2741.5</v>
      </c>
      <c r="AJ1859" t="n">
        <v>120</v>
      </c>
      <c r="AK1859" t="n">
        <v>13522.4558</v>
      </c>
      <c r="BA1859" t="n">
        <v>7740</v>
      </c>
    </row>
    <row r="1860">
      <c r="F1860" t="inlineStr">
        <is>
          <t>SEMINUEVO</t>
        </is>
      </c>
      <c r="H1860" t="n">
        <v>20</v>
      </c>
      <c r="M1860" t="inlineStr">
        <is>
          <t>PARA LA VENTA</t>
        </is>
      </c>
      <c r="N1860" t="inlineStr"/>
      <c r="P1860" t="inlineStr">
        <is>
          <t>2023</t>
        </is>
      </c>
      <c r="S1860" t="n">
        <v>35457</v>
      </c>
      <c r="T1860" t="n">
        <v>25621.4953</v>
      </c>
      <c r="V1860" t="n">
        <v>27415</v>
      </c>
      <c r="W1860" t="n">
        <v>6323.2</v>
      </c>
      <c r="X1860" t="n">
        <v>6514.94</v>
      </c>
      <c r="Z1860" t="n">
        <v>179</v>
      </c>
      <c r="AA1860" t="n">
        <v>71.7214</v>
      </c>
      <c r="AB1860" t="n">
        <v>641.907</v>
      </c>
      <c r="AH1860" t="n">
        <v>9638.3727</v>
      </c>
      <c r="AI1860" t="n">
        <v>2741.5</v>
      </c>
      <c r="AJ1860" t="n">
        <v>120</v>
      </c>
      <c r="AK1860" t="n">
        <v>9963.9148</v>
      </c>
      <c r="BA1860" t="n">
        <v>7740</v>
      </c>
    </row>
    <row r="1861">
      <c r="F1861" t="inlineStr">
        <is>
          <t>USADO</t>
        </is>
      </c>
      <c r="H1861" t="n">
        <v>20</v>
      </c>
      <c r="M1861" t="inlineStr">
        <is>
          <t>PARA LA VENTA</t>
        </is>
      </c>
      <c r="N1861" t="inlineStr"/>
      <c r="P1861" t="inlineStr">
        <is>
          <t>2023</t>
        </is>
      </c>
      <c r="S1861" t="n">
        <v>65369</v>
      </c>
      <c r="T1861" t="n">
        <v>25621.4953</v>
      </c>
      <c r="V1861" t="n">
        <v>27415</v>
      </c>
      <c r="W1861" t="n">
        <v>8480</v>
      </c>
      <c r="X1861" t="n">
        <v>5147.8</v>
      </c>
      <c r="Z1861" t="n">
        <v>510</v>
      </c>
      <c r="AA1861" t="n">
        <v>26.7211</v>
      </c>
      <c r="AB1861" t="n">
        <v>681.39</v>
      </c>
      <c r="AH1861" t="n">
        <v>7075.9095</v>
      </c>
      <c r="AI1861" t="n">
        <v>2741.5</v>
      </c>
      <c r="AJ1861" t="n">
        <v>120</v>
      </c>
      <c r="AK1861" t="n">
        <v>10675.623</v>
      </c>
      <c r="BA1861" t="n">
        <v>7740</v>
      </c>
    </row>
    <row r="1862">
      <c r="H1862" t="n">
        <v>19</v>
      </c>
      <c r="M1862" t="inlineStr">
        <is>
          <t>ALQUILADO</t>
        </is>
      </c>
      <c r="N1862" t="inlineStr">
        <is>
          <t>ACCIONA MICROENERGIA PANAMA</t>
        </is>
      </c>
      <c r="P1862" t="inlineStr">
        <is>
          <t>2023</t>
        </is>
      </c>
      <c r="S1862" t="n">
        <v>65435</v>
      </c>
      <c r="T1862" t="n">
        <v>25621.5</v>
      </c>
      <c r="V1862" t="n">
        <v>27415.005</v>
      </c>
      <c r="W1862" t="n">
        <v>11891.87</v>
      </c>
      <c r="X1862" t="n">
        <v>7661.24</v>
      </c>
      <c r="Z1862" t="n">
        <v>437</v>
      </c>
      <c r="AA1862" t="n">
        <v>44.7439</v>
      </c>
      <c r="AB1862" t="n">
        <v>1029.111</v>
      </c>
      <c r="AH1862" t="n">
        <v>2028.3958</v>
      </c>
      <c r="AI1862" t="n">
        <v>2604.4255</v>
      </c>
      <c r="AJ1862" t="n">
        <v>120</v>
      </c>
      <c r="AK1862" t="n">
        <v>12810.7494</v>
      </c>
      <c r="BA1862" t="n">
        <v>7353</v>
      </c>
    </row>
    <row r="1863">
      <c r="H1863" t="n">
        <v>19</v>
      </c>
      <c r="M1863" t="inlineStr">
        <is>
          <t>ALQUILADO</t>
        </is>
      </c>
      <c r="N1863" t="inlineStr">
        <is>
          <t>SOLUCIONES LOGISTICAS AUXILIARES</t>
        </is>
      </c>
      <c r="P1863" t="inlineStr">
        <is>
          <t>2023</t>
        </is>
      </c>
      <c r="S1863" t="n">
        <v>103090</v>
      </c>
      <c r="T1863" t="n">
        <v>25621.5</v>
      </c>
      <c r="V1863" t="n">
        <v>27415.005</v>
      </c>
      <c r="W1863" t="n">
        <v>15414.5</v>
      </c>
      <c r="X1863" t="n">
        <v>179.5</v>
      </c>
      <c r="Z1863" t="n">
        <v>507</v>
      </c>
      <c r="AA1863" t="n">
        <v>30.7573</v>
      </c>
      <c r="AB1863" t="n">
        <v>820.7368</v>
      </c>
      <c r="AH1863" t="n">
        <v>5070.5957</v>
      </c>
      <c r="AI1863" t="n">
        <v>2604.4255</v>
      </c>
      <c r="AJ1863" t="n">
        <v>120</v>
      </c>
      <c r="AK1863" t="n">
        <v>12810.7494</v>
      </c>
      <c r="BA1863" t="n">
        <v>7353</v>
      </c>
    </row>
    <row r="1864">
      <c r="H1864" t="n">
        <v>19</v>
      </c>
      <c r="M1864" t="inlineStr">
        <is>
          <t>ALQUILADO</t>
        </is>
      </c>
      <c r="N1864" t="inlineStr">
        <is>
          <t>SERVICIOS INTEGRALES DE MANTENIMIENTO SA</t>
        </is>
      </c>
      <c r="P1864" t="inlineStr">
        <is>
          <t>2023</t>
        </is>
      </c>
      <c r="S1864" t="n">
        <v>88687</v>
      </c>
      <c r="T1864" t="n">
        <v>25621.5</v>
      </c>
      <c r="V1864" t="n">
        <v>27415.005</v>
      </c>
      <c r="W1864" t="n">
        <v>16313.13</v>
      </c>
      <c r="X1864" t="n">
        <v>550.42</v>
      </c>
      <c r="Z1864" t="n">
        <v>512</v>
      </c>
      <c r="AA1864" t="n">
        <v>32.9366</v>
      </c>
      <c r="AB1864" t="n">
        <v>887.5552</v>
      </c>
      <c r="AH1864" t="n">
        <v>3419.5661</v>
      </c>
      <c r="AI1864" t="n">
        <v>2604.4255</v>
      </c>
      <c r="AJ1864" t="n">
        <v>120</v>
      </c>
      <c r="AK1864" t="n">
        <v>12810.7494</v>
      </c>
      <c r="BA1864" t="n">
        <v>7353</v>
      </c>
    </row>
    <row r="1865">
      <c r="F1865" t="inlineStr">
        <is>
          <t>SEMINUEVO</t>
        </is>
      </c>
      <c r="H1865" t="n">
        <v>19</v>
      </c>
      <c r="M1865" t="inlineStr">
        <is>
          <t>PARA LA VENTA</t>
        </is>
      </c>
      <c r="N1865" t="inlineStr"/>
      <c r="P1865" t="inlineStr">
        <is>
          <t>2023</t>
        </is>
      </c>
      <c r="S1865" t="n">
        <v>30305</v>
      </c>
      <c r="T1865" t="n">
        <v>25621.5</v>
      </c>
      <c r="V1865" t="n">
        <v>27415.005</v>
      </c>
      <c r="W1865" t="n">
        <v>7659.55</v>
      </c>
      <c r="X1865" t="n">
        <v>4231.7397</v>
      </c>
      <c r="Z1865" t="n">
        <v>257</v>
      </c>
      <c r="AA1865" t="n">
        <v>46.2696</v>
      </c>
      <c r="AB1865" t="n">
        <v>625.8573</v>
      </c>
      <c r="AH1865" t="n">
        <v>4127.2548</v>
      </c>
      <c r="AI1865" t="n">
        <v>2604.4255</v>
      </c>
      <c r="AJ1865" t="n">
        <v>120</v>
      </c>
      <c r="AK1865" t="n">
        <v>9252.207899999999</v>
      </c>
      <c r="BA1865" t="n">
        <v>7353</v>
      </c>
    </row>
    <row r="1866">
      <c r="F1866" t="inlineStr">
        <is>
          <t>USADO</t>
        </is>
      </c>
      <c r="H1866" t="n">
        <v>19</v>
      </c>
      <c r="M1866" t="inlineStr">
        <is>
          <t>PARA LA VENTA</t>
        </is>
      </c>
      <c r="N1866" t="inlineStr"/>
      <c r="P1866" t="inlineStr">
        <is>
          <t>2023</t>
        </is>
      </c>
      <c r="S1866" t="n">
        <v>32063</v>
      </c>
      <c r="T1866" t="n">
        <v>25621.5</v>
      </c>
      <c r="V1866" t="n">
        <v>27415.005</v>
      </c>
      <c r="W1866" t="n">
        <v>12307.07</v>
      </c>
      <c r="X1866" t="n">
        <v>5366.95</v>
      </c>
      <c r="Z1866" t="n">
        <v>373</v>
      </c>
      <c r="AA1866" t="n">
        <v>47.3834</v>
      </c>
      <c r="AB1866" t="n">
        <v>930.2115</v>
      </c>
      <c r="AH1866" t="n">
        <v>6549.2839</v>
      </c>
      <c r="AI1866" t="n">
        <v>2604.4255</v>
      </c>
      <c r="AJ1866" t="n">
        <v>120</v>
      </c>
      <c r="AK1866" t="n">
        <v>12099.0411</v>
      </c>
      <c r="BA1866" t="n">
        <v>7353</v>
      </c>
    </row>
    <row r="1867">
      <c r="F1867" t="inlineStr">
        <is>
          <t>SEMINUEVO</t>
        </is>
      </c>
      <c r="H1867" t="n">
        <v>19</v>
      </c>
      <c r="M1867" t="inlineStr">
        <is>
          <t>PARA LA VENTA</t>
        </is>
      </c>
      <c r="N1867" t="inlineStr"/>
      <c r="P1867" t="inlineStr">
        <is>
          <t>2023</t>
        </is>
      </c>
      <c r="S1867" t="n">
        <v>30793</v>
      </c>
      <c r="T1867" t="n">
        <v>25621.5</v>
      </c>
      <c r="V1867" t="n">
        <v>27415.005</v>
      </c>
      <c r="W1867" t="n">
        <v>9250.389999999999</v>
      </c>
      <c r="X1867" t="n">
        <v>4326.0372</v>
      </c>
      <c r="Z1867" t="n">
        <v>306</v>
      </c>
      <c r="AA1867" t="n">
        <v>44.3674</v>
      </c>
      <c r="AB1867" t="n">
        <v>714.5488</v>
      </c>
      <c r="AH1867" t="n">
        <v>2828.1678</v>
      </c>
      <c r="AI1867" t="n">
        <v>2604.4255</v>
      </c>
      <c r="AJ1867" t="n">
        <v>120</v>
      </c>
      <c r="AK1867" t="n">
        <v>9252.207899999999</v>
      </c>
      <c r="BA1867" t="n">
        <v>7353</v>
      </c>
    </row>
    <row r="1868">
      <c r="H1868" t="n">
        <v>19</v>
      </c>
      <c r="M1868" t="inlineStr">
        <is>
          <t>ALQUILADO</t>
        </is>
      </c>
      <c r="N1868" t="inlineStr">
        <is>
          <t>COBRA INSTALACIONES Y SERVICIO</t>
        </is>
      </c>
      <c r="P1868" t="inlineStr">
        <is>
          <t>2023</t>
        </is>
      </c>
      <c r="S1868" t="n">
        <v>58756</v>
      </c>
      <c r="T1868" t="n">
        <v>25621.5</v>
      </c>
      <c r="V1868" t="n">
        <v>27415.005</v>
      </c>
      <c r="W1868" t="n">
        <v>10898.96</v>
      </c>
      <c r="X1868" t="n">
        <v>5930.92</v>
      </c>
      <c r="Z1868" t="n">
        <v>959</v>
      </c>
      <c r="AA1868" t="n">
        <v>17.5494</v>
      </c>
      <c r="AB1868" t="n">
        <v>885.7831</v>
      </c>
      <c r="AH1868" t="n">
        <v>3669.5634</v>
      </c>
      <c r="AI1868" t="n">
        <v>2604.4255</v>
      </c>
      <c r="AJ1868" t="n">
        <v>120</v>
      </c>
      <c r="AK1868" t="n">
        <v>12810.7494</v>
      </c>
      <c r="BA1868" t="n">
        <v>7353</v>
      </c>
    </row>
    <row r="1869">
      <c r="H1869" t="n">
        <v>19</v>
      </c>
      <c r="M1869" t="inlineStr">
        <is>
          <t>ALQUILADO</t>
        </is>
      </c>
      <c r="N1869" t="inlineStr">
        <is>
          <t>INSTITUTO DE MERCADEO AGROPECUARIO</t>
        </is>
      </c>
      <c r="P1869" t="inlineStr">
        <is>
          <t>2023</t>
        </is>
      </c>
      <c r="S1869" t="n">
        <v>64500</v>
      </c>
      <c r="T1869" t="n">
        <v>25621.5</v>
      </c>
      <c r="V1869" t="n">
        <v>27415.005</v>
      </c>
      <c r="W1869" t="n">
        <v>15522.61</v>
      </c>
      <c r="X1869" t="n">
        <v>6203.39</v>
      </c>
      <c r="Z1869" t="n">
        <v>744</v>
      </c>
      <c r="AA1869" t="n">
        <v>29.2016</v>
      </c>
      <c r="AB1869" t="n">
        <v>1143.4736</v>
      </c>
      <c r="AH1869" t="n">
        <v>3037.3141</v>
      </c>
      <c r="AI1869" t="n">
        <v>2604.4255</v>
      </c>
      <c r="AJ1869" t="n">
        <v>120</v>
      </c>
      <c r="AK1869" t="n">
        <v>12810.7494</v>
      </c>
      <c r="BA1869" t="n">
        <v>7353</v>
      </c>
    </row>
    <row r="1870">
      <c r="H1870" t="n">
        <v>19</v>
      </c>
      <c r="M1870" t="inlineStr">
        <is>
          <t>ALQUILADO</t>
        </is>
      </c>
      <c r="N1870" t="inlineStr">
        <is>
          <t>SERVICIOS INTEGRALES DE MANTENIMIENTO SA</t>
        </is>
      </c>
      <c r="P1870" t="inlineStr">
        <is>
          <t>2023</t>
        </is>
      </c>
      <c r="S1870" t="n">
        <v>97393</v>
      </c>
      <c r="T1870" t="n">
        <v>25621.5</v>
      </c>
      <c r="V1870" t="n">
        <v>27415.005</v>
      </c>
      <c r="W1870" t="n">
        <v>17010</v>
      </c>
      <c r="X1870" t="n">
        <v>0</v>
      </c>
      <c r="Z1870" t="n">
        <v>535</v>
      </c>
      <c r="AA1870" t="n">
        <v>31.7943</v>
      </c>
      <c r="AB1870" t="n">
        <v>895.2631</v>
      </c>
      <c r="AH1870" t="n">
        <v>4022.7575</v>
      </c>
      <c r="AI1870" t="n">
        <v>2604.4255</v>
      </c>
      <c r="AJ1870" t="n">
        <v>120</v>
      </c>
      <c r="AK1870" t="n">
        <v>12810.7494</v>
      </c>
      <c r="BA1870" t="n">
        <v>7353</v>
      </c>
    </row>
    <row r="1871">
      <c r="F1871" t="inlineStr">
        <is>
          <t>SEMINUEVO</t>
        </is>
      </c>
      <c r="H1871" t="n">
        <v>19</v>
      </c>
      <c r="M1871" t="inlineStr">
        <is>
          <t>PARA LA VENTA</t>
        </is>
      </c>
      <c r="N1871" t="inlineStr"/>
      <c r="P1871" t="inlineStr">
        <is>
          <t>2023</t>
        </is>
      </c>
      <c r="S1871" t="n">
        <v>37000</v>
      </c>
      <c r="T1871" t="n">
        <v>25621.5</v>
      </c>
      <c r="V1871" t="n">
        <v>27415.005</v>
      </c>
      <c r="W1871" t="n">
        <v>11761.18</v>
      </c>
      <c r="X1871" t="n">
        <v>3676.04</v>
      </c>
      <c r="Z1871" t="n">
        <v>337</v>
      </c>
      <c r="AA1871" t="n">
        <v>45.8077</v>
      </c>
      <c r="AB1871" t="n">
        <v>812.4852</v>
      </c>
      <c r="AH1871" t="n">
        <v>2893.0204</v>
      </c>
      <c r="AI1871" t="n">
        <v>2604.4255</v>
      </c>
      <c r="AJ1871" t="n">
        <v>120</v>
      </c>
      <c r="AK1871" t="n">
        <v>9252.207899999999</v>
      </c>
      <c r="BA1871" t="n">
        <v>7353</v>
      </c>
    </row>
    <row r="1872">
      <c r="H1872" t="n">
        <v>18</v>
      </c>
      <c r="M1872" t="inlineStr">
        <is>
          <t>ALQUILADO</t>
        </is>
      </c>
      <c r="N1872" t="inlineStr">
        <is>
          <t>NORCONTROL PANAMA SA</t>
        </is>
      </c>
      <c r="P1872" t="inlineStr">
        <is>
          <t>2023</t>
        </is>
      </c>
      <c r="S1872" t="n">
        <v>74254</v>
      </c>
      <c r="T1872" t="n">
        <v>25621.5</v>
      </c>
      <c r="V1872" t="n">
        <v>27415.005</v>
      </c>
      <c r="W1872" t="n">
        <v>8071.45</v>
      </c>
      <c r="X1872" t="n">
        <v>6488.6171</v>
      </c>
      <c r="Z1872" t="n">
        <v>388</v>
      </c>
      <c r="AA1872" t="n">
        <v>37.5259</v>
      </c>
      <c r="AB1872" t="n">
        <v>808.8926</v>
      </c>
      <c r="AH1872" t="n">
        <v>2141.4421</v>
      </c>
      <c r="AI1872" t="n">
        <v>2467.3505</v>
      </c>
      <c r="AJ1872" t="n">
        <v>120</v>
      </c>
      <c r="AK1872" t="n">
        <v>12099.0411</v>
      </c>
      <c r="BA1872" t="n">
        <v>6966</v>
      </c>
    </row>
    <row r="1873">
      <c r="F1873" t="inlineStr">
        <is>
          <t>SEMINUEVO</t>
        </is>
      </c>
      <c r="H1873" t="n">
        <v>18</v>
      </c>
      <c r="M1873" t="inlineStr">
        <is>
          <t>PARA LA VENTA</t>
        </is>
      </c>
      <c r="N1873" t="inlineStr"/>
      <c r="P1873" t="inlineStr">
        <is>
          <t>2023</t>
        </is>
      </c>
      <c r="S1873" t="n">
        <v>41575</v>
      </c>
      <c r="T1873" t="n">
        <v>25621.5</v>
      </c>
      <c r="V1873" t="n">
        <v>27415.005</v>
      </c>
      <c r="W1873" t="n">
        <v>8530.49</v>
      </c>
      <c r="X1873" t="n">
        <v>5378.57</v>
      </c>
      <c r="Z1873" t="n">
        <v>530</v>
      </c>
      <c r="AA1873" t="n">
        <v>26.2435</v>
      </c>
      <c r="AB1873" t="n">
        <v>772.7255</v>
      </c>
      <c r="AH1873" t="n">
        <v>2171.4234</v>
      </c>
      <c r="AI1873" t="n">
        <v>2467.3505</v>
      </c>
      <c r="AJ1873" t="n">
        <v>120</v>
      </c>
      <c r="AK1873" t="n">
        <v>8540.499599999999</v>
      </c>
      <c r="BA1873" t="n">
        <v>6966</v>
      </c>
    </row>
    <row r="1874">
      <c r="H1874" t="n">
        <v>18</v>
      </c>
      <c r="M1874" t="inlineStr">
        <is>
          <t>ALQUILADO</t>
        </is>
      </c>
      <c r="N1874" t="inlineStr">
        <is>
          <t>NORCONTROL PANAMA SA</t>
        </is>
      </c>
      <c r="P1874" t="inlineStr">
        <is>
          <t>2023</t>
        </is>
      </c>
      <c r="S1874" t="n">
        <v>69602</v>
      </c>
      <c r="T1874" t="n">
        <v>25621.5</v>
      </c>
      <c r="V1874" t="n">
        <v>27415.005</v>
      </c>
      <c r="W1874" t="n">
        <v>9506</v>
      </c>
      <c r="X1874" t="n">
        <v>5317.82</v>
      </c>
      <c r="Z1874" t="n">
        <v>532</v>
      </c>
      <c r="AA1874" t="n">
        <v>27.8643</v>
      </c>
      <c r="AB1874" t="n">
        <v>823.5454999999999</v>
      </c>
      <c r="AH1874" t="n">
        <v>1175.7905</v>
      </c>
      <c r="AI1874" t="n">
        <v>2467.3505</v>
      </c>
      <c r="AJ1874" t="n">
        <v>120</v>
      </c>
      <c r="AK1874" t="n">
        <v>12099.0411</v>
      </c>
      <c r="BA1874" t="n">
        <v>6966</v>
      </c>
    </row>
    <row r="1875">
      <c r="H1875" t="n">
        <v>18</v>
      </c>
      <c r="M1875" t="inlineStr">
        <is>
          <t>ALQUILADO</t>
        </is>
      </c>
      <c r="N1875" t="inlineStr">
        <is>
          <t>CABLE &amp; WIRELESS</t>
        </is>
      </c>
      <c r="P1875" t="inlineStr">
        <is>
          <t>2023</t>
        </is>
      </c>
      <c r="S1875" t="n">
        <v>27531</v>
      </c>
      <c r="T1875" t="n">
        <v>25621.5</v>
      </c>
      <c r="V1875" t="n">
        <v>27415.005</v>
      </c>
      <c r="W1875" t="n">
        <v>10332.18</v>
      </c>
      <c r="X1875" t="n">
        <v>9780.68</v>
      </c>
      <c r="Z1875" t="n">
        <v>1033</v>
      </c>
      <c r="AA1875" t="n">
        <v>19.4703</v>
      </c>
      <c r="AB1875" t="n">
        <v>1117.3811</v>
      </c>
      <c r="AH1875" t="n">
        <v>891.3541</v>
      </c>
      <c r="AI1875" t="n">
        <v>2467.3505</v>
      </c>
      <c r="AJ1875" t="n">
        <v>120</v>
      </c>
      <c r="AK1875" t="n">
        <v>12099.0411</v>
      </c>
      <c r="BA1875" t="n">
        <v>6966</v>
      </c>
    </row>
    <row r="1876">
      <c r="H1876" t="n">
        <v>18</v>
      </c>
      <c r="M1876" t="inlineStr">
        <is>
          <t>ALQUILADO</t>
        </is>
      </c>
      <c r="N1876" t="inlineStr">
        <is>
          <t>SOLUCIONES LOGISTICAS AUXILIARES</t>
        </is>
      </c>
      <c r="P1876" t="inlineStr">
        <is>
          <t>2023</t>
        </is>
      </c>
      <c r="S1876" t="n">
        <v>96623</v>
      </c>
      <c r="T1876" t="n">
        <v>25621.5</v>
      </c>
      <c r="V1876" t="n">
        <v>27415.005</v>
      </c>
      <c r="W1876" t="n">
        <v>13017.76</v>
      </c>
      <c r="X1876" t="n">
        <v>4092.37</v>
      </c>
      <c r="Z1876" t="n">
        <v>487</v>
      </c>
      <c r="AA1876" t="n">
        <v>35.1337</v>
      </c>
      <c r="AB1876" t="n">
        <v>950.5626999999999</v>
      </c>
      <c r="AH1876" t="n">
        <v>3758.5514</v>
      </c>
      <c r="AI1876" t="n">
        <v>2467.3505</v>
      </c>
      <c r="AJ1876" t="n">
        <v>120</v>
      </c>
      <c r="AK1876" t="n">
        <v>12099.0411</v>
      </c>
      <c r="BA1876" t="n">
        <v>6966</v>
      </c>
    </row>
    <row r="1877">
      <c r="H1877" t="n">
        <v>18</v>
      </c>
      <c r="M1877" t="inlineStr">
        <is>
          <t>MOV NO PRODUCTIVO</t>
        </is>
      </c>
      <c r="N1877" t="inlineStr"/>
      <c r="P1877" t="inlineStr">
        <is>
          <t>2023</t>
        </is>
      </c>
      <c r="S1877" t="n">
        <v>30457</v>
      </c>
      <c r="T1877" t="n">
        <v>25621.5</v>
      </c>
      <c r="V1877" t="n">
        <v>27415.005</v>
      </c>
      <c r="W1877" t="n">
        <v>11313.22</v>
      </c>
      <c r="X1877" t="n">
        <v>3922.795</v>
      </c>
      <c r="Z1877" t="n">
        <v>314</v>
      </c>
      <c r="AA1877" t="n">
        <v>48.5223</v>
      </c>
      <c r="AB1877" t="n">
        <v>846.4452</v>
      </c>
      <c r="AH1877" t="n">
        <v>3279.9492</v>
      </c>
      <c r="AI1877" t="n">
        <v>2467.3505</v>
      </c>
      <c r="AJ1877" t="n">
        <v>120</v>
      </c>
      <c r="AK1877" t="n">
        <v>12099.0411</v>
      </c>
      <c r="BA1877" t="n">
        <v>6966</v>
      </c>
    </row>
    <row r="1878">
      <c r="F1878" t="inlineStr">
        <is>
          <t>SEMINUEVO</t>
        </is>
      </c>
      <c r="H1878" t="n">
        <v>18</v>
      </c>
      <c r="M1878" t="inlineStr">
        <is>
          <t>PARA LA VENTA</t>
        </is>
      </c>
      <c r="N1878" t="inlineStr"/>
      <c r="P1878" t="inlineStr">
        <is>
          <t>2023</t>
        </is>
      </c>
      <c r="S1878" t="n">
        <v>17412</v>
      </c>
      <c r="T1878" t="n">
        <v>25621.5</v>
      </c>
      <c r="V1878" t="n">
        <v>27415.005</v>
      </c>
      <c r="W1878" t="n">
        <v>13256.7</v>
      </c>
      <c r="X1878" t="n">
        <v>3946.88</v>
      </c>
      <c r="Z1878" t="n">
        <v>392</v>
      </c>
      <c r="AA1878" t="n">
        <v>43.8866</v>
      </c>
      <c r="AB1878" t="n">
        <v>955.7544</v>
      </c>
      <c r="AH1878" t="n">
        <v>4262.4865</v>
      </c>
      <c r="AI1878" t="n">
        <v>2467.3505</v>
      </c>
      <c r="AJ1878" t="n">
        <v>120</v>
      </c>
      <c r="AK1878" t="n">
        <v>10675.6245</v>
      </c>
      <c r="BA1878" t="n">
        <v>6966</v>
      </c>
    </row>
    <row r="1879">
      <c r="H1879" t="n">
        <v>18</v>
      </c>
      <c r="M1879" t="inlineStr">
        <is>
          <t>ALQUILADO</t>
        </is>
      </c>
      <c r="N1879" t="inlineStr">
        <is>
          <t>PARTIDO CAMBIO DEMOCRATICO</t>
        </is>
      </c>
      <c r="P1879" t="inlineStr">
        <is>
          <t>2023</t>
        </is>
      </c>
      <c r="S1879" t="n">
        <v>26789</v>
      </c>
      <c r="T1879" t="n">
        <v>25621.5</v>
      </c>
      <c r="V1879" t="n">
        <v>27415.005</v>
      </c>
      <c r="W1879" t="n">
        <v>16026.68</v>
      </c>
      <c r="X1879" t="n">
        <v>5566.91</v>
      </c>
      <c r="Z1879" t="n">
        <v>476</v>
      </c>
      <c r="AA1879" t="n">
        <v>45.3646</v>
      </c>
      <c r="AB1879" t="n">
        <v>1199.6438</v>
      </c>
      <c r="AH1879" t="n">
        <v>7031.4452</v>
      </c>
      <c r="AI1879" t="n">
        <v>2467.3505</v>
      </c>
      <c r="AJ1879" t="n">
        <v>120</v>
      </c>
      <c r="AK1879" t="n">
        <v>12099.0411</v>
      </c>
      <c r="BA1879" t="n">
        <v>6966</v>
      </c>
    </row>
    <row r="1880">
      <c r="F1880" t="inlineStr">
        <is>
          <t>USADO</t>
        </is>
      </c>
      <c r="H1880" t="n">
        <v>18</v>
      </c>
      <c r="M1880" t="inlineStr">
        <is>
          <t>PARA LA VENTA</t>
        </is>
      </c>
      <c r="N1880" t="inlineStr"/>
      <c r="P1880" t="inlineStr">
        <is>
          <t>2023</t>
        </is>
      </c>
      <c r="S1880" t="n">
        <v>23432</v>
      </c>
      <c r="T1880" t="n">
        <v>25621.5</v>
      </c>
      <c r="V1880" t="n">
        <v>27415.005</v>
      </c>
      <c r="W1880" t="n">
        <v>14589.19</v>
      </c>
      <c r="X1880" t="n">
        <v>4549.15</v>
      </c>
      <c r="Z1880" t="n">
        <v>432</v>
      </c>
      <c r="AA1880" t="n">
        <v>44.3017</v>
      </c>
      <c r="AB1880" t="n">
        <v>1063.2411</v>
      </c>
      <c r="AH1880" t="n">
        <v>4989.2383</v>
      </c>
      <c r="AI1880" t="n">
        <v>2467.3505</v>
      </c>
      <c r="AJ1880" t="n">
        <v>120</v>
      </c>
      <c r="AK1880" t="n">
        <v>11387.3328</v>
      </c>
      <c r="BA1880" t="n">
        <v>6966</v>
      </c>
    </row>
    <row r="1881">
      <c r="H1881" t="n">
        <v>18</v>
      </c>
      <c r="M1881" t="inlineStr">
        <is>
          <t>TALLER OTROS</t>
        </is>
      </c>
      <c r="N1881" t="inlineStr"/>
      <c r="P1881" t="inlineStr">
        <is>
          <t>2023</t>
        </is>
      </c>
      <c r="S1881" t="n">
        <v>81345</v>
      </c>
      <c r="T1881" t="n">
        <v>25621.5</v>
      </c>
      <c r="V1881" t="n">
        <v>27415.005</v>
      </c>
      <c r="W1881" t="n">
        <v>14924.21</v>
      </c>
      <c r="X1881" t="n">
        <v>1966.05</v>
      </c>
      <c r="Z1881" t="n">
        <v>494</v>
      </c>
      <c r="AA1881" t="n">
        <v>34.1908</v>
      </c>
      <c r="AB1881" t="n">
        <v>938.3477</v>
      </c>
      <c r="AH1881" t="n">
        <v>6397.5175</v>
      </c>
      <c r="AI1881" t="n">
        <v>2467.3505</v>
      </c>
      <c r="AJ1881" t="n">
        <v>120</v>
      </c>
      <c r="AK1881" t="n">
        <v>12099.0411</v>
      </c>
      <c r="BA1881" t="n">
        <v>6966</v>
      </c>
    </row>
    <row r="1882">
      <c r="H1882" t="n">
        <v>18</v>
      </c>
      <c r="M1882" t="inlineStr">
        <is>
          <t>ALQUILADO</t>
        </is>
      </c>
      <c r="N1882" t="inlineStr">
        <is>
          <t>HIDRO POWER SYSTEM INC.</t>
        </is>
      </c>
      <c r="P1882" t="inlineStr">
        <is>
          <t>2023</t>
        </is>
      </c>
      <c r="S1882" t="n">
        <v>71435</v>
      </c>
      <c r="T1882" t="n">
        <v>25621.5</v>
      </c>
      <c r="V1882" t="n">
        <v>27415.005</v>
      </c>
      <c r="W1882" t="n">
        <v>13735.91</v>
      </c>
      <c r="X1882" t="n">
        <v>6444.39</v>
      </c>
      <c r="Z1882" t="n">
        <v>829</v>
      </c>
      <c r="AA1882" t="n">
        <v>24.3429</v>
      </c>
      <c r="AB1882" t="n">
        <v>1121.1277</v>
      </c>
      <c r="AH1882" t="n">
        <v>1462.8622</v>
      </c>
      <c r="AI1882" t="n">
        <v>2467.3505</v>
      </c>
      <c r="AJ1882" t="n">
        <v>120</v>
      </c>
      <c r="AK1882" t="n">
        <v>12099.0411</v>
      </c>
      <c r="BA1882" t="n">
        <v>6966</v>
      </c>
    </row>
    <row r="1883">
      <c r="H1883" t="n">
        <v>18</v>
      </c>
      <c r="M1883" t="inlineStr">
        <is>
          <t>ALQUILADO</t>
        </is>
      </c>
      <c r="N1883" t="inlineStr">
        <is>
          <t>SERVICIOS INTEGRALES DE MANTENIMIENTO SA</t>
        </is>
      </c>
      <c r="P1883" t="inlineStr">
        <is>
          <t>2023</t>
        </is>
      </c>
      <c r="S1883" t="n">
        <v>65660</v>
      </c>
      <c r="T1883" t="n">
        <v>25621.5</v>
      </c>
      <c r="V1883" t="n">
        <v>27415.005</v>
      </c>
      <c r="W1883" t="n">
        <v>14175</v>
      </c>
      <c r="X1883" t="n">
        <v>0</v>
      </c>
      <c r="Z1883" t="n">
        <v>444</v>
      </c>
      <c r="AA1883" t="n">
        <v>31.9256</v>
      </c>
      <c r="AB1883" t="n">
        <v>787.5</v>
      </c>
      <c r="AH1883" t="n">
        <v>5479.2175</v>
      </c>
      <c r="AI1883" t="n">
        <v>2467.3505</v>
      </c>
      <c r="AJ1883" t="n">
        <v>120</v>
      </c>
      <c r="AK1883" t="n">
        <v>12099.0411</v>
      </c>
      <c r="BA1883" t="n">
        <v>6966</v>
      </c>
    </row>
    <row r="1884">
      <c r="H1884" t="n">
        <v>18</v>
      </c>
      <c r="M1884" t="inlineStr">
        <is>
          <t>ALQUILADO</t>
        </is>
      </c>
      <c r="N1884" t="inlineStr">
        <is>
          <t>ENERTRONICA PANAMA</t>
        </is>
      </c>
      <c r="P1884" t="inlineStr">
        <is>
          <t>2023</t>
        </is>
      </c>
      <c r="S1884" t="n">
        <v>73471</v>
      </c>
      <c r="T1884" t="n">
        <v>25621.5</v>
      </c>
      <c r="V1884" t="n">
        <v>27415.005</v>
      </c>
      <c r="W1884" t="n">
        <v>16114.34</v>
      </c>
      <c r="X1884" t="n">
        <v>4242.07</v>
      </c>
      <c r="Z1884" t="n">
        <v>511</v>
      </c>
      <c r="AA1884" t="n">
        <v>39.8364</v>
      </c>
      <c r="AB1884" t="n">
        <v>1130.9116</v>
      </c>
      <c r="AH1884" t="n">
        <v>3430.5834</v>
      </c>
      <c r="AI1884" t="n">
        <v>2467.3505</v>
      </c>
      <c r="AJ1884" t="n">
        <v>120</v>
      </c>
      <c r="AK1884" t="n">
        <v>12099.0411</v>
      </c>
      <c r="BA1884" t="n">
        <v>6966</v>
      </c>
    </row>
    <row r="1885">
      <c r="H1885" t="n">
        <v>18</v>
      </c>
      <c r="M1885" t="inlineStr">
        <is>
          <t>ALQUILADO</t>
        </is>
      </c>
      <c r="N1885" t="inlineStr">
        <is>
          <t>PSA PANAMA INTERNACIONAL TERMI</t>
        </is>
      </c>
      <c r="P1885" t="inlineStr">
        <is>
          <t>2023</t>
        </is>
      </c>
      <c r="S1885" t="n">
        <v>5500</v>
      </c>
      <c r="T1885" t="n">
        <v>25621.5</v>
      </c>
      <c r="V1885" t="n">
        <v>27415.005</v>
      </c>
      <c r="W1885" t="n">
        <v>13733.35</v>
      </c>
      <c r="X1885" t="n">
        <v>5419.85</v>
      </c>
      <c r="Z1885" t="n">
        <v>881</v>
      </c>
      <c r="AA1885" t="n">
        <v>21.7402</v>
      </c>
      <c r="AB1885" t="n">
        <v>1064.0666</v>
      </c>
      <c r="AH1885" t="n">
        <v>243.4418</v>
      </c>
      <c r="AI1885" t="n">
        <v>2467.3505</v>
      </c>
      <c r="AJ1885" t="n">
        <v>120</v>
      </c>
      <c r="AK1885" t="n">
        <v>12099.0411</v>
      </c>
      <c r="BA1885" t="n">
        <v>6966</v>
      </c>
    </row>
    <row r="1886">
      <c r="F1886" t="inlineStr">
        <is>
          <t>SEMINUEVO</t>
        </is>
      </c>
      <c r="H1886" t="n">
        <v>18</v>
      </c>
      <c r="M1886" t="inlineStr">
        <is>
          <t>ALQUILADO</t>
        </is>
      </c>
      <c r="N1886" t="inlineStr"/>
      <c r="P1886" t="inlineStr">
        <is>
          <t>2023</t>
        </is>
      </c>
      <c r="S1886" t="n">
        <v>34945</v>
      </c>
      <c r="T1886" t="n">
        <v>25621.5</v>
      </c>
      <c r="V1886" t="n">
        <v>27415.005</v>
      </c>
      <c r="W1886" t="n">
        <v>18230.05</v>
      </c>
      <c r="X1886" t="n">
        <v>8153.565</v>
      </c>
      <c r="Z1886" t="n">
        <v>701</v>
      </c>
      <c r="AA1886" t="n">
        <v>37.6371</v>
      </c>
      <c r="AB1886" t="n">
        <v>1465.7563</v>
      </c>
      <c r="AH1886" t="n">
        <v>1768.1843</v>
      </c>
      <c r="AI1886" t="n">
        <v>2467.3505</v>
      </c>
      <c r="AJ1886" t="n">
        <v>120</v>
      </c>
      <c r="AK1886" t="n">
        <v>12099.0411</v>
      </c>
      <c r="BA1886" t="n">
        <v>6966</v>
      </c>
    </row>
    <row r="1887">
      <c r="F1887" t="inlineStr">
        <is>
          <t>USADO</t>
        </is>
      </c>
      <c r="H1887" t="n">
        <v>18</v>
      </c>
      <c r="M1887" t="inlineStr">
        <is>
          <t>PARA LA VENTA</t>
        </is>
      </c>
      <c r="N1887" t="inlineStr"/>
      <c r="P1887" t="inlineStr">
        <is>
          <t>2023</t>
        </is>
      </c>
      <c r="S1887" t="n">
        <v>77540</v>
      </c>
      <c r="T1887" t="n">
        <v>25621.5</v>
      </c>
      <c r="V1887" t="n">
        <v>27415.005</v>
      </c>
      <c r="W1887" t="n">
        <v>10438.32</v>
      </c>
      <c r="X1887" t="n">
        <v>6470.47</v>
      </c>
      <c r="Z1887" t="n">
        <v>667</v>
      </c>
      <c r="AA1887" t="n">
        <v>25.3505</v>
      </c>
      <c r="AB1887" t="n">
        <v>939.3772</v>
      </c>
      <c r="AH1887" t="n">
        <v>4189.5605</v>
      </c>
      <c r="AI1887" t="n">
        <v>2467.3505</v>
      </c>
      <c r="AJ1887" t="n">
        <v>120</v>
      </c>
      <c r="AK1887" t="n">
        <v>12099.0411</v>
      </c>
      <c r="BA1887" t="n">
        <v>6966</v>
      </c>
    </row>
    <row r="1888">
      <c r="H1888" t="n">
        <v>18</v>
      </c>
      <c r="M1888" t="inlineStr">
        <is>
          <t>ALQUILADO</t>
        </is>
      </c>
      <c r="N1888" t="inlineStr">
        <is>
          <t>AGRUPACION SABANITAS PANAMA</t>
        </is>
      </c>
      <c r="P1888" t="inlineStr">
        <is>
          <t>2023</t>
        </is>
      </c>
      <c r="S1888" t="n">
        <v>49705</v>
      </c>
      <c r="T1888" t="n">
        <v>25621.5</v>
      </c>
      <c r="V1888" t="n">
        <v>27415.005</v>
      </c>
      <c r="W1888" t="n">
        <v>10396.7</v>
      </c>
      <c r="X1888" t="n">
        <v>5558.33</v>
      </c>
      <c r="Z1888" t="n">
        <v>728</v>
      </c>
      <c r="AA1888" t="n">
        <v>21.9162</v>
      </c>
      <c r="AB1888" t="n">
        <v>886.3905</v>
      </c>
      <c r="AH1888" t="n">
        <v>5147.9316</v>
      </c>
      <c r="AI1888" t="n">
        <v>2467.3505</v>
      </c>
      <c r="AJ1888" t="n">
        <v>120</v>
      </c>
      <c r="AK1888" t="n">
        <v>12099.0411</v>
      </c>
      <c r="BA1888" t="n">
        <v>6966</v>
      </c>
    </row>
    <row r="1889">
      <c r="H1889" t="n">
        <v>18</v>
      </c>
      <c r="M1889" t="inlineStr">
        <is>
          <t>ALQUILADO</t>
        </is>
      </c>
      <c r="N1889" t="inlineStr">
        <is>
          <t>PSA PANAMA INTERNACIONAL TERMI</t>
        </is>
      </c>
      <c r="P1889" t="inlineStr">
        <is>
          <t>2023</t>
        </is>
      </c>
      <c r="S1889" t="n">
        <v>114</v>
      </c>
      <c r="T1889" t="n">
        <v>25621.5</v>
      </c>
      <c r="V1889" t="n">
        <v>27415.005</v>
      </c>
      <c r="W1889" t="n">
        <v>11158.3</v>
      </c>
      <c r="X1889" t="n">
        <v>5158.9</v>
      </c>
      <c r="Z1889" t="n">
        <v>606</v>
      </c>
      <c r="AA1889" t="n">
        <v>26.926</v>
      </c>
      <c r="AB1889" t="n">
        <v>906.5111000000001</v>
      </c>
      <c r="AH1889" t="n">
        <v>189.65</v>
      </c>
      <c r="AI1889" t="n">
        <v>2467.3505</v>
      </c>
      <c r="AJ1889" t="n">
        <v>120</v>
      </c>
      <c r="AK1889" t="n">
        <v>12099.0411</v>
      </c>
      <c r="BA1889" t="n">
        <v>6966</v>
      </c>
    </row>
    <row r="1890">
      <c r="F1890" t="inlineStr">
        <is>
          <t>USADO</t>
        </is>
      </c>
      <c r="H1890" t="n">
        <v>18</v>
      </c>
      <c r="M1890" t="inlineStr">
        <is>
          <t>PARA LA VENTA</t>
        </is>
      </c>
      <c r="N1890" t="inlineStr"/>
      <c r="P1890" t="inlineStr">
        <is>
          <t>2023</t>
        </is>
      </c>
      <c r="S1890" t="n">
        <v>74907</v>
      </c>
      <c r="T1890" t="n">
        <v>25621.5</v>
      </c>
      <c r="V1890" t="n">
        <v>27415.005</v>
      </c>
      <c r="W1890" t="n">
        <v>9553.969999999999</v>
      </c>
      <c r="X1890" t="n">
        <v>4530.76</v>
      </c>
      <c r="Z1890" t="n">
        <v>531</v>
      </c>
      <c r="AA1890" t="n">
        <v>26.5249</v>
      </c>
      <c r="AB1890" t="n">
        <v>782.485</v>
      </c>
      <c r="AH1890" t="n">
        <v>4401.5418</v>
      </c>
      <c r="AI1890" t="n">
        <v>2467.3505</v>
      </c>
      <c r="AJ1890" t="n">
        <v>120</v>
      </c>
      <c r="AK1890" t="n">
        <v>10675.6245</v>
      </c>
      <c r="BA1890" t="n">
        <v>6966</v>
      </c>
    </row>
    <row r="1891">
      <c r="H1891" t="n">
        <v>17</v>
      </c>
      <c r="M1891" t="inlineStr">
        <is>
          <t>ALQUILADO</t>
        </is>
      </c>
      <c r="N1891" t="inlineStr">
        <is>
          <t>PARTIDO CAMBIO DEMOCRATICO</t>
        </is>
      </c>
      <c r="P1891" t="inlineStr">
        <is>
          <t>2023</t>
        </is>
      </c>
      <c r="S1891" t="n">
        <v>27122</v>
      </c>
      <c r="T1891" t="n">
        <v>25621.4953</v>
      </c>
      <c r="V1891" t="n">
        <v>27415</v>
      </c>
      <c r="W1891" t="n">
        <v>11519.11</v>
      </c>
      <c r="X1891" t="n">
        <v>7079.62</v>
      </c>
      <c r="Z1891" t="n">
        <v>384</v>
      </c>
      <c r="AA1891" t="n">
        <v>48.4341</v>
      </c>
      <c r="AB1891" t="n">
        <v>1094.0429</v>
      </c>
      <c r="AH1891" t="n">
        <v>2860.3199</v>
      </c>
      <c r="AI1891" t="n">
        <v>2330.275</v>
      </c>
      <c r="AJ1891" t="n">
        <v>120</v>
      </c>
      <c r="AK1891" t="n">
        <v>11387.3312</v>
      </c>
      <c r="BA1891" t="n">
        <v>6579</v>
      </c>
    </row>
    <row r="1892">
      <c r="H1892" t="n">
        <v>17</v>
      </c>
      <c r="M1892" t="inlineStr">
        <is>
          <t>ALQUILADO</t>
        </is>
      </c>
      <c r="N1892" t="inlineStr">
        <is>
          <t>CONSORCIO LOMA COVA</t>
        </is>
      </c>
      <c r="P1892" t="inlineStr">
        <is>
          <t>2023</t>
        </is>
      </c>
      <c r="S1892" t="n">
        <v>44851</v>
      </c>
      <c r="T1892" t="n">
        <v>25621.4953</v>
      </c>
      <c r="V1892" t="n">
        <v>27415</v>
      </c>
      <c r="W1892" t="n">
        <v>16473.1</v>
      </c>
      <c r="X1892" t="n">
        <v>1489.19</v>
      </c>
      <c r="Z1892" t="n">
        <v>465</v>
      </c>
      <c r="AA1892" t="n">
        <v>38.6285</v>
      </c>
      <c r="AB1892" t="n">
        <v>1056.6052</v>
      </c>
      <c r="AH1892" t="n">
        <v>3095.8303</v>
      </c>
      <c r="AI1892" t="n">
        <v>2330.275</v>
      </c>
      <c r="AJ1892" t="n">
        <v>120</v>
      </c>
      <c r="AK1892" t="n">
        <v>11387.3312</v>
      </c>
      <c r="BA1892" t="n">
        <v>6579</v>
      </c>
    </row>
    <row r="1893">
      <c r="H1893" t="n">
        <v>17</v>
      </c>
      <c r="M1893" t="inlineStr">
        <is>
          <t>ALQUILADO</t>
        </is>
      </c>
      <c r="N1893" t="inlineStr">
        <is>
          <t>BAUER FUNDACIONES</t>
        </is>
      </c>
      <c r="P1893" t="inlineStr">
        <is>
          <t>2023</t>
        </is>
      </c>
      <c r="S1893" t="n">
        <v>68960</v>
      </c>
      <c r="T1893" t="n">
        <v>25621.4953</v>
      </c>
      <c r="V1893" t="n">
        <v>27415</v>
      </c>
      <c r="W1893" t="n">
        <v>12987.7</v>
      </c>
      <c r="X1893" t="n">
        <v>6442.77</v>
      </c>
      <c r="Z1893" t="n">
        <v>705</v>
      </c>
      <c r="AA1893" t="n">
        <v>27.5609</v>
      </c>
      <c r="AB1893" t="n">
        <v>1142.9688</v>
      </c>
      <c r="AH1893" t="n">
        <v>2361.7193</v>
      </c>
      <c r="AI1893" t="n">
        <v>2330.275</v>
      </c>
      <c r="AJ1893" t="n">
        <v>120</v>
      </c>
      <c r="AK1893" t="n">
        <v>11387.3312</v>
      </c>
      <c r="BA1893" t="n">
        <v>6579</v>
      </c>
    </row>
    <row r="1894">
      <c r="H1894" t="n">
        <v>17</v>
      </c>
      <c r="M1894" t="inlineStr">
        <is>
          <t>ALQUILADO</t>
        </is>
      </c>
      <c r="N1894" t="inlineStr">
        <is>
          <t>NORCONTROL PANAMA SA</t>
        </is>
      </c>
      <c r="P1894" t="inlineStr">
        <is>
          <t>2023</t>
        </is>
      </c>
      <c r="S1894" t="n">
        <v>64123</v>
      </c>
      <c r="T1894" t="n">
        <v>25621.4953</v>
      </c>
      <c r="V1894" t="n">
        <v>27415</v>
      </c>
      <c r="W1894" t="n">
        <v>7887.36</v>
      </c>
      <c r="X1894" t="n">
        <v>5306.54</v>
      </c>
      <c r="Z1894" t="n">
        <v>439</v>
      </c>
      <c r="AA1894" t="n">
        <v>30.0544</v>
      </c>
      <c r="AB1894" t="n">
        <v>776.1117</v>
      </c>
      <c r="AH1894" t="n">
        <v>2200.3325</v>
      </c>
      <c r="AI1894" t="n">
        <v>2330.275</v>
      </c>
      <c r="AJ1894" t="n">
        <v>120</v>
      </c>
      <c r="AK1894" t="n">
        <v>11387.3312</v>
      </c>
      <c r="BA1894" t="n">
        <v>6579</v>
      </c>
    </row>
    <row r="1895">
      <c r="H1895" t="n">
        <v>17</v>
      </c>
      <c r="M1895" t="inlineStr">
        <is>
          <t>ALQUILADO</t>
        </is>
      </c>
      <c r="N1895" t="inlineStr">
        <is>
          <t>CONSORCIO LOMA COVA</t>
        </is>
      </c>
      <c r="P1895" t="inlineStr">
        <is>
          <t>2023</t>
        </is>
      </c>
      <c r="S1895" t="n">
        <v>64061</v>
      </c>
      <c r="T1895" t="n">
        <v>25621.4953</v>
      </c>
      <c r="V1895" t="n">
        <v>27415</v>
      </c>
      <c r="W1895" t="n">
        <v>16452.5</v>
      </c>
      <c r="X1895" t="n">
        <v>1501.0098</v>
      </c>
      <c r="Z1895" t="n">
        <v>467</v>
      </c>
      <c r="AA1895" t="n">
        <v>38.4443</v>
      </c>
      <c r="AB1895" t="n">
        <v>1056.0888</v>
      </c>
      <c r="AH1895" t="n">
        <v>2805.0209</v>
      </c>
      <c r="AI1895" t="n">
        <v>2330.275</v>
      </c>
      <c r="AJ1895" t="n">
        <v>120</v>
      </c>
      <c r="AK1895" t="n">
        <v>11387.3312</v>
      </c>
      <c r="BA1895" t="n">
        <v>6579</v>
      </c>
    </row>
    <row r="1896">
      <c r="H1896" t="n">
        <v>17</v>
      </c>
      <c r="M1896" t="inlineStr">
        <is>
          <t>ALQUILADO</t>
        </is>
      </c>
      <c r="N1896" t="inlineStr">
        <is>
          <t>PARTIDO CAMBIO DEMOCRATICO</t>
        </is>
      </c>
      <c r="P1896" t="inlineStr">
        <is>
          <t>2023</t>
        </is>
      </c>
      <c r="S1896" t="n">
        <v>21278</v>
      </c>
      <c r="T1896" t="n">
        <v>25621.4953</v>
      </c>
      <c r="V1896" t="n">
        <v>27415</v>
      </c>
      <c r="W1896" t="n">
        <v>11378.78</v>
      </c>
      <c r="X1896" t="n">
        <v>7280.8225</v>
      </c>
      <c r="Z1896" t="n">
        <v>383</v>
      </c>
      <c r="AA1896" t="n">
        <v>48.7195</v>
      </c>
      <c r="AB1896" t="n">
        <v>1097.6236</v>
      </c>
      <c r="AH1896" t="n">
        <v>3188.5906</v>
      </c>
      <c r="AI1896" t="n">
        <v>2330.275</v>
      </c>
      <c r="AJ1896" t="n">
        <v>120</v>
      </c>
      <c r="AK1896" t="n">
        <v>11387.3312</v>
      </c>
      <c r="BA1896" t="n">
        <v>6579</v>
      </c>
    </row>
    <row r="1897">
      <c r="H1897" t="n">
        <v>17</v>
      </c>
      <c r="M1897" t="inlineStr">
        <is>
          <t>ALQUILADO</t>
        </is>
      </c>
      <c r="N1897" t="inlineStr">
        <is>
          <t>NETINN PANAMA S.A.</t>
        </is>
      </c>
      <c r="P1897" t="inlineStr">
        <is>
          <t>2023</t>
        </is>
      </c>
      <c r="S1897" t="n">
        <v>25918</v>
      </c>
      <c r="T1897" t="n">
        <v>25621.4953</v>
      </c>
      <c r="V1897" t="n">
        <v>27415</v>
      </c>
      <c r="W1897" t="n">
        <v>7381.03</v>
      </c>
      <c r="X1897" t="n">
        <v>4365.875</v>
      </c>
      <c r="Z1897" t="n">
        <v>254</v>
      </c>
      <c r="AA1897" t="n">
        <v>46.2476</v>
      </c>
      <c r="AB1897" t="n">
        <v>690.9944</v>
      </c>
      <c r="AH1897" t="n">
        <v>1488.8967</v>
      </c>
      <c r="AI1897" t="n">
        <v>2330.275</v>
      </c>
      <c r="AJ1897" t="n">
        <v>120</v>
      </c>
      <c r="AK1897" t="n">
        <v>11387.3312</v>
      </c>
      <c r="BA1897" t="n">
        <v>6579</v>
      </c>
    </row>
    <row r="1898">
      <c r="H1898" t="n">
        <v>17</v>
      </c>
      <c r="M1898" t="inlineStr">
        <is>
          <t>ALQUILADO</t>
        </is>
      </c>
      <c r="N1898" t="inlineStr">
        <is>
          <t>NORCONTROL PANAMA SA</t>
        </is>
      </c>
      <c r="P1898" t="inlineStr">
        <is>
          <t>2023</t>
        </is>
      </c>
      <c r="S1898" t="n">
        <v>20524</v>
      </c>
      <c r="T1898" t="n">
        <v>25621.5</v>
      </c>
      <c r="V1898" t="n">
        <v>27415.0047</v>
      </c>
      <c r="W1898" t="n">
        <v>12381.2</v>
      </c>
      <c r="X1898" t="n">
        <v>3600.32</v>
      </c>
      <c r="Z1898" t="n">
        <v>487</v>
      </c>
      <c r="AA1898" t="n">
        <v>32.8162</v>
      </c>
      <c r="AB1898" t="n">
        <v>940.0894</v>
      </c>
      <c r="AH1898" t="n">
        <v>2488.4857</v>
      </c>
      <c r="AI1898" t="n">
        <v>2330.2754</v>
      </c>
      <c r="AJ1898" t="n">
        <v>120</v>
      </c>
      <c r="AK1898" t="n">
        <v>10636.0896</v>
      </c>
      <c r="BA1898" t="n">
        <v>6579</v>
      </c>
    </row>
    <row r="1899">
      <c r="H1899" t="n">
        <v>17</v>
      </c>
      <c r="M1899" t="inlineStr">
        <is>
          <t>DISPONIBLE</t>
        </is>
      </c>
      <c r="N1899" t="inlineStr"/>
      <c r="P1899" t="inlineStr">
        <is>
          <t>2023</t>
        </is>
      </c>
      <c r="S1899" t="n">
        <v>25449</v>
      </c>
      <c r="T1899" t="n">
        <v>25621.4953</v>
      </c>
      <c r="V1899" t="n">
        <v>27415</v>
      </c>
      <c r="W1899" t="n">
        <v>12689.03</v>
      </c>
      <c r="X1899" t="n">
        <v>5123.2</v>
      </c>
      <c r="Z1899" t="n">
        <v>374</v>
      </c>
      <c r="AA1899" t="n">
        <v>47.6262</v>
      </c>
      <c r="AB1899" t="n">
        <v>1047.7782</v>
      </c>
      <c r="AH1899" t="n">
        <v>2159.91</v>
      </c>
      <c r="AI1899" t="n">
        <v>2330.275</v>
      </c>
      <c r="AJ1899" t="n">
        <v>120</v>
      </c>
      <c r="AK1899" t="n">
        <v>11387.3312</v>
      </c>
      <c r="BA1899" t="n">
        <v>6579</v>
      </c>
    </row>
    <row r="1900">
      <c r="F1900" t="inlineStr">
        <is>
          <t>SEMINUEVO</t>
        </is>
      </c>
      <c r="H1900" t="n">
        <v>17</v>
      </c>
      <c r="M1900" t="inlineStr">
        <is>
          <t>PARA LA VENTA</t>
        </is>
      </c>
      <c r="N1900" t="inlineStr"/>
      <c r="P1900" t="inlineStr">
        <is>
          <t>2023</t>
        </is>
      </c>
      <c r="S1900" t="n">
        <v>29774</v>
      </c>
      <c r="T1900" t="n">
        <v>25621.4953</v>
      </c>
      <c r="V1900" t="n">
        <v>27415</v>
      </c>
      <c r="W1900" t="n">
        <v>10123.19</v>
      </c>
      <c r="X1900" t="n">
        <v>3550.4</v>
      </c>
      <c r="Z1900" t="n">
        <v>302</v>
      </c>
      <c r="AA1900" t="n">
        <v>45.2767</v>
      </c>
      <c r="AB1900" t="n">
        <v>804.3288</v>
      </c>
      <c r="AH1900" t="n">
        <v>2624.3354</v>
      </c>
      <c r="AI1900" t="n">
        <v>2330.275</v>
      </c>
      <c r="AJ1900" t="n">
        <v>120</v>
      </c>
      <c r="AK1900" t="n">
        <v>9252.2066</v>
      </c>
      <c r="BA1900" t="n">
        <v>6579</v>
      </c>
    </row>
    <row r="1901">
      <c r="H1901" t="n">
        <v>17</v>
      </c>
      <c r="M1901" t="inlineStr">
        <is>
          <t>ALQUILADO</t>
        </is>
      </c>
      <c r="N1901" t="inlineStr">
        <is>
          <t>PARTIDO CAMBIO DEMOCRATICO</t>
        </is>
      </c>
      <c r="P1901" t="inlineStr">
        <is>
          <t>2023</t>
        </is>
      </c>
      <c r="S1901" t="n">
        <v>5068</v>
      </c>
      <c r="T1901" t="n">
        <v>25621.4953</v>
      </c>
      <c r="V1901" t="n">
        <v>27415</v>
      </c>
      <c r="W1901" t="n">
        <v>11434.92</v>
      </c>
      <c r="X1901" t="n">
        <v>7995.22</v>
      </c>
      <c r="Z1901" t="n">
        <v>542</v>
      </c>
      <c r="AA1901" t="n">
        <v>35.8489</v>
      </c>
      <c r="AB1901" t="n">
        <v>1142.9494</v>
      </c>
      <c r="AH1901" t="n">
        <v>2766.6383</v>
      </c>
      <c r="AI1901" t="n">
        <v>2330.275</v>
      </c>
      <c r="AJ1901" t="n">
        <v>120</v>
      </c>
      <c r="AK1901" t="n">
        <v>11387.3312</v>
      </c>
      <c r="BA1901" t="n">
        <v>6579</v>
      </c>
    </row>
    <row r="1902">
      <c r="H1902" t="n">
        <v>17</v>
      </c>
      <c r="M1902" t="inlineStr">
        <is>
          <t>ALQUILADO</t>
        </is>
      </c>
      <c r="N1902" t="inlineStr">
        <is>
          <t>CONSORCIO LOMA COVA</t>
        </is>
      </c>
      <c r="P1902" t="inlineStr">
        <is>
          <t>2023</t>
        </is>
      </c>
      <c r="S1902" t="n">
        <v>27493</v>
      </c>
      <c r="T1902" t="n">
        <v>25621.4953</v>
      </c>
      <c r="V1902" t="n">
        <v>27415</v>
      </c>
      <c r="W1902" t="n">
        <v>15668.79</v>
      </c>
      <c r="X1902" t="n">
        <v>1673.75</v>
      </c>
      <c r="Z1902" t="n">
        <v>470</v>
      </c>
      <c r="AA1902" t="n">
        <v>36.899</v>
      </c>
      <c r="AB1902" t="n">
        <v>1020.1494</v>
      </c>
      <c r="AH1902" t="n">
        <v>1442.3719</v>
      </c>
      <c r="AI1902" t="n">
        <v>2330.275</v>
      </c>
      <c r="AJ1902" t="n">
        <v>120</v>
      </c>
      <c r="AK1902" t="n">
        <v>11387.3312</v>
      </c>
      <c r="BA1902" t="n">
        <v>6579</v>
      </c>
    </row>
    <row r="1903">
      <c r="H1903" t="n">
        <v>17</v>
      </c>
      <c r="M1903" t="inlineStr">
        <is>
          <t>ALQUILADO</t>
        </is>
      </c>
      <c r="N1903" t="inlineStr">
        <is>
          <t>PARTIDO CAMBIO DEMOCRATICO</t>
        </is>
      </c>
      <c r="P1903" t="inlineStr">
        <is>
          <t>2023</t>
        </is>
      </c>
      <c r="S1903" t="n">
        <v>26849</v>
      </c>
      <c r="T1903" t="n">
        <v>25621.4953</v>
      </c>
      <c r="V1903" t="n">
        <v>27415</v>
      </c>
      <c r="W1903" t="n">
        <v>13569.67</v>
      </c>
      <c r="X1903" t="n">
        <v>5043.34</v>
      </c>
      <c r="Z1903" t="n">
        <v>380</v>
      </c>
      <c r="AA1903" t="n">
        <v>48.9816</v>
      </c>
      <c r="AB1903" t="n">
        <v>1094.8829</v>
      </c>
      <c r="AH1903" t="n">
        <v>1699.9598</v>
      </c>
      <c r="AI1903" t="n">
        <v>2330.275</v>
      </c>
      <c r="AJ1903" t="n">
        <v>120</v>
      </c>
      <c r="AK1903" t="n">
        <v>11387.3312</v>
      </c>
      <c r="BA1903" t="n">
        <v>6579</v>
      </c>
    </row>
    <row r="1904">
      <c r="H1904" t="n">
        <v>17</v>
      </c>
      <c r="M1904" t="inlineStr">
        <is>
          <t>ALQUILADO</t>
        </is>
      </c>
      <c r="N1904" t="inlineStr">
        <is>
          <t>INGETEAM</t>
        </is>
      </c>
      <c r="P1904" t="inlineStr">
        <is>
          <t>2023</t>
        </is>
      </c>
      <c r="S1904" t="n">
        <v>62231</v>
      </c>
      <c r="T1904" t="n">
        <v>25621.4953</v>
      </c>
      <c r="V1904" t="n">
        <v>27415</v>
      </c>
      <c r="W1904" t="n">
        <v>11446.54</v>
      </c>
      <c r="X1904" t="n">
        <v>5085.5</v>
      </c>
      <c r="Z1904" t="n">
        <v>437</v>
      </c>
      <c r="AA1904" t="n">
        <v>37.8307</v>
      </c>
      <c r="AB1904" t="n">
        <v>972.4729</v>
      </c>
      <c r="AH1904" t="n">
        <v>1709.1411</v>
      </c>
      <c r="AI1904" t="n">
        <v>2330.275</v>
      </c>
      <c r="AJ1904" t="n">
        <v>120</v>
      </c>
      <c r="AK1904" t="n">
        <v>11387.3312</v>
      </c>
      <c r="BA1904" t="n">
        <v>6579</v>
      </c>
    </row>
    <row r="1905">
      <c r="H1905" t="n">
        <v>17</v>
      </c>
      <c r="M1905" t="inlineStr">
        <is>
          <t>ALQUILADO</t>
        </is>
      </c>
      <c r="N1905" t="inlineStr">
        <is>
          <t>CABLE PHONE SERVICES INC</t>
        </is>
      </c>
      <c r="P1905" t="inlineStr">
        <is>
          <t>2023</t>
        </is>
      </c>
      <c r="S1905" t="n">
        <v>24927</v>
      </c>
      <c r="T1905" t="n">
        <v>25621.4953</v>
      </c>
      <c r="V1905" t="n">
        <v>27415</v>
      </c>
      <c r="W1905" t="n">
        <v>7404.29</v>
      </c>
      <c r="X1905" t="n">
        <v>2248.47</v>
      </c>
      <c r="Z1905" t="n">
        <v>326</v>
      </c>
      <c r="AA1905" t="n">
        <v>29.6096</v>
      </c>
      <c r="AB1905" t="n">
        <v>567.8094</v>
      </c>
      <c r="AH1905" t="n">
        <v>904.9795</v>
      </c>
      <c r="AI1905" t="n">
        <v>2330.275</v>
      </c>
      <c r="AJ1905" t="n">
        <v>120</v>
      </c>
      <c r="AK1905" t="n">
        <v>11387.3312</v>
      </c>
      <c r="BA1905" t="n">
        <v>6579</v>
      </c>
    </row>
    <row r="1906">
      <c r="H1906" t="n">
        <v>17</v>
      </c>
      <c r="M1906" t="inlineStr">
        <is>
          <t>ALQUILADO</t>
        </is>
      </c>
      <c r="N1906" t="inlineStr">
        <is>
          <t>CABLE &amp; WIRELESS</t>
        </is>
      </c>
      <c r="P1906" t="inlineStr">
        <is>
          <t>2023</t>
        </is>
      </c>
      <c r="S1906" t="n">
        <v>57294</v>
      </c>
      <c r="T1906" t="n">
        <v>25621.4953</v>
      </c>
      <c r="V1906" t="n">
        <v>27415</v>
      </c>
      <c r="W1906" t="n">
        <v>9747.309999999999</v>
      </c>
      <c r="X1906" t="n">
        <v>9283.68</v>
      </c>
      <c r="Z1906" t="n">
        <v>1009</v>
      </c>
      <c r="AA1906" t="n">
        <v>18.8612</v>
      </c>
      <c r="AB1906" t="n">
        <v>1119.47</v>
      </c>
      <c r="AH1906" t="n">
        <v>1657.0159</v>
      </c>
      <c r="AI1906" t="n">
        <v>2330.275</v>
      </c>
      <c r="AJ1906" t="n">
        <v>120</v>
      </c>
      <c r="AK1906" t="n">
        <v>11387.3312</v>
      </c>
      <c r="BA1906" t="n">
        <v>6579</v>
      </c>
    </row>
    <row r="1907">
      <c r="H1907" t="n">
        <v>17</v>
      </c>
      <c r="M1907" t="inlineStr">
        <is>
          <t>ALQUILADO</t>
        </is>
      </c>
      <c r="N1907" t="inlineStr">
        <is>
          <t>INSTALA.Y SERV. CODEPA S.A.</t>
        </is>
      </c>
      <c r="P1907" t="inlineStr">
        <is>
          <t>2023</t>
        </is>
      </c>
      <c r="S1907" t="n">
        <v>997</v>
      </c>
      <c r="T1907" t="n">
        <v>25621.4953</v>
      </c>
      <c r="V1907" t="n">
        <v>27415</v>
      </c>
      <c r="W1907" t="n">
        <v>11209</v>
      </c>
      <c r="X1907" t="n">
        <v>3481.33</v>
      </c>
      <c r="Z1907" t="n">
        <v>573</v>
      </c>
      <c r="AA1907" t="n">
        <v>25.6375</v>
      </c>
      <c r="AB1907" t="n">
        <v>864.1369999999999</v>
      </c>
      <c r="AH1907" t="n">
        <v>1407.1857</v>
      </c>
      <c r="AI1907" t="n">
        <v>2330.275</v>
      </c>
      <c r="AJ1907" t="n">
        <v>120</v>
      </c>
      <c r="AK1907" t="n">
        <v>11387.3312</v>
      </c>
      <c r="BA1907" t="n">
        <v>6579</v>
      </c>
    </row>
    <row r="1908">
      <c r="F1908" t="inlineStr">
        <is>
          <t>GARANTIZADOS</t>
        </is>
      </c>
      <c r="H1908" t="n">
        <v>17</v>
      </c>
      <c r="M1908" t="inlineStr">
        <is>
          <t>PARA LA VENTA</t>
        </is>
      </c>
      <c r="N1908" t="inlineStr"/>
      <c r="P1908" t="inlineStr">
        <is>
          <t>2023</t>
        </is>
      </c>
      <c r="S1908" t="n">
        <v>28324</v>
      </c>
      <c r="T1908" t="n">
        <v>25621.4953</v>
      </c>
      <c r="V1908" t="n">
        <v>27415</v>
      </c>
      <c r="W1908" t="n">
        <v>10129.04</v>
      </c>
      <c r="X1908" t="n">
        <v>8304.389999999999</v>
      </c>
      <c r="Z1908" t="n">
        <v>355</v>
      </c>
      <c r="AA1908" t="n">
        <v>51.9251</v>
      </c>
      <c r="AB1908" t="n">
        <v>1084.3194</v>
      </c>
      <c r="AH1908" t="n">
        <v>3513.833</v>
      </c>
      <c r="AI1908" t="n">
        <v>2330.275</v>
      </c>
      <c r="AJ1908" t="n">
        <v>120</v>
      </c>
      <c r="AK1908" t="n">
        <v>11387.3312</v>
      </c>
      <c r="BA1908" t="n">
        <v>6579</v>
      </c>
    </row>
    <row r="1909">
      <c r="H1909" t="n">
        <v>17</v>
      </c>
      <c r="M1909" t="inlineStr">
        <is>
          <t>ALQUILADO</t>
        </is>
      </c>
      <c r="N1909" t="inlineStr"/>
      <c r="P1909" t="inlineStr">
        <is>
          <t>2023</t>
        </is>
      </c>
      <c r="S1909" t="n">
        <v>16638</v>
      </c>
      <c r="T1909" t="n">
        <v>25621.4953</v>
      </c>
      <c r="V1909" t="n">
        <v>27415</v>
      </c>
      <c r="W1909" t="n">
        <v>9750.799999999999</v>
      </c>
      <c r="X1909" t="n">
        <v>6491.475</v>
      </c>
      <c r="Z1909" t="n">
        <v>317</v>
      </c>
      <c r="AA1909" t="n">
        <v>51.2374</v>
      </c>
      <c r="AB1909" t="n">
        <v>955.4279</v>
      </c>
      <c r="AH1909" t="n">
        <v>7600.0768</v>
      </c>
      <c r="AI1909" t="n">
        <v>2330.275</v>
      </c>
      <c r="AJ1909" t="n">
        <v>120</v>
      </c>
      <c r="AK1909" t="n">
        <v>11387.3312</v>
      </c>
      <c r="BA1909" t="n">
        <v>6579</v>
      </c>
    </row>
    <row r="1910">
      <c r="F1910" t="inlineStr">
        <is>
          <t>USADO</t>
        </is>
      </c>
      <c r="H1910" t="n">
        <v>17</v>
      </c>
      <c r="M1910" t="inlineStr">
        <is>
          <t>PARA LA VENTA</t>
        </is>
      </c>
      <c r="N1910" t="inlineStr"/>
      <c r="P1910" t="inlineStr">
        <is>
          <t>2023</t>
        </is>
      </c>
      <c r="S1910" t="n">
        <v>119113</v>
      </c>
      <c r="T1910" t="n">
        <v>25621.4953</v>
      </c>
      <c r="V1910" t="n">
        <v>27415</v>
      </c>
      <c r="W1910" t="n">
        <v>15051.27</v>
      </c>
      <c r="X1910" t="n">
        <v>5911.06</v>
      </c>
      <c r="Z1910" t="n">
        <v>416</v>
      </c>
      <c r="AA1910" t="n">
        <v>50.3902</v>
      </c>
      <c r="AB1910" t="n">
        <v>1233.0782</v>
      </c>
      <c r="AH1910" t="n">
        <v>4867.8684</v>
      </c>
      <c r="AI1910" t="n">
        <v>2330.275</v>
      </c>
      <c r="AJ1910" t="n">
        <v>120</v>
      </c>
      <c r="AK1910" t="n">
        <v>10675.623</v>
      </c>
      <c r="BA1910" t="n">
        <v>6579</v>
      </c>
    </row>
    <row r="1911">
      <c r="H1911" t="n">
        <v>17</v>
      </c>
      <c r="M1911" t="inlineStr">
        <is>
          <t>ALQUILADO</t>
        </is>
      </c>
      <c r="N1911" t="inlineStr">
        <is>
          <t>NORCONTROL PANAMA SA</t>
        </is>
      </c>
      <c r="P1911" t="inlineStr">
        <is>
          <t>2023</t>
        </is>
      </c>
      <c r="S1911" t="n">
        <v>50839</v>
      </c>
      <c r="T1911" t="n">
        <v>25621.4953</v>
      </c>
      <c r="V1911" t="n">
        <v>27415</v>
      </c>
      <c r="W1911" t="n">
        <v>7391.08</v>
      </c>
      <c r="X1911" t="n">
        <v>5837.84</v>
      </c>
      <c r="Z1911" t="n">
        <v>751</v>
      </c>
      <c r="AA1911" t="n">
        <v>17.615</v>
      </c>
      <c r="AB1911" t="n">
        <v>778.1717</v>
      </c>
      <c r="AH1911" t="n">
        <v>6010.8428</v>
      </c>
      <c r="AI1911" t="n">
        <v>2330.275</v>
      </c>
      <c r="AJ1911" t="n">
        <v>120</v>
      </c>
      <c r="AK1911" t="n">
        <v>11387.3312</v>
      </c>
      <c r="BA1911" t="n">
        <v>6579</v>
      </c>
    </row>
    <row r="1912">
      <c r="F1912" t="inlineStr">
        <is>
          <t>SEMINUEVO</t>
        </is>
      </c>
      <c r="H1912" t="n">
        <v>17</v>
      </c>
      <c r="M1912" t="inlineStr">
        <is>
          <t>PARA LA VENTA</t>
        </is>
      </c>
      <c r="N1912" t="inlineStr"/>
      <c r="P1912" t="inlineStr">
        <is>
          <t>2023</t>
        </is>
      </c>
      <c r="S1912" t="n">
        <v>39435</v>
      </c>
      <c r="T1912" t="n">
        <v>25621.4953</v>
      </c>
      <c r="V1912" t="n">
        <v>27415</v>
      </c>
      <c r="W1912" t="n">
        <v>7840.74</v>
      </c>
      <c r="X1912" t="n">
        <v>4022.71</v>
      </c>
      <c r="Z1912" t="n">
        <v>490</v>
      </c>
      <c r="AA1912" t="n">
        <v>24.2111</v>
      </c>
      <c r="AB1912" t="n">
        <v>697.85</v>
      </c>
      <c r="AH1912" t="n">
        <v>1544.0449</v>
      </c>
      <c r="AI1912" t="n">
        <v>2330.275</v>
      </c>
      <c r="AJ1912" t="n">
        <v>120</v>
      </c>
      <c r="AK1912" t="n">
        <v>10675.623</v>
      </c>
      <c r="BA1912" t="n">
        <v>6579</v>
      </c>
    </row>
    <row r="1913">
      <c r="H1913" t="n">
        <v>17</v>
      </c>
      <c r="M1913" t="inlineStr">
        <is>
          <t>ALQUILADO</t>
        </is>
      </c>
      <c r="N1913" t="inlineStr">
        <is>
          <t>SOLUCIONES LOGISTICAS AUXILIARES</t>
        </is>
      </c>
      <c r="P1913" t="inlineStr">
        <is>
          <t>2023</t>
        </is>
      </c>
      <c r="S1913" t="n">
        <v>133803</v>
      </c>
      <c r="T1913" t="n">
        <v>25621.4953</v>
      </c>
      <c r="V1913" t="n">
        <v>27415</v>
      </c>
      <c r="W1913" t="n">
        <v>14183.95</v>
      </c>
      <c r="X1913" t="n">
        <v>1942.855</v>
      </c>
      <c r="Z1913" t="n">
        <v>443</v>
      </c>
      <c r="AA1913" t="n">
        <v>36.4036</v>
      </c>
      <c r="AB1913" t="n">
        <v>948.6355</v>
      </c>
      <c r="AH1913" t="n">
        <v>3441.3084</v>
      </c>
      <c r="AI1913" t="n">
        <v>2330.275</v>
      </c>
      <c r="AJ1913" t="n">
        <v>120</v>
      </c>
      <c r="AK1913" t="n">
        <v>11387.3312</v>
      </c>
      <c r="BA1913" t="n">
        <v>6579</v>
      </c>
    </row>
    <row r="1914">
      <c r="H1914" t="n">
        <v>17</v>
      </c>
      <c r="M1914" t="inlineStr">
        <is>
          <t>ALQUILADO</t>
        </is>
      </c>
      <c r="N1914" t="inlineStr">
        <is>
          <t>CABLE &amp; WIRELESS</t>
        </is>
      </c>
      <c r="P1914" t="inlineStr">
        <is>
          <t>2023</t>
        </is>
      </c>
      <c r="S1914" t="n">
        <v>49658</v>
      </c>
      <c r="T1914" t="n">
        <v>25621.4953</v>
      </c>
      <c r="V1914" t="n">
        <v>27415</v>
      </c>
      <c r="W1914" t="n">
        <v>9747.309999999999</v>
      </c>
      <c r="X1914" t="n">
        <v>9511.365</v>
      </c>
      <c r="Z1914" t="n">
        <v>1009</v>
      </c>
      <c r="AA1914" t="n">
        <v>19.0868</v>
      </c>
      <c r="AB1914" t="n">
        <v>1132.8632</v>
      </c>
      <c r="AH1914" t="n">
        <v>1637.6991</v>
      </c>
      <c r="AI1914" t="n">
        <v>2330.275</v>
      </c>
      <c r="AJ1914" t="n">
        <v>120</v>
      </c>
      <c r="AK1914" t="n">
        <v>11387.3312</v>
      </c>
      <c r="BA1914" t="n">
        <v>6579</v>
      </c>
    </row>
    <row r="1915">
      <c r="H1915" t="n">
        <v>17</v>
      </c>
      <c r="M1915" t="inlineStr">
        <is>
          <t>DISPONIBLE</t>
        </is>
      </c>
      <c r="N1915" t="inlineStr"/>
      <c r="P1915" t="inlineStr">
        <is>
          <t>2023</t>
        </is>
      </c>
      <c r="S1915" t="n">
        <v>11629</v>
      </c>
      <c r="T1915" t="n">
        <v>25621.4953</v>
      </c>
      <c r="V1915" t="n">
        <v>27415</v>
      </c>
      <c r="W1915" t="n">
        <v>5309.24</v>
      </c>
      <c r="X1915" t="n">
        <v>2103.99</v>
      </c>
      <c r="Z1915" t="n">
        <v>169</v>
      </c>
      <c r="AA1915" t="n">
        <v>43.8652</v>
      </c>
      <c r="AB1915" t="n">
        <v>436.0723</v>
      </c>
      <c r="AH1915" t="n">
        <v>1381.2951</v>
      </c>
      <c r="AI1915" t="n">
        <v>2330.275</v>
      </c>
      <c r="AJ1915" t="n">
        <v>120</v>
      </c>
      <c r="AK1915" t="n">
        <v>11387.3312</v>
      </c>
      <c r="BA1915" t="n">
        <v>6579</v>
      </c>
    </row>
    <row r="1916">
      <c r="H1916" t="n">
        <v>17</v>
      </c>
      <c r="M1916" t="inlineStr">
        <is>
          <t>ALQUILADO</t>
        </is>
      </c>
      <c r="N1916" t="inlineStr">
        <is>
          <t>NORCONTROL PANAMA SA</t>
        </is>
      </c>
      <c r="P1916" t="inlineStr">
        <is>
          <t>2023</t>
        </is>
      </c>
      <c r="S1916" t="n">
        <v>32080</v>
      </c>
      <c r="T1916" t="n">
        <v>25621.4953</v>
      </c>
      <c r="V1916" t="n">
        <v>27415</v>
      </c>
      <c r="W1916" t="n">
        <v>8550.959999999999</v>
      </c>
      <c r="X1916" t="n">
        <v>5815.62</v>
      </c>
      <c r="Z1916" t="n">
        <v>472</v>
      </c>
      <c r="AA1916" t="n">
        <v>30.4376</v>
      </c>
      <c r="AB1916" t="n">
        <v>845.0929</v>
      </c>
      <c r="AH1916" t="n">
        <v>1688.0968</v>
      </c>
      <c r="AI1916" t="n">
        <v>2330.275</v>
      </c>
      <c r="AJ1916" t="n">
        <v>120</v>
      </c>
      <c r="AK1916" t="n">
        <v>11387.3312</v>
      </c>
      <c r="BA1916" t="n">
        <v>6579</v>
      </c>
    </row>
    <row r="1917">
      <c r="H1917" t="n">
        <v>17</v>
      </c>
      <c r="M1917" t="inlineStr">
        <is>
          <t>ALQUILADO</t>
        </is>
      </c>
      <c r="N1917" t="inlineStr">
        <is>
          <t>MAXIPISTA DE PANAMA SA</t>
        </is>
      </c>
      <c r="P1917" t="inlineStr">
        <is>
          <t>2023</t>
        </is>
      </c>
      <c r="S1917" t="n">
        <v>73243</v>
      </c>
      <c r="T1917" t="n">
        <v>25621.4953</v>
      </c>
      <c r="V1917" t="n">
        <v>27415</v>
      </c>
      <c r="W1917" t="n">
        <v>10134.5</v>
      </c>
      <c r="X1917" t="n">
        <v>4956.1165</v>
      </c>
      <c r="Z1917" t="n">
        <v>418</v>
      </c>
      <c r="AA1917" t="n">
        <v>36.1019</v>
      </c>
      <c r="AB1917" t="n">
        <v>887.6833</v>
      </c>
      <c r="AH1917" t="n">
        <v>1190.4878</v>
      </c>
      <c r="AI1917" t="n">
        <v>2330.275</v>
      </c>
      <c r="AJ1917" t="n">
        <v>120</v>
      </c>
      <c r="AK1917" t="n">
        <v>11387.3312</v>
      </c>
      <c r="BA1917" t="n">
        <v>6579</v>
      </c>
    </row>
    <row r="1918">
      <c r="H1918" t="n">
        <v>17</v>
      </c>
      <c r="M1918" t="inlineStr">
        <is>
          <t>ALQUILADO</t>
        </is>
      </c>
      <c r="N1918" t="inlineStr">
        <is>
          <t>INVERSIONISTAS DE CONSTRUCCION</t>
        </is>
      </c>
      <c r="P1918" t="inlineStr">
        <is>
          <t>2023</t>
        </is>
      </c>
      <c r="S1918" t="n">
        <v>40000</v>
      </c>
      <c r="T1918" t="n">
        <v>25621.4953</v>
      </c>
      <c r="V1918" t="n">
        <v>27415</v>
      </c>
      <c r="W1918" t="n">
        <v>12430.7</v>
      </c>
      <c r="X1918" t="n">
        <v>7516.74</v>
      </c>
      <c r="Z1918" t="n">
        <v>430</v>
      </c>
      <c r="AA1918" t="n">
        <v>46.3893</v>
      </c>
      <c r="AB1918" t="n">
        <v>1173.3788</v>
      </c>
      <c r="AH1918" t="n">
        <v>1759.4957</v>
      </c>
      <c r="AI1918" t="n">
        <v>2330.275</v>
      </c>
      <c r="AJ1918" t="n">
        <v>120</v>
      </c>
      <c r="AK1918" t="n">
        <v>11387.3312</v>
      </c>
      <c r="BA1918" t="n">
        <v>6579</v>
      </c>
    </row>
    <row r="1919">
      <c r="H1919" t="n">
        <v>35</v>
      </c>
      <c r="M1919" t="inlineStr">
        <is>
          <t>GERENCIA</t>
        </is>
      </c>
      <c r="N1919" t="inlineStr"/>
      <c r="P1919" t="inlineStr">
        <is>
          <t>2020</t>
        </is>
      </c>
      <c r="S1919" t="n">
        <v/>
      </c>
      <c r="T1919" t="n">
        <v>0</v>
      </c>
      <c r="V1919" t="n">
        <v>0</v>
      </c>
      <c r="Z1919" t="n">
        <v>0</v>
      </c>
      <c r="AH1919" t="n">
        <v>1314.31</v>
      </c>
      <c r="AI1919" t="n">
        <v>0</v>
      </c>
      <c r="AJ1919" t="n">
        <v>160</v>
      </c>
      <c r="AK1919" t="n">
        <v>0</v>
      </c>
      <c r="BA1919" t="n">
        <v>13545</v>
      </c>
    </row>
    <row r="1920">
      <c r="F1920" t="inlineStr">
        <is>
          <t>SEMINUEVO</t>
        </is>
      </c>
      <c r="H1920" t="n">
        <v>16</v>
      </c>
      <c r="M1920" t="inlineStr">
        <is>
          <t>PARA LA VENTA</t>
        </is>
      </c>
      <c r="N1920" t="inlineStr"/>
      <c r="P1920" t="inlineStr">
        <is>
          <t>2023</t>
        </is>
      </c>
      <c r="S1920" t="n">
        <v>13676</v>
      </c>
      <c r="T1920" t="n">
        <v>24672.897</v>
      </c>
      <c r="V1920" t="n">
        <v>26399.9998</v>
      </c>
      <c r="W1920" t="n">
        <v>7458.36</v>
      </c>
      <c r="X1920" t="n">
        <v>11997.07</v>
      </c>
      <c r="Z1920" t="n">
        <v>246</v>
      </c>
      <c r="AA1920" t="n">
        <v>79.08710000000001</v>
      </c>
      <c r="AB1920" t="n">
        <v>1215.9643</v>
      </c>
      <c r="AH1920" t="n">
        <v>1085.0465</v>
      </c>
      <c r="AI1920" t="n">
        <v>2112</v>
      </c>
      <c r="AJ1920" t="n">
        <v>120</v>
      </c>
      <c r="AK1920" t="n">
        <v>10280.373</v>
      </c>
      <c r="BA1920" t="n">
        <v>6192</v>
      </c>
    </row>
    <row r="1921">
      <c r="F1921" t="inlineStr">
        <is>
          <t>SEMINUEVO</t>
        </is>
      </c>
      <c r="H1921" t="n">
        <v>15</v>
      </c>
      <c r="M1921" t="inlineStr">
        <is>
          <t>PARA LA VENTA</t>
        </is>
      </c>
      <c r="N1921" t="inlineStr"/>
      <c r="P1921" t="inlineStr">
        <is>
          <t>2023</t>
        </is>
      </c>
      <c r="S1921" t="n">
        <v>22410</v>
      </c>
      <c r="T1921" t="n">
        <v>24672.897</v>
      </c>
      <c r="V1921" t="n">
        <v>26399.9998</v>
      </c>
      <c r="W1921" t="n">
        <v>9913.860000000001</v>
      </c>
      <c r="X1921" t="n">
        <v>7187.37</v>
      </c>
      <c r="Z1921" t="n">
        <v>355</v>
      </c>
      <c r="AA1921" t="n">
        <v>48.1724</v>
      </c>
      <c r="AB1921" t="n">
        <v>1140.082</v>
      </c>
      <c r="AH1921" t="n">
        <v>1765.5078</v>
      </c>
      <c r="AI1921" t="n">
        <v>1980</v>
      </c>
      <c r="AJ1921" t="n">
        <v>80</v>
      </c>
      <c r="AK1921" t="n">
        <v>9595.014800000001</v>
      </c>
      <c r="BA1921" t="n">
        <v>5805</v>
      </c>
    </row>
    <row r="1922">
      <c r="H1922" t="n">
        <v>15</v>
      </c>
      <c r="M1922" t="inlineStr">
        <is>
          <t>ALQUILADO</t>
        </is>
      </c>
      <c r="N1922" t="inlineStr">
        <is>
          <t>CONSORCIO SAB</t>
        </is>
      </c>
      <c r="P1922" t="inlineStr">
        <is>
          <t>2023</t>
        </is>
      </c>
      <c r="S1922" t="n">
        <v>22660</v>
      </c>
      <c r="T1922" t="n">
        <v>24672.897</v>
      </c>
      <c r="V1922" t="n">
        <v>26399.9998</v>
      </c>
      <c r="W1922" t="n">
        <v>12387.96</v>
      </c>
      <c r="X1922" t="n">
        <v>9718.040000000001</v>
      </c>
      <c r="Z1922" t="n">
        <v>659</v>
      </c>
      <c r="AA1922" t="n">
        <v>33.5447</v>
      </c>
      <c r="AB1922" t="n">
        <v>1473.7333</v>
      </c>
      <c r="AH1922" t="n">
        <v>975.1744</v>
      </c>
      <c r="AI1922" t="n">
        <v>1980</v>
      </c>
      <c r="AJ1922" t="n">
        <v>80</v>
      </c>
      <c r="AK1922" t="n">
        <v>9595.014800000001</v>
      </c>
      <c r="BA1922" t="n">
        <v>5805</v>
      </c>
    </row>
    <row r="1923">
      <c r="F1923" t="inlineStr">
        <is>
          <t>SEMINUEVOS</t>
        </is>
      </c>
      <c r="H1923" t="n">
        <v>15</v>
      </c>
      <c r="M1923" t="inlineStr">
        <is>
          <t>PARA LA VENTA</t>
        </is>
      </c>
      <c r="N1923" t="inlineStr"/>
      <c r="P1923" t="inlineStr">
        <is>
          <t>2023</t>
        </is>
      </c>
      <c r="S1923" t="n">
        <v>7972</v>
      </c>
      <c r="T1923" t="n">
        <v>24672.897</v>
      </c>
      <c r="V1923" t="n">
        <v>26399.9998</v>
      </c>
      <c r="W1923" t="n">
        <v>8795.690000000001</v>
      </c>
      <c r="X1923" t="n">
        <v>8106.523</v>
      </c>
      <c r="Z1923" t="n">
        <v>459</v>
      </c>
      <c r="AA1923" t="n">
        <v>36.8239</v>
      </c>
      <c r="AB1923" t="n">
        <v>1126.8142</v>
      </c>
      <c r="AH1923" t="n">
        <v>1472.6742</v>
      </c>
      <c r="AI1923" t="n">
        <v>1980</v>
      </c>
      <c r="AJ1923" t="n">
        <v>80</v>
      </c>
      <c r="AK1923" t="n">
        <v>9595.014800000001</v>
      </c>
      <c r="BA1923" t="n">
        <v>5805</v>
      </c>
    </row>
    <row r="1924">
      <c r="F1924" t="inlineStr">
        <is>
          <t>SEMINUEVOS</t>
        </is>
      </c>
      <c r="H1924" t="n">
        <v>15</v>
      </c>
      <c r="M1924" t="inlineStr">
        <is>
          <t>PARA LA VENTA</t>
        </is>
      </c>
      <c r="N1924" t="inlineStr"/>
      <c r="P1924" t="inlineStr">
        <is>
          <t>2023</t>
        </is>
      </c>
      <c r="S1924" t="n">
        <v>19609</v>
      </c>
      <c r="T1924" t="n">
        <v>24672.897</v>
      </c>
      <c r="V1924" t="n">
        <v>26399.9998</v>
      </c>
      <c r="W1924" t="n">
        <v>10479.47</v>
      </c>
      <c r="X1924" t="n">
        <v>5152.6409</v>
      </c>
      <c r="Z1924" t="n">
        <v>650</v>
      </c>
      <c r="AA1924" t="n">
        <v>24.0494</v>
      </c>
      <c r="AB1924" t="n">
        <v>1042.1407</v>
      </c>
      <c r="AH1924" t="n">
        <v>1514.998</v>
      </c>
      <c r="AI1924" t="n">
        <v>1980</v>
      </c>
      <c r="AJ1924" t="n">
        <v>80</v>
      </c>
      <c r="AK1924" t="n">
        <v>9595.014800000001</v>
      </c>
      <c r="BA1924" t="n">
        <v>5805</v>
      </c>
    </row>
    <row r="1925">
      <c r="F1925" t="inlineStr">
        <is>
          <t>SEMINUEVO</t>
        </is>
      </c>
      <c r="H1925" t="n">
        <v>15</v>
      </c>
      <c r="M1925" t="inlineStr">
        <is>
          <t>PARA LA VENTA</t>
        </is>
      </c>
      <c r="N1925" t="inlineStr"/>
      <c r="P1925" t="inlineStr">
        <is>
          <t>2023</t>
        </is>
      </c>
      <c r="S1925" t="n">
        <v>0</v>
      </c>
      <c r="T1925" t="n">
        <v>24672.897</v>
      </c>
      <c r="V1925" t="n">
        <v>26399.9998</v>
      </c>
      <c r="W1925" t="n">
        <v>6592.97</v>
      </c>
      <c r="X1925" t="n">
        <v>9380.7076</v>
      </c>
      <c r="Z1925" t="n">
        <v>208</v>
      </c>
      <c r="AA1925" t="n">
        <v>76.79649999999999</v>
      </c>
      <c r="AB1925" t="n">
        <v>1064.9118</v>
      </c>
      <c r="AH1925" t="n">
        <v>843.2387</v>
      </c>
      <c r="AI1925" t="n">
        <v>1980</v>
      </c>
      <c r="AJ1925" t="n">
        <v>80</v>
      </c>
      <c r="AK1925" t="n">
        <v>9595.014800000001</v>
      </c>
      <c r="BA1925" t="n">
        <v>5805</v>
      </c>
    </row>
    <row r="1926">
      <c r="F1926" t="inlineStr">
        <is>
          <t>SIN GARANTIA</t>
        </is>
      </c>
      <c r="H1926" t="n">
        <v>15</v>
      </c>
      <c r="M1926" t="inlineStr">
        <is>
          <t>TALLER DE CHAPISTERIA</t>
        </is>
      </c>
      <c r="N1926" t="inlineStr"/>
      <c r="P1926" t="inlineStr">
        <is>
          <t>2023</t>
        </is>
      </c>
      <c r="S1926" t="n">
        <v>10299</v>
      </c>
      <c r="T1926" t="n">
        <v>24672.897</v>
      </c>
      <c r="V1926" t="n">
        <v>26399.9998</v>
      </c>
      <c r="W1926" t="n">
        <v>5005.99</v>
      </c>
      <c r="X1926" t="n">
        <v>4878.62</v>
      </c>
      <c r="Z1926" t="n">
        <v>203</v>
      </c>
      <c r="AA1926" t="n">
        <v>48.6926</v>
      </c>
      <c r="AB1926" t="n">
        <v>658.974</v>
      </c>
      <c r="AH1926" t="n">
        <v>5527.6831</v>
      </c>
      <c r="AI1926" t="n">
        <v>1980</v>
      </c>
      <c r="AJ1926" t="n">
        <v>80</v>
      </c>
      <c r="AK1926" t="n">
        <v>9595.014800000001</v>
      </c>
      <c r="BA1926" t="n">
        <v>5805</v>
      </c>
    </row>
    <row r="1927">
      <c r="F1927" t="inlineStr">
        <is>
          <t>SEMINUEVO</t>
        </is>
      </c>
      <c r="H1927" t="n">
        <v>15</v>
      </c>
      <c r="M1927" t="inlineStr">
        <is>
          <t>PARA LA VENTA</t>
        </is>
      </c>
      <c r="N1927" t="inlineStr"/>
      <c r="P1927" t="inlineStr">
        <is>
          <t>2023</t>
        </is>
      </c>
      <c r="S1927" t="n">
        <v>26951</v>
      </c>
      <c r="T1927" t="n">
        <v>24672.897</v>
      </c>
      <c r="V1927" t="n">
        <v>26399.9998</v>
      </c>
      <c r="W1927" t="n">
        <v>10550.57</v>
      </c>
      <c r="X1927" t="n">
        <v>7583.53</v>
      </c>
      <c r="Z1927" t="n">
        <v>405</v>
      </c>
      <c r="AA1927" t="n">
        <v>44.7755</v>
      </c>
      <c r="AB1927" t="n">
        <v>1208.94</v>
      </c>
      <c r="AH1927" t="n">
        <v>694.3855</v>
      </c>
      <c r="AI1927" t="n">
        <v>1980</v>
      </c>
      <c r="AJ1927" t="n">
        <v>80</v>
      </c>
      <c r="AK1927" t="n">
        <v>9595.014800000001</v>
      </c>
      <c r="BA1927" t="n">
        <v>5805</v>
      </c>
    </row>
    <row r="1928">
      <c r="H1928" t="n">
        <v>14</v>
      </c>
      <c r="M1928" t="inlineStr">
        <is>
          <t>ALQUILADO</t>
        </is>
      </c>
      <c r="N1928" t="inlineStr">
        <is>
          <t>CONSEJO DE SEGURIDAD PUBLICO</t>
        </is>
      </c>
      <c r="P1928" t="inlineStr">
        <is>
          <t>2023</t>
        </is>
      </c>
      <c r="S1928" t="n">
        <v>49176</v>
      </c>
      <c r="T1928" t="n">
        <v>24672.902</v>
      </c>
      <c r="V1928" t="n">
        <v>26400.0051</v>
      </c>
      <c r="W1928" t="n">
        <v>11474.82</v>
      </c>
      <c r="X1928" t="n">
        <v>4200</v>
      </c>
      <c r="Z1928" t="n">
        <v>422</v>
      </c>
      <c r="AA1928" t="n">
        <v>37.1441</v>
      </c>
      <c r="AB1928" t="n">
        <v>1119.63</v>
      </c>
      <c r="AH1928" t="n">
        <v>563.0717</v>
      </c>
      <c r="AI1928" t="n">
        <v>1848.0004</v>
      </c>
      <c r="AJ1928" t="n">
        <v>80</v>
      </c>
      <c r="AK1928" t="n">
        <v>8909.6592</v>
      </c>
      <c r="BA1928" t="n">
        <v>5418</v>
      </c>
    </row>
    <row r="1929">
      <c r="H1929" t="n">
        <v>3</v>
      </c>
      <c r="P1929" t="inlineStr">
        <is>
          <t>2024</t>
        </is>
      </c>
      <c r="S1929" t="n">
        <v/>
      </c>
      <c r="T1929" t="n">
        <v>25887.8502</v>
      </c>
      <c r="V1929" t="n">
        <v>27699.9997</v>
      </c>
      <c r="X1929" t="n">
        <v>0</v>
      </c>
      <c r="Z1929" t="n">
        <v>0</v>
      </c>
      <c r="AB1929" t="n">
        <v>0</v>
      </c>
      <c r="AI1929" t="n">
        <v>0</v>
      </c>
      <c r="AJ1929" t="n">
        <v>40</v>
      </c>
      <c r="AK1929" t="n">
        <v>1438.2138</v>
      </c>
      <c r="BA1929" t="n">
        <v>1161</v>
      </c>
    </row>
    <row r="1930">
      <c r="F1930" t="inlineStr">
        <is>
          <t>SEMINUEVOS</t>
        </is>
      </c>
      <c r="H1930" t="n">
        <v>14</v>
      </c>
      <c r="M1930" t="inlineStr">
        <is>
          <t>PARA LA VENTA</t>
        </is>
      </c>
      <c r="N1930" t="inlineStr"/>
      <c r="P1930" t="inlineStr">
        <is>
          <t>2023</t>
        </is>
      </c>
      <c r="S1930" t="n">
        <v>0</v>
      </c>
      <c r="T1930" t="n">
        <v>24672.902</v>
      </c>
      <c r="V1930" t="n">
        <v>26400.0051</v>
      </c>
      <c r="W1930" t="n">
        <v>7703.99</v>
      </c>
      <c r="X1930" t="n">
        <v>6785.51</v>
      </c>
      <c r="Z1930" t="n">
        <v>256</v>
      </c>
      <c r="AA1930" t="n">
        <v>56.5996</v>
      </c>
      <c r="AB1930" t="n">
        <v>1034.9642</v>
      </c>
      <c r="AH1930" t="n">
        <v>1045.8986</v>
      </c>
      <c r="AI1930" t="n">
        <v>1848.0004</v>
      </c>
      <c r="AJ1930" t="n">
        <v>80</v>
      </c>
      <c r="AK1930" t="n">
        <v>8909.6592</v>
      </c>
      <c r="BA1930" t="n">
        <v>5418</v>
      </c>
    </row>
    <row r="1931">
      <c r="F1931" t="inlineStr">
        <is>
          <t>SEMINUEVOS</t>
        </is>
      </c>
      <c r="H1931" t="n">
        <v>14</v>
      </c>
      <c r="M1931" t="inlineStr">
        <is>
          <t>PARA LA VENTA</t>
        </is>
      </c>
      <c r="N1931" t="inlineStr"/>
      <c r="P1931" t="inlineStr">
        <is>
          <t>2023</t>
        </is>
      </c>
      <c r="S1931" t="n">
        <v>28041</v>
      </c>
      <c r="T1931" t="n">
        <v>24672.902</v>
      </c>
      <c r="V1931" t="n">
        <v>26400.0051</v>
      </c>
      <c r="W1931" t="n">
        <v>8400.809999999999</v>
      </c>
      <c r="X1931" t="n">
        <v>10250.84</v>
      </c>
      <c r="Z1931" t="n">
        <v>480</v>
      </c>
      <c r="AA1931" t="n">
        <v>38.8576</v>
      </c>
      <c r="AB1931" t="n">
        <v>1332.2607</v>
      </c>
      <c r="AH1931" t="n">
        <v>1610.8901</v>
      </c>
      <c r="AI1931" t="n">
        <v>1848.0004</v>
      </c>
      <c r="AJ1931" t="n">
        <v>80</v>
      </c>
      <c r="AK1931" t="n">
        <v>8909.6592</v>
      </c>
      <c r="BA1931" t="n">
        <v>5418</v>
      </c>
    </row>
    <row r="1932">
      <c r="H1932" t="n">
        <v>14</v>
      </c>
      <c r="M1932" t="inlineStr">
        <is>
          <t>ALQUILADO</t>
        </is>
      </c>
      <c r="N1932" t="inlineStr">
        <is>
          <t>CABLE &amp; WIRELESS</t>
        </is>
      </c>
      <c r="P1932" t="inlineStr">
        <is>
          <t>2023</t>
        </is>
      </c>
      <c r="S1932" t="n">
        <v>33308</v>
      </c>
      <c r="T1932" t="n">
        <v>24672.902</v>
      </c>
      <c r="V1932" t="n">
        <v>26400.0051</v>
      </c>
      <c r="W1932" t="n">
        <v>8452.190000000001</v>
      </c>
      <c r="X1932" t="n">
        <v>8490.01</v>
      </c>
      <c r="Z1932" t="n">
        <v>515</v>
      </c>
      <c r="AA1932" t="n">
        <v>32.8974</v>
      </c>
      <c r="AB1932" t="n">
        <v>1210.1571</v>
      </c>
      <c r="AH1932" t="n">
        <v>482.7696</v>
      </c>
      <c r="AI1932" t="n">
        <v>1848.0004</v>
      </c>
      <c r="AJ1932" t="n">
        <v>80</v>
      </c>
      <c r="AK1932" t="n">
        <v>8909.6592</v>
      </c>
      <c r="BA1932" t="n">
        <v>5418</v>
      </c>
    </row>
    <row r="1933">
      <c r="H1933" t="n">
        <v>14</v>
      </c>
      <c r="M1933" t="inlineStr">
        <is>
          <t>ALQUILADO</t>
        </is>
      </c>
      <c r="N1933" t="inlineStr"/>
      <c r="P1933" t="inlineStr">
        <is>
          <t>2023</t>
        </is>
      </c>
      <c r="S1933" t="n">
        <v>0</v>
      </c>
      <c r="T1933" t="n">
        <v>24672.902</v>
      </c>
      <c r="V1933" t="n">
        <v>26400.0051</v>
      </c>
      <c r="W1933" t="n">
        <v>8347.690000000001</v>
      </c>
      <c r="X1933" t="n">
        <v>9131.35</v>
      </c>
      <c r="Z1933" t="n">
        <v>325</v>
      </c>
      <c r="AA1933" t="n">
        <v>53.7816</v>
      </c>
      <c r="AB1933" t="n">
        <v>1248.5028</v>
      </c>
      <c r="AH1933" t="n">
        <v>211.4321</v>
      </c>
      <c r="AI1933" t="n">
        <v>1848.0004</v>
      </c>
      <c r="AJ1933" t="n">
        <v>80</v>
      </c>
      <c r="AK1933" t="n">
        <v>8909.6592</v>
      </c>
      <c r="BA1933" t="n">
        <v>5418</v>
      </c>
    </row>
    <row r="1934">
      <c r="H1934" t="n">
        <v>14</v>
      </c>
      <c r="M1934" t="inlineStr">
        <is>
          <t>ALQUILADO</t>
        </is>
      </c>
      <c r="N1934" t="inlineStr">
        <is>
          <t>PSCORP CENTROAMERICA</t>
        </is>
      </c>
      <c r="P1934" t="inlineStr">
        <is>
          <t>2023</t>
        </is>
      </c>
      <c r="S1934" t="n">
        <v>24920</v>
      </c>
      <c r="T1934" t="n">
        <v>24672.902</v>
      </c>
      <c r="V1934" t="n">
        <v>26400.0051</v>
      </c>
      <c r="W1934" t="n">
        <v>8922.18</v>
      </c>
      <c r="X1934" t="n">
        <v>7212.025</v>
      </c>
      <c r="Z1934" t="n">
        <v>365</v>
      </c>
      <c r="AA1934" t="n">
        <v>44.2033</v>
      </c>
      <c r="AB1934" t="n">
        <v>1152.4432</v>
      </c>
      <c r="AH1934" t="n">
        <v>1438.776</v>
      </c>
      <c r="AI1934" t="n">
        <v>1848.0004</v>
      </c>
      <c r="AJ1934" t="n">
        <v>80</v>
      </c>
      <c r="AK1934" t="n">
        <v>8909.6592</v>
      </c>
      <c r="BA1934" t="n">
        <v>5418</v>
      </c>
    </row>
    <row r="1935">
      <c r="F1935" t="inlineStr">
        <is>
          <t>SEMINUEVOS</t>
        </is>
      </c>
      <c r="H1935" t="n">
        <v>14</v>
      </c>
      <c r="M1935" t="inlineStr">
        <is>
          <t>PARA LA VENTA</t>
        </is>
      </c>
      <c r="N1935" t="inlineStr"/>
      <c r="P1935" t="inlineStr">
        <is>
          <t>2023</t>
        </is>
      </c>
      <c r="S1935" t="n">
        <v>14429</v>
      </c>
      <c r="T1935" t="n">
        <v>24672.902</v>
      </c>
      <c r="V1935" t="n">
        <v>26400.0051</v>
      </c>
      <c r="W1935" t="n">
        <v>10649.99</v>
      </c>
      <c r="X1935" t="n">
        <v>7963.375</v>
      </c>
      <c r="Z1935" t="n">
        <v>311</v>
      </c>
      <c r="AA1935" t="n">
        <v>59.85</v>
      </c>
      <c r="AB1935" t="n">
        <v>1329.526</v>
      </c>
      <c r="AH1935" t="n">
        <v>863.0223999999999</v>
      </c>
      <c r="AI1935" t="n">
        <v>1848.0004</v>
      </c>
      <c r="AJ1935" t="n">
        <v>80</v>
      </c>
      <c r="AK1935" t="n">
        <v>8909.6592</v>
      </c>
      <c r="BA1935" t="n">
        <v>5418</v>
      </c>
    </row>
    <row r="1936">
      <c r="F1936" t="inlineStr">
        <is>
          <t>SEMINUEVO</t>
        </is>
      </c>
      <c r="H1936" t="n">
        <v>14</v>
      </c>
      <c r="M1936" t="inlineStr">
        <is>
          <t>PARA LA VENTA</t>
        </is>
      </c>
      <c r="N1936" t="inlineStr"/>
      <c r="P1936" t="inlineStr">
        <is>
          <t>2023</t>
        </is>
      </c>
      <c r="S1936" t="n">
        <v>18860</v>
      </c>
      <c r="T1936" t="n">
        <v>24672.902</v>
      </c>
      <c r="V1936" t="n">
        <v>26400.0051</v>
      </c>
      <c r="W1936" t="n">
        <v>14073.76</v>
      </c>
      <c r="X1936" t="n">
        <v>6021.67</v>
      </c>
      <c r="Z1936" t="n">
        <v>739</v>
      </c>
      <c r="AA1936" t="n">
        <v>27.1927</v>
      </c>
      <c r="AB1936" t="n">
        <v>1435.3878</v>
      </c>
      <c r="AH1936" t="n">
        <v>818.2098</v>
      </c>
      <c r="AI1936" t="n">
        <v>1848.0004</v>
      </c>
      <c r="AJ1936" t="n">
        <v>80</v>
      </c>
      <c r="AK1936" t="n">
        <v>8909.6592</v>
      </c>
      <c r="BA1936" t="n">
        <v>5418</v>
      </c>
    </row>
    <row r="1937">
      <c r="F1937" t="inlineStr">
        <is>
          <t>SEMINUEVOS</t>
        </is>
      </c>
      <c r="H1937" t="n">
        <v>14</v>
      </c>
      <c r="M1937" t="inlineStr">
        <is>
          <t>PARA LA VENTA</t>
        </is>
      </c>
      <c r="N1937" t="inlineStr"/>
      <c r="P1937" t="inlineStr">
        <is>
          <t>2023</t>
        </is>
      </c>
      <c r="S1937" t="n">
        <v>16755</v>
      </c>
      <c r="T1937" t="n">
        <v>24672.902</v>
      </c>
      <c r="V1937" t="n">
        <v>26400.0051</v>
      </c>
      <c r="W1937" t="n">
        <v>12608.81</v>
      </c>
      <c r="X1937" t="n">
        <v>7741.24</v>
      </c>
      <c r="Z1937" t="n">
        <v>693</v>
      </c>
      <c r="AA1937" t="n">
        <v>29.3651</v>
      </c>
      <c r="AB1937" t="n">
        <v>1453.575</v>
      </c>
      <c r="AH1937" t="n">
        <v>2067.2687</v>
      </c>
      <c r="AI1937" t="n">
        <v>1848.0004</v>
      </c>
      <c r="AJ1937" t="n">
        <v>80</v>
      </c>
      <c r="AK1937" t="n">
        <v>8909.6592</v>
      </c>
      <c r="BA1937" t="n">
        <v>5418</v>
      </c>
    </row>
    <row r="1938">
      <c r="F1938" t="inlineStr">
        <is>
          <t>SEMINUEVOS</t>
        </is>
      </c>
      <c r="H1938" t="n">
        <v>14</v>
      </c>
      <c r="M1938" t="inlineStr">
        <is>
          <t>PARA LA VENTA</t>
        </is>
      </c>
      <c r="N1938" t="inlineStr"/>
      <c r="P1938" t="inlineStr">
        <is>
          <t>2023</t>
        </is>
      </c>
      <c r="S1938" t="n">
        <v>15122</v>
      </c>
      <c r="T1938" t="n">
        <v>24672.9</v>
      </c>
      <c r="V1938" t="n">
        <v>26400.003</v>
      </c>
      <c r="W1938" t="n">
        <v>13440</v>
      </c>
      <c r="X1938" t="n">
        <v>4216.3</v>
      </c>
      <c r="Z1938" t="n">
        <v>413</v>
      </c>
      <c r="AA1938" t="n">
        <v>42.7513</v>
      </c>
      <c r="AB1938" t="n">
        <v>1261.1642</v>
      </c>
      <c r="AH1938" t="n">
        <v>2692.9004</v>
      </c>
      <c r="AI1938" t="n">
        <v>1848.0002</v>
      </c>
      <c r="AJ1938" t="n">
        <v>80</v>
      </c>
      <c r="AK1938" t="n">
        <v>8909.6579</v>
      </c>
      <c r="BA1938" t="n">
        <v>5418</v>
      </c>
    </row>
    <row r="1939">
      <c r="H1939" t="n">
        <v>11</v>
      </c>
      <c r="M1939" t="inlineStr">
        <is>
          <t>ALQUILADO</t>
        </is>
      </c>
      <c r="N1939" t="inlineStr">
        <is>
          <t>ELEDEPA S.A.</t>
        </is>
      </c>
      <c r="P1939" t="inlineStr">
        <is>
          <t>2023</t>
        </is>
      </c>
      <c r="S1939" t="n">
        <v>1958</v>
      </c>
      <c r="T1939" t="n">
        <v>24672.898</v>
      </c>
      <c r="V1939" t="n">
        <v>26400.0009</v>
      </c>
      <c r="W1939" t="n">
        <v>6851.23</v>
      </c>
      <c r="X1939" t="n">
        <v>3372.02</v>
      </c>
      <c r="Z1939" t="n">
        <v>276</v>
      </c>
      <c r="AA1939" t="n">
        <v>37.0407</v>
      </c>
      <c r="AB1939" t="n">
        <v>929.3863</v>
      </c>
      <c r="AH1939" t="n">
        <v>2195.5219</v>
      </c>
      <c r="AI1939" t="n">
        <v>1452</v>
      </c>
      <c r="AJ1939" t="n">
        <v>80</v>
      </c>
      <c r="AK1939" t="n">
        <v>6853.583</v>
      </c>
      <c r="BA1939" t="n">
        <v>4257</v>
      </c>
    </row>
    <row r="1940">
      <c r="H1940" t="n">
        <v>11</v>
      </c>
      <c r="M1940" t="inlineStr">
        <is>
          <t>ALQUILADO</t>
        </is>
      </c>
      <c r="N1940" t="inlineStr">
        <is>
          <t>SAMSUNG ELECTRONICS LATINOAMERICA (ZONA LIBRE) S.A</t>
        </is>
      </c>
      <c r="P1940" t="inlineStr">
        <is>
          <t>2023</t>
        </is>
      </c>
      <c r="S1940" t="n">
        <v>0</v>
      </c>
      <c r="T1940" t="n">
        <v>24672.898</v>
      </c>
      <c r="V1940" t="n">
        <v>26400.0009</v>
      </c>
      <c r="W1940" t="n">
        <v>7384.73</v>
      </c>
      <c r="X1940" t="n">
        <v>9100.8411</v>
      </c>
      <c r="Z1940" t="n">
        <v>300</v>
      </c>
      <c r="AA1940" t="n">
        <v>54.9519</v>
      </c>
      <c r="AB1940" t="n">
        <v>1498.6882</v>
      </c>
      <c r="AH1940" t="n">
        <v>307.5257</v>
      </c>
      <c r="AI1940" t="n">
        <v>1452</v>
      </c>
      <c r="AJ1940" t="n">
        <v>80</v>
      </c>
      <c r="AK1940" t="n">
        <v>6853.583</v>
      </c>
      <c r="BA1940" t="n">
        <v>4257</v>
      </c>
    </row>
    <row r="1941">
      <c r="H1941" t="n">
        <v>11</v>
      </c>
      <c r="M1941" t="inlineStr">
        <is>
          <t>ALQUILADO</t>
        </is>
      </c>
      <c r="N1941" t="inlineStr"/>
      <c r="P1941" t="inlineStr">
        <is>
          <t>2023</t>
        </is>
      </c>
      <c r="S1941" t="n">
        <v>20135</v>
      </c>
      <c r="T1941" t="n">
        <v>24672.898</v>
      </c>
      <c r="V1941" t="n">
        <v>26400.0009</v>
      </c>
      <c r="W1941" t="n">
        <v>5525.53</v>
      </c>
      <c r="X1941" t="n">
        <v>6548.6296</v>
      </c>
      <c r="Z1941" t="n">
        <v>130</v>
      </c>
      <c r="AA1941" t="n">
        <v>92.8781</v>
      </c>
      <c r="AB1941" t="n">
        <v>1097.6508</v>
      </c>
      <c r="AH1941" t="n">
        <v>657.78</v>
      </c>
      <c r="AI1941" t="n">
        <v>1452</v>
      </c>
      <c r="AJ1941" t="n">
        <v>80</v>
      </c>
      <c r="AK1941" t="n">
        <v>6853.583</v>
      </c>
      <c r="BA1941" t="n">
        <v>4257</v>
      </c>
    </row>
    <row r="1942">
      <c r="H1942" t="n">
        <v>11</v>
      </c>
      <c r="M1942" t="inlineStr">
        <is>
          <t>SUCIO</t>
        </is>
      </c>
      <c r="N1942" t="inlineStr"/>
      <c r="P1942" t="inlineStr">
        <is>
          <t>2023</t>
        </is>
      </c>
      <c r="S1942" t="n">
        <v>9421</v>
      </c>
      <c r="T1942" t="n">
        <v>24672.898</v>
      </c>
      <c r="V1942" t="n">
        <v>26400.0009</v>
      </c>
      <c r="W1942" t="n">
        <v>9231.74</v>
      </c>
      <c r="X1942" t="n">
        <v>4984.06</v>
      </c>
      <c r="Z1942" t="n">
        <v>353</v>
      </c>
      <c r="AA1942" t="n">
        <v>40.2713</v>
      </c>
      <c r="AB1942" t="n">
        <v>1292.3454</v>
      </c>
      <c r="AH1942" t="n">
        <v>1367.573</v>
      </c>
      <c r="AI1942" t="n">
        <v>1452</v>
      </c>
      <c r="AJ1942" t="n">
        <v>80</v>
      </c>
      <c r="AK1942" t="n">
        <v>6853.583</v>
      </c>
      <c r="BA1942" t="n">
        <v>4257</v>
      </c>
    </row>
    <row r="1943">
      <c r="H1943" t="n">
        <v>11</v>
      </c>
      <c r="M1943" t="inlineStr">
        <is>
          <t>ALQUILADO</t>
        </is>
      </c>
      <c r="N1943" t="inlineStr">
        <is>
          <t>AUSTIN POWDER PANAMA S.A.</t>
        </is>
      </c>
      <c r="P1943" t="inlineStr">
        <is>
          <t>2023</t>
        </is>
      </c>
      <c r="S1943" t="n">
        <v>16737</v>
      </c>
      <c r="T1943" t="n">
        <v>24672.9</v>
      </c>
      <c r="V1943" t="n">
        <v>26400.003</v>
      </c>
      <c r="W1943" t="n">
        <v>8850</v>
      </c>
      <c r="X1943" t="n">
        <v>1572.13</v>
      </c>
      <c r="Z1943" t="n">
        <v>314</v>
      </c>
      <c r="AA1943" t="n">
        <v>33.1914</v>
      </c>
      <c r="AB1943" t="n">
        <v>947.4663</v>
      </c>
      <c r="AH1943" t="n">
        <v>486.942</v>
      </c>
      <c r="AI1943" t="n">
        <v>1452.0002</v>
      </c>
      <c r="AJ1943" t="n">
        <v>80</v>
      </c>
      <c r="AK1943" t="n">
        <v>6853.583</v>
      </c>
      <c r="BA1943" t="n">
        <v>4257</v>
      </c>
    </row>
    <row r="1944">
      <c r="H1944" t="n">
        <v>9</v>
      </c>
      <c r="M1944" t="inlineStr">
        <is>
          <t>SUCIO</t>
        </is>
      </c>
      <c r="N1944" t="inlineStr"/>
      <c r="P1944" t="inlineStr">
        <is>
          <t>2023</t>
        </is>
      </c>
      <c r="S1944" t="n">
        <v>0</v>
      </c>
      <c r="T1944" t="n">
        <v>24672.8971</v>
      </c>
      <c r="V1944" t="n">
        <v>26399.9999</v>
      </c>
      <c r="W1944" t="n">
        <v>6823.06</v>
      </c>
      <c r="X1944" t="n">
        <v>4015.03</v>
      </c>
      <c r="Z1944" t="n">
        <v>395</v>
      </c>
      <c r="AA1944" t="n">
        <v>27.4382</v>
      </c>
      <c r="AB1944" t="n">
        <v>1204.2322</v>
      </c>
      <c r="AH1944" t="n">
        <v>193.6583</v>
      </c>
      <c r="AI1944" t="n">
        <v>1188</v>
      </c>
      <c r="AJ1944" t="n">
        <v>80</v>
      </c>
      <c r="AK1944" t="n">
        <v>5482.8664</v>
      </c>
      <c r="BA1944" t="n">
        <v>3483</v>
      </c>
    </row>
    <row r="1945">
      <c r="H1945" t="n">
        <v>9</v>
      </c>
      <c r="M1945" t="inlineStr">
        <is>
          <t>ALQUILADO</t>
        </is>
      </c>
      <c r="N1945" t="inlineStr">
        <is>
          <t>AES PANAMA</t>
        </is>
      </c>
      <c r="P1945" t="inlineStr">
        <is>
          <t>2023</t>
        </is>
      </c>
      <c r="S1945" t="n">
        <v>16191</v>
      </c>
      <c r="T1945" t="n">
        <v>24672.8971</v>
      </c>
      <c r="V1945" t="n">
        <v>26399.9999</v>
      </c>
      <c r="W1945" t="n">
        <v>5400.51</v>
      </c>
      <c r="X1945" t="n">
        <v>6084.93</v>
      </c>
      <c r="Z1945" t="n">
        <v>195</v>
      </c>
      <c r="AA1945" t="n">
        <v>58.8996</v>
      </c>
      <c r="AB1945" t="n">
        <v>1276.16</v>
      </c>
      <c r="AH1945" t="n">
        <v>311.4173</v>
      </c>
      <c r="AI1945" t="n">
        <v>1188</v>
      </c>
      <c r="AJ1945" t="n">
        <v>80</v>
      </c>
      <c r="AK1945" t="n">
        <v>5482.8664</v>
      </c>
      <c r="BA1945" t="n">
        <v>3483</v>
      </c>
    </row>
    <row r="1946">
      <c r="H1946" t="n">
        <v>9</v>
      </c>
      <c r="M1946" t="inlineStr">
        <is>
          <t>DISPONIBLE</t>
        </is>
      </c>
      <c r="N1946" t="inlineStr"/>
      <c r="P1946" t="inlineStr">
        <is>
          <t>2023</t>
        </is>
      </c>
      <c r="S1946" t="n">
        <v>8936</v>
      </c>
      <c r="T1946" t="n">
        <v>24672.8971</v>
      </c>
      <c r="V1946" t="n">
        <v>26399.9999</v>
      </c>
      <c r="W1946" t="n">
        <v>3020.58</v>
      </c>
      <c r="X1946" t="n">
        <v>12787.57</v>
      </c>
      <c r="Z1946" t="n">
        <v>280</v>
      </c>
      <c r="AA1946" t="n">
        <v>56.4576</v>
      </c>
      <c r="AB1946" t="n">
        <v>1756.4611</v>
      </c>
      <c r="AH1946" t="n">
        <v>1004.0954</v>
      </c>
      <c r="AI1946" t="n">
        <v>1188</v>
      </c>
      <c r="AJ1946" t="n">
        <v>80</v>
      </c>
      <c r="AK1946" t="n">
        <v>5482.8664</v>
      </c>
      <c r="BA1946" t="n">
        <v>3483</v>
      </c>
    </row>
    <row r="1947">
      <c r="H1947" t="n">
        <v>2</v>
      </c>
      <c r="M1947" t="inlineStr">
        <is>
          <t>DISPONIBLE</t>
        </is>
      </c>
      <c r="N1947" t="inlineStr"/>
      <c r="P1947" t="inlineStr">
        <is>
          <t>2024</t>
        </is>
      </c>
      <c r="S1947" t="n">
        <v>0</v>
      </c>
      <c r="T1947" t="n">
        <v>18317.757</v>
      </c>
      <c r="V1947" t="n">
        <v>19600</v>
      </c>
      <c r="W1947" t="n">
        <v>859.48</v>
      </c>
      <c r="X1947" t="n">
        <v>1200.93</v>
      </c>
      <c r="Z1947" t="n">
        <v>33</v>
      </c>
      <c r="AA1947" t="n">
        <v>62.4366</v>
      </c>
      <c r="AB1947" t="n">
        <v>1030.205</v>
      </c>
      <c r="AH1947" t="n">
        <v>54.0814</v>
      </c>
      <c r="AI1947" t="n">
        <v>196</v>
      </c>
      <c r="AJ1947" t="n">
        <v>40</v>
      </c>
      <c r="AK1947" t="n">
        <v>508.8266</v>
      </c>
      <c r="BA1947" t="n">
        <v>774</v>
      </c>
    </row>
    <row r="1948">
      <c r="H1948" t="n">
        <v>2</v>
      </c>
      <c r="M1948" t="inlineStr">
        <is>
          <t>DISPONIBLE</t>
        </is>
      </c>
      <c r="N1948" t="inlineStr"/>
      <c r="P1948" t="inlineStr">
        <is>
          <t>2024</t>
        </is>
      </c>
      <c r="S1948" t="n">
        <v>0</v>
      </c>
      <c r="T1948" t="n">
        <v>18317.757</v>
      </c>
      <c r="V1948" t="n">
        <v>19600</v>
      </c>
      <c r="W1948" t="n">
        <v>561.35</v>
      </c>
      <c r="X1948" t="n">
        <v>1125.94</v>
      </c>
      <c r="Z1948" t="n">
        <v>27</v>
      </c>
      <c r="AA1948" t="n">
        <v>62.4922</v>
      </c>
      <c r="AB1948" t="n">
        <v>843.645</v>
      </c>
      <c r="AH1948" t="n">
        <v>35.6901</v>
      </c>
      <c r="AI1948" t="n">
        <v>196</v>
      </c>
      <c r="AJ1948" t="n">
        <v>40</v>
      </c>
      <c r="AK1948" t="n">
        <v>508.8266</v>
      </c>
      <c r="BA1948" t="n">
        <v>774</v>
      </c>
    </row>
    <row r="1949">
      <c r="H1949" t="n">
        <v>2</v>
      </c>
      <c r="M1949" t="inlineStr">
        <is>
          <t>GERENCIA</t>
        </is>
      </c>
      <c r="N1949" t="inlineStr"/>
      <c r="P1949" t="inlineStr">
        <is>
          <t>2024</t>
        </is>
      </c>
      <c r="S1949" t="n">
        <v>4844</v>
      </c>
      <c r="T1949" t="n">
        <v>18317.757</v>
      </c>
      <c r="V1949" t="n">
        <v>19600</v>
      </c>
      <c r="W1949" t="n">
        <v>544.71</v>
      </c>
      <c r="X1949" t="n">
        <v>1528.55</v>
      </c>
      <c r="Z1949" t="n">
        <v>32</v>
      </c>
      <c r="AA1949" t="n">
        <v>64.7893</v>
      </c>
      <c r="AB1949" t="n">
        <v>1036.63</v>
      </c>
      <c r="AH1949" t="n">
        <v>55.7901</v>
      </c>
      <c r="AI1949" t="n">
        <v>196</v>
      </c>
      <c r="AJ1949" t="n">
        <v>40</v>
      </c>
      <c r="AK1949" t="n">
        <v>508.8266</v>
      </c>
      <c r="BA1949" t="n">
        <v>774</v>
      </c>
    </row>
    <row r="1950">
      <c r="H1950" t="n">
        <v>2</v>
      </c>
      <c r="M1950" t="inlineStr">
        <is>
          <t>DISPONIBLE</t>
        </is>
      </c>
      <c r="N1950" t="inlineStr"/>
      <c r="P1950" t="inlineStr">
        <is>
          <t>2024</t>
        </is>
      </c>
      <c r="S1950" t="n">
        <v>5604</v>
      </c>
      <c r="T1950" t="n">
        <v>18317.757</v>
      </c>
      <c r="V1950" t="n">
        <v>19600</v>
      </c>
      <c r="W1950" t="n">
        <v>594.78</v>
      </c>
      <c r="X1950" t="n">
        <v>1696.36</v>
      </c>
      <c r="Z1950" t="n">
        <v>34</v>
      </c>
      <c r="AA1950" t="n">
        <v>67.38639999999999</v>
      </c>
      <c r="AB1950" t="n">
        <v>1145.57</v>
      </c>
      <c r="AH1950" t="n">
        <v>19.596</v>
      </c>
      <c r="AI1950" t="n">
        <v>196</v>
      </c>
      <c r="AJ1950" t="n">
        <v>40</v>
      </c>
      <c r="AK1950" t="n">
        <v>508.8266</v>
      </c>
      <c r="BA1950" t="n">
        <v>774</v>
      </c>
    </row>
    <row r="1951">
      <c r="H1951" t="n">
        <v>2</v>
      </c>
      <c r="M1951" t="inlineStr">
        <is>
          <t>DISPONIBLE</t>
        </is>
      </c>
      <c r="N1951" t="inlineStr"/>
      <c r="P1951" t="inlineStr">
        <is>
          <t>2024</t>
        </is>
      </c>
      <c r="S1951" t="n">
        <v>0</v>
      </c>
      <c r="T1951" t="n">
        <v>18317.757</v>
      </c>
      <c r="V1951" t="n">
        <v>19600</v>
      </c>
      <c r="W1951" t="n">
        <v>1351.76</v>
      </c>
      <c r="X1951" t="n">
        <v>2057.77</v>
      </c>
      <c r="Z1951" t="n">
        <v>49</v>
      </c>
      <c r="AA1951" t="n">
        <v>69.5822</v>
      </c>
      <c r="AB1951" t="n">
        <v>1704.765</v>
      </c>
      <c r="AH1951" t="n">
        <v>86.0814</v>
      </c>
      <c r="AI1951" t="n">
        <v>196</v>
      </c>
      <c r="AJ1951" t="n">
        <v>40</v>
      </c>
      <c r="AK1951" t="n">
        <v>508.8266</v>
      </c>
      <c r="BA1951" t="n">
        <v>774</v>
      </c>
    </row>
    <row r="1952">
      <c r="H1952" t="n">
        <v>2</v>
      </c>
      <c r="M1952" t="inlineStr">
        <is>
          <t>ALQUILADO</t>
        </is>
      </c>
      <c r="N1952" t="inlineStr"/>
      <c r="P1952" t="inlineStr">
        <is>
          <t>2024</t>
        </is>
      </c>
      <c r="S1952" t="n">
        <v/>
      </c>
      <c r="T1952" t="n">
        <v>18317.757</v>
      </c>
      <c r="V1952" t="n">
        <v>19600</v>
      </c>
      <c r="W1952" t="n">
        <v>643.9299999999999</v>
      </c>
      <c r="X1952" t="n">
        <v>2876</v>
      </c>
      <c r="Z1952" t="n">
        <v>49</v>
      </c>
      <c r="AA1952" t="n">
        <v>71.8353</v>
      </c>
      <c r="AB1952" t="n">
        <v>1759.965</v>
      </c>
      <c r="AH1952" t="n">
        <v>5.6</v>
      </c>
      <c r="AI1952" t="n">
        <v>196</v>
      </c>
      <c r="AJ1952" t="n">
        <v>40</v>
      </c>
      <c r="AK1952" t="n">
        <v>508.8266</v>
      </c>
      <c r="BA1952" t="n">
        <v>774</v>
      </c>
    </row>
    <row r="1953">
      <c r="H1953" t="n">
        <v>2</v>
      </c>
      <c r="M1953" t="inlineStr">
        <is>
          <t>DISPONIBLE</t>
        </is>
      </c>
      <c r="N1953" t="inlineStr"/>
      <c r="P1953" t="inlineStr">
        <is>
          <t>2024</t>
        </is>
      </c>
      <c r="S1953" t="n">
        <v>5710</v>
      </c>
      <c r="T1953" t="n">
        <v>18317.757</v>
      </c>
      <c r="V1953" t="n">
        <v>19600</v>
      </c>
      <c r="W1953" t="n">
        <v>806.08</v>
      </c>
      <c r="X1953" t="n">
        <v>2899.29</v>
      </c>
      <c r="Z1953" t="n">
        <v>52</v>
      </c>
      <c r="AA1953" t="n">
        <v>71.25709999999999</v>
      </c>
      <c r="AB1953" t="n">
        <v>1852.685</v>
      </c>
      <c r="AH1953" t="n">
        <v>116.7106</v>
      </c>
      <c r="AI1953" t="n">
        <v>196</v>
      </c>
      <c r="AJ1953" t="n">
        <v>40</v>
      </c>
      <c r="AK1953" t="n">
        <v>508.8266</v>
      </c>
      <c r="BA1953" t="n">
        <v>774</v>
      </c>
    </row>
    <row r="1954">
      <c r="H1954" t="n">
        <v>2</v>
      </c>
      <c r="M1954" t="inlineStr">
        <is>
          <t>DISPONIBLE</t>
        </is>
      </c>
      <c r="N1954" t="inlineStr"/>
      <c r="P1954" t="inlineStr">
        <is>
          <t>2024</t>
        </is>
      </c>
      <c r="S1954" t="n">
        <v>0</v>
      </c>
      <c r="T1954" t="n">
        <v>18317.757</v>
      </c>
      <c r="V1954" t="n">
        <v>19600</v>
      </c>
      <c r="W1954" t="n">
        <v>661.4299999999999</v>
      </c>
      <c r="X1954" t="n">
        <v>2084.13</v>
      </c>
      <c r="Z1954" t="n">
        <v>33</v>
      </c>
      <c r="AA1954" t="n">
        <v>83.1987</v>
      </c>
      <c r="AB1954" t="n">
        <v>1372.78</v>
      </c>
      <c r="AH1954" t="n">
        <v>105.1891</v>
      </c>
      <c r="AI1954" t="n">
        <v>196</v>
      </c>
      <c r="AJ1954" t="n">
        <v>40</v>
      </c>
      <c r="AK1954" t="n">
        <v>508.8266</v>
      </c>
      <c r="BA1954" t="n">
        <v>774</v>
      </c>
    </row>
    <row r="1955">
      <c r="H1955" t="n">
        <v>2</v>
      </c>
      <c r="M1955" t="inlineStr">
        <is>
          <t>GERENCIA</t>
        </is>
      </c>
      <c r="N1955" t="inlineStr"/>
      <c r="P1955" t="inlineStr">
        <is>
          <t>2024</t>
        </is>
      </c>
      <c r="S1955" t="n">
        <v>0</v>
      </c>
      <c r="T1955" t="n">
        <v>18317.757</v>
      </c>
      <c r="V1955" t="n">
        <v>19600</v>
      </c>
      <c r="W1955" t="n">
        <v>805.6799999999999</v>
      </c>
      <c r="X1955" t="n">
        <v>1492.25</v>
      </c>
      <c r="Z1955" t="n">
        <v>37</v>
      </c>
      <c r="AA1955" t="n">
        <v>62.1062</v>
      </c>
      <c r="AB1955" t="n">
        <v>1148.965</v>
      </c>
      <c r="AH1955" t="n">
        <v>87.8391</v>
      </c>
      <c r="AI1955" t="n">
        <v>196</v>
      </c>
      <c r="AJ1955" t="n">
        <v>40</v>
      </c>
      <c r="AK1955" t="n">
        <v>508.8266</v>
      </c>
      <c r="BA1955" t="n">
        <v>774</v>
      </c>
    </row>
    <row r="1956">
      <c r="H1956" t="n">
        <v>2</v>
      </c>
      <c r="M1956" t="inlineStr">
        <is>
          <t>DISPONIBLE</t>
        </is>
      </c>
      <c r="N1956" t="inlineStr"/>
      <c r="P1956" t="inlineStr">
        <is>
          <t>2024</t>
        </is>
      </c>
      <c r="S1956" t="n">
        <v>5601</v>
      </c>
      <c r="T1956" t="n">
        <v>18317.757</v>
      </c>
      <c r="V1956" t="n">
        <v>19600</v>
      </c>
      <c r="W1956" t="n">
        <v>1785.07</v>
      </c>
      <c r="X1956" t="n">
        <v>3440.04</v>
      </c>
      <c r="Z1956" t="n">
        <v>75</v>
      </c>
      <c r="AA1956" t="n">
        <v>69.6681</v>
      </c>
      <c r="AB1956" t="n">
        <v>2612.555</v>
      </c>
      <c r="AH1956" t="n">
        <v>76.196</v>
      </c>
      <c r="AI1956" t="n">
        <v>196</v>
      </c>
      <c r="AJ1956" t="n">
        <v>40</v>
      </c>
      <c r="AK1956" t="n">
        <v>508.8266</v>
      </c>
      <c r="BA1956" t="n">
        <v>774</v>
      </c>
    </row>
    <row r="1957">
      <c r="H1957" t="n">
        <v>2</v>
      </c>
      <c r="M1957" t="inlineStr">
        <is>
          <t>DISPONIBLE</t>
        </is>
      </c>
      <c r="N1957" t="inlineStr"/>
      <c r="P1957" t="inlineStr">
        <is>
          <t>2024</t>
        </is>
      </c>
      <c r="S1957" t="n">
        <v>5541</v>
      </c>
      <c r="T1957" t="n">
        <v>18317.757</v>
      </c>
      <c r="V1957" t="n">
        <v>19600</v>
      </c>
      <c r="W1957" t="n">
        <v>1030.64</v>
      </c>
      <c r="X1957" t="n">
        <v>2580.415</v>
      </c>
      <c r="Z1957" t="n">
        <v>44</v>
      </c>
      <c r="AA1957" t="n">
        <v>82.0694</v>
      </c>
      <c r="AB1957" t="n">
        <v>1805.5275</v>
      </c>
      <c r="AH1957" t="n">
        <v>64.0475</v>
      </c>
      <c r="AI1957" t="n">
        <v>196</v>
      </c>
      <c r="AJ1957" t="n">
        <v>40</v>
      </c>
      <c r="AK1957" t="n">
        <v>508.8266</v>
      </c>
      <c r="BA1957" t="n">
        <v>774</v>
      </c>
    </row>
    <row r="1958">
      <c r="H1958" t="n">
        <v>2</v>
      </c>
      <c r="M1958" t="inlineStr">
        <is>
          <t>TALLER DE CHAPISTERIA</t>
        </is>
      </c>
      <c r="N1958" t="inlineStr"/>
      <c r="P1958" t="inlineStr">
        <is>
          <t>2024</t>
        </is>
      </c>
      <c r="S1958" t="n">
        <v>0</v>
      </c>
      <c r="T1958" t="n">
        <v>18317.757</v>
      </c>
      <c r="V1958" t="n">
        <v>19600</v>
      </c>
      <c r="W1958" t="n">
        <v>1072.03</v>
      </c>
      <c r="X1958" t="n">
        <v>3504.34</v>
      </c>
      <c r="Z1958" t="n">
        <v>42</v>
      </c>
      <c r="AA1958" t="n">
        <v>108.9611</v>
      </c>
      <c r="AB1958" t="n">
        <v>2288.185</v>
      </c>
      <c r="AH1958" t="n">
        <v>36.5</v>
      </c>
      <c r="AI1958" t="n">
        <v>196</v>
      </c>
      <c r="AJ1958" t="n">
        <v>40</v>
      </c>
      <c r="AK1958" t="n">
        <v>508.8266</v>
      </c>
      <c r="BA1958" t="n">
        <v>774</v>
      </c>
    </row>
    <row r="1959">
      <c r="H1959" t="n">
        <v>2</v>
      </c>
      <c r="M1959" t="inlineStr">
        <is>
          <t>SUCIO</t>
        </is>
      </c>
      <c r="N1959" t="inlineStr"/>
      <c r="P1959" t="inlineStr">
        <is>
          <t>2024</t>
        </is>
      </c>
      <c r="S1959" t="n">
        <v>5935</v>
      </c>
      <c r="T1959" t="n">
        <v>18317.757</v>
      </c>
      <c r="V1959" t="n">
        <v>19600</v>
      </c>
      <c r="W1959" t="n">
        <v>562.53</v>
      </c>
      <c r="X1959" t="n">
        <v>1451.16</v>
      </c>
      <c r="Z1959" t="n">
        <v>23</v>
      </c>
      <c r="AA1959" t="n">
        <v>87.5517</v>
      </c>
      <c r="AB1959" t="n">
        <v>1006.845</v>
      </c>
      <c r="AH1959" t="n">
        <v>23.682</v>
      </c>
      <c r="AI1959" t="n">
        <v>196</v>
      </c>
      <c r="AJ1959" t="n">
        <v>40</v>
      </c>
      <c r="AK1959" t="n">
        <v>508.8266</v>
      </c>
      <c r="BA1959" t="n">
        <v>774</v>
      </c>
    </row>
    <row r="1960">
      <c r="H1960" t="n">
        <v>2</v>
      </c>
      <c r="M1960" t="inlineStr">
        <is>
          <t>DISPONIBLE</t>
        </is>
      </c>
      <c r="N1960" t="inlineStr"/>
      <c r="P1960" t="inlineStr">
        <is>
          <t>2024</t>
        </is>
      </c>
      <c r="S1960" t="n">
        <v>0</v>
      </c>
      <c r="T1960" t="n">
        <v>18317.757</v>
      </c>
      <c r="V1960" t="n">
        <v>19600</v>
      </c>
      <c r="W1960" t="n">
        <v>802.78</v>
      </c>
      <c r="X1960" t="n">
        <v>1815.5047</v>
      </c>
      <c r="Z1960" t="n">
        <v>39</v>
      </c>
      <c r="AA1960" t="n">
        <v>67.13549999999999</v>
      </c>
      <c r="AB1960" t="n">
        <v>1309.1423</v>
      </c>
      <c r="AH1960" t="n">
        <v>66.6049</v>
      </c>
      <c r="AI1960" t="n">
        <v>196</v>
      </c>
      <c r="AJ1960" t="n">
        <v>40</v>
      </c>
      <c r="AK1960" t="n">
        <v>508.8266</v>
      </c>
      <c r="BA1960" t="n">
        <v>774</v>
      </c>
    </row>
    <row r="1961">
      <c r="H1961" t="n">
        <v>2</v>
      </c>
      <c r="M1961" t="inlineStr">
        <is>
          <t>DISPONIBLE</t>
        </is>
      </c>
      <c r="N1961" t="inlineStr"/>
      <c r="P1961" t="inlineStr">
        <is>
          <t>2024</t>
        </is>
      </c>
      <c r="S1961" t="n">
        <v>0</v>
      </c>
      <c r="T1961" t="n">
        <v>18317.757</v>
      </c>
      <c r="V1961" t="n">
        <v>19600</v>
      </c>
      <c r="W1961" t="n">
        <v>966.04</v>
      </c>
      <c r="X1961" t="n">
        <v>2452.6</v>
      </c>
      <c r="Z1961" t="n">
        <v>38</v>
      </c>
      <c r="AA1961" t="n">
        <v>89.96420000000001</v>
      </c>
      <c r="AB1961" t="n">
        <v>1709.32</v>
      </c>
      <c r="AH1961" t="n">
        <v>65.48909999999999</v>
      </c>
      <c r="AI1961" t="n">
        <v>196</v>
      </c>
      <c r="AJ1961" t="n">
        <v>40</v>
      </c>
      <c r="AK1961" t="n">
        <v>508.8266</v>
      </c>
      <c r="BA1961" t="n">
        <v>774</v>
      </c>
    </row>
    <row r="1962">
      <c r="H1962" t="n">
        <v>2</v>
      </c>
      <c r="M1962" t="inlineStr">
        <is>
          <t>DISPONIBLE</t>
        </is>
      </c>
      <c r="N1962" t="inlineStr"/>
      <c r="P1962" t="inlineStr">
        <is>
          <t>2024</t>
        </is>
      </c>
      <c r="S1962" t="n">
        <v>5123</v>
      </c>
      <c r="T1962" t="n">
        <v>18317.757</v>
      </c>
      <c r="V1962" t="n">
        <v>19600</v>
      </c>
      <c r="W1962" t="n">
        <v>760.22</v>
      </c>
      <c r="X1962" t="n">
        <v>1958.55</v>
      </c>
      <c r="Z1962" t="n">
        <v>46</v>
      </c>
      <c r="AA1962" t="n">
        <v>59.1036</v>
      </c>
      <c r="AB1962" t="n">
        <v>1359.385</v>
      </c>
      <c r="AH1962" t="n">
        <v>46.674</v>
      </c>
      <c r="AI1962" t="n">
        <v>196</v>
      </c>
      <c r="AJ1962" t="n">
        <v>40</v>
      </c>
      <c r="AK1962" t="n">
        <v>508.8266</v>
      </c>
      <c r="BA1962" t="n">
        <v>774</v>
      </c>
    </row>
    <row r="1963">
      <c r="H1963" t="n">
        <v>2</v>
      </c>
      <c r="M1963" t="inlineStr">
        <is>
          <t>DISPONIBLE</t>
        </is>
      </c>
      <c r="N1963" t="inlineStr"/>
      <c r="P1963" t="inlineStr">
        <is>
          <t>2024</t>
        </is>
      </c>
      <c r="S1963" t="n">
        <v>60</v>
      </c>
      <c r="T1963" t="n">
        <v>18317.757</v>
      </c>
      <c r="V1963" t="n">
        <v>19600</v>
      </c>
      <c r="W1963" t="n">
        <v>1504.01</v>
      </c>
      <c r="X1963" t="n">
        <v>2818.94</v>
      </c>
      <c r="Z1963" t="n">
        <v>58</v>
      </c>
      <c r="AA1963" t="n">
        <v>74.53360000000001</v>
      </c>
      <c r="AB1963" t="n">
        <v>2161.475</v>
      </c>
      <c r="AH1963" t="n">
        <v>47.2081</v>
      </c>
      <c r="AI1963" t="n">
        <v>196</v>
      </c>
      <c r="AJ1963" t="n">
        <v>40</v>
      </c>
      <c r="AK1963" t="n">
        <v>508.8266</v>
      </c>
      <c r="BA1963" t="n">
        <v>774</v>
      </c>
    </row>
    <row r="1964">
      <c r="H1964" t="n">
        <v>2</v>
      </c>
      <c r="M1964" t="inlineStr">
        <is>
          <t>ALQUILADO</t>
        </is>
      </c>
      <c r="N1964" t="inlineStr"/>
      <c r="P1964" t="inlineStr">
        <is>
          <t>2024</t>
        </is>
      </c>
      <c r="S1964" t="n">
        <v>0</v>
      </c>
      <c r="T1964" t="n">
        <v>18317.757</v>
      </c>
      <c r="V1964" t="n">
        <v>19600</v>
      </c>
      <c r="W1964" t="n">
        <v>1334.41</v>
      </c>
      <c r="X1964" t="n">
        <v>2428.44</v>
      </c>
      <c r="Z1964" t="n">
        <v>58</v>
      </c>
      <c r="AA1964" t="n">
        <v>64.8767</v>
      </c>
      <c r="AB1964" t="n">
        <v>1881.425</v>
      </c>
      <c r="AH1964" t="n">
        <v>65.1314</v>
      </c>
      <c r="AI1964" t="n">
        <v>196</v>
      </c>
      <c r="AJ1964" t="n">
        <v>40</v>
      </c>
      <c r="AK1964" t="n">
        <v>508.8266</v>
      </c>
      <c r="BA1964" t="n">
        <v>774</v>
      </c>
    </row>
    <row r="1965">
      <c r="H1965" t="n">
        <v>2</v>
      </c>
      <c r="M1965" t="inlineStr">
        <is>
          <t>ALQUILADO</t>
        </is>
      </c>
      <c r="N1965" t="inlineStr"/>
      <c r="P1965" t="inlineStr">
        <is>
          <t>2024</t>
        </is>
      </c>
      <c r="S1965" t="n">
        <v>0</v>
      </c>
      <c r="T1965" t="n">
        <v>18317.757</v>
      </c>
      <c r="V1965" t="n">
        <v>19600</v>
      </c>
      <c r="W1965" t="n">
        <v>1510.4</v>
      </c>
      <c r="X1965" t="n">
        <v>1212.38</v>
      </c>
      <c r="Z1965" t="n">
        <v>45</v>
      </c>
      <c r="AA1965" t="n">
        <v>60.5062</v>
      </c>
      <c r="AB1965" t="n">
        <v>1361.39</v>
      </c>
      <c r="AH1965" t="n">
        <v>215.4891</v>
      </c>
      <c r="AI1965" t="n">
        <v>196</v>
      </c>
      <c r="AJ1965" t="n">
        <v>40</v>
      </c>
      <c r="AK1965" t="n">
        <v>508.8266</v>
      </c>
      <c r="BA1965" t="n">
        <v>774</v>
      </c>
    </row>
    <row r="1966">
      <c r="H1966" t="n">
        <v>1</v>
      </c>
      <c r="M1966" t="inlineStr">
        <is>
          <t>DISPONIBLE</t>
        </is>
      </c>
      <c r="N1966" t="inlineStr"/>
      <c r="P1966" t="inlineStr">
        <is>
          <t>2024</t>
        </is>
      </c>
      <c r="S1966" t="n">
        <v/>
      </c>
      <c r="T1966" t="n">
        <v>22738.313</v>
      </c>
      <c r="V1966" t="n">
        <v>24329.9949</v>
      </c>
      <c r="W1966" t="n">
        <v>327.1</v>
      </c>
      <c r="X1966" t="n">
        <v>699.36</v>
      </c>
      <c r="Z1966" t="n">
        <v>12</v>
      </c>
      <c r="AA1966" t="n">
        <v>85.53830000000001</v>
      </c>
      <c r="AB1966" t="n">
        <v>1026.46</v>
      </c>
      <c r="AH1966" t="n">
        <v>2.65</v>
      </c>
      <c r="AI1966" t="n">
        <v>121.65</v>
      </c>
      <c r="AJ1966" t="n">
        <v>40</v>
      </c>
      <c r="AK1966" t="n">
        <v>0</v>
      </c>
      <c r="BA1966" t="n">
        <v>387</v>
      </c>
    </row>
    <row r="1967">
      <c r="H1967" t="n">
        <v>1</v>
      </c>
      <c r="M1967" t="inlineStr">
        <is>
          <t>ALQUILADO</t>
        </is>
      </c>
      <c r="N1967" t="inlineStr">
        <is>
          <t>RENTAL CARS</t>
        </is>
      </c>
      <c r="P1967" t="inlineStr">
        <is>
          <t>2024</t>
        </is>
      </c>
      <c r="S1967" t="n">
        <v/>
      </c>
      <c r="T1967" t="n">
        <v>22738.313</v>
      </c>
      <c r="V1967" t="n">
        <v>24329.9949</v>
      </c>
      <c r="W1967" t="n">
        <v>148.11</v>
      </c>
      <c r="X1967" t="n">
        <v>526.78</v>
      </c>
      <c r="Z1967" t="n">
        <v>9</v>
      </c>
      <c r="AA1967" t="n">
        <v>74.9877</v>
      </c>
      <c r="AB1967" t="n">
        <v>674.89</v>
      </c>
      <c r="AH1967" t="n">
        <v>8.15</v>
      </c>
      <c r="AI1967" t="n">
        <v>121.65</v>
      </c>
      <c r="AJ1967" t="n">
        <v>40</v>
      </c>
      <c r="AK1967" t="n">
        <v>0</v>
      </c>
      <c r="BA1967" t="n">
        <v>387</v>
      </c>
    </row>
    <row r="1968">
      <c r="H1968" t="n">
        <v>1</v>
      </c>
      <c r="M1968" t="inlineStr">
        <is>
          <t>ALQUILADO</t>
        </is>
      </c>
      <c r="N1968" t="inlineStr">
        <is>
          <t>OFERTA SIMPLE</t>
        </is>
      </c>
      <c r="P1968" t="inlineStr">
        <is>
          <t>2024</t>
        </is>
      </c>
      <c r="S1968" t="n">
        <v/>
      </c>
      <c r="T1968" t="n">
        <v>22738.313</v>
      </c>
      <c r="V1968" t="n">
        <v>24329.9949</v>
      </c>
      <c r="W1968" t="n">
        <v>551.64</v>
      </c>
      <c r="X1968" t="n">
        <v>843.11</v>
      </c>
      <c r="Z1968" t="n">
        <v>21</v>
      </c>
      <c r="AA1968" t="n">
        <v>66.4166</v>
      </c>
      <c r="AB1968" t="n">
        <v>1394.75</v>
      </c>
      <c r="AH1968" t="n">
        <v>13.9</v>
      </c>
      <c r="AI1968" t="n">
        <v>121.65</v>
      </c>
      <c r="AJ1968" t="n">
        <v>40</v>
      </c>
      <c r="AK1968" t="n">
        <v>0</v>
      </c>
      <c r="BA1968" t="n">
        <v>387</v>
      </c>
    </row>
    <row r="1969">
      <c r="H1969" t="n">
        <v>1</v>
      </c>
      <c r="M1969" t="inlineStr">
        <is>
          <t>ALQUILADO</t>
        </is>
      </c>
      <c r="N1969" t="inlineStr"/>
      <c r="P1969" t="inlineStr">
        <is>
          <t>2024</t>
        </is>
      </c>
      <c r="S1969" t="n">
        <v/>
      </c>
      <c r="T1969" t="n">
        <v>22738.313</v>
      </c>
      <c r="V1969" t="n">
        <v>24329.9949</v>
      </c>
      <c r="W1969" t="n">
        <v>345.72</v>
      </c>
      <c r="X1969" t="n">
        <v>963.59</v>
      </c>
      <c r="Z1969" t="n">
        <v>16</v>
      </c>
      <c r="AA1969" t="n">
        <v>81.8318</v>
      </c>
      <c r="AB1969" t="n">
        <v>1309.31</v>
      </c>
      <c r="AH1969" t="n">
        <v>6.55</v>
      </c>
      <c r="AI1969" t="n">
        <v>121.65</v>
      </c>
      <c r="AJ1969" t="n">
        <v>40</v>
      </c>
      <c r="AK1969" t="n">
        <v>0</v>
      </c>
      <c r="BA1969" t="n">
        <v>387</v>
      </c>
    </row>
    <row r="1970">
      <c r="H1970" t="n">
        <v>0</v>
      </c>
      <c r="M1970" t="inlineStr">
        <is>
          <t>ALQUILADO</t>
        </is>
      </c>
      <c r="N1970" t="inlineStr"/>
      <c r="P1970" t="inlineStr">
        <is>
          <t>2024</t>
        </is>
      </c>
      <c r="S1970" t="n">
        <v/>
      </c>
      <c r="T1970" t="n">
        <v>22738.31</v>
      </c>
      <c r="V1970" t="n">
        <v>24329.9917</v>
      </c>
      <c r="X1970" t="n">
        <v>0</v>
      </c>
      <c r="Z1970" t="n">
        <v>0</v>
      </c>
      <c r="AI1970" t="n">
        <v>0</v>
      </c>
      <c r="AJ1970" t="n">
        <v>40</v>
      </c>
      <c r="AK1970" t="n">
        <v>0</v>
      </c>
      <c r="BA1970" t="n">
        <v>0</v>
      </c>
    </row>
    <row r="1971">
      <c r="H1971" t="n">
        <v>0</v>
      </c>
      <c r="M1971" t="inlineStr">
        <is>
          <t>SUCIO</t>
        </is>
      </c>
      <c r="N1971" t="inlineStr"/>
      <c r="P1971" t="inlineStr">
        <is>
          <t>2024</t>
        </is>
      </c>
      <c r="S1971" t="n">
        <v/>
      </c>
      <c r="T1971" t="n">
        <v>22738.31</v>
      </c>
      <c r="V1971" t="n">
        <v>24329.9917</v>
      </c>
      <c r="W1971" t="n">
        <v>4.53</v>
      </c>
      <c r="X1971" t="n">
        <v>168.5</v>
      </c>
      <c r="Z1971" t="n">
        <v>1</v>
      </c>
      <c r="AA1971" t="n">
        <v>173.03</v>
      </c>
      <c r="AI1971" t="n">
        <v>0</v>
      </c>
      <c r="AJ1971" t="n">
        <v>40</v>
      </c>
      <c r="AK1971" t="n">
        <v>0</v>
      </c>
      <c r="BA1971" t="n">
        <v>0</v>
      </c>
    </row>
    <row r="1972">
      <c r="H1972" t="n">
        <v>0</v>
      </c>
      <c r="M1972" t="inlineStr">
        <is>
          <t>DISPONIBLE</t>
        </is>
      </c>
      <c r="N1972" t="inlineStr"/>
      <c r="P1972" t="inlineStr">
        <is>
          <t>2024</t>
        </is>
      </c>
      <c r="S1972" t="n">
        <v/>
      </c>
      <c r="T1972" t="n">
        <v>22738.31</v>
      </c>
      <c r="V1972" t="n">
        <v>24329.9917</v>
      </c>
      <c r="X1972" t="n">
        <v>0</v>
      </c>
      <c r="Z1972" t="n">
        <v>0</v>
      </c>
      <c r="AI1972" t="n">
        <v>0</v>
      </c>
      <c r="AJ1972" t="n">
        <v>40</v>
      </c>
      <c r="AK1972" t="n">
        <v>0</v>
      </c>
      <c r="BA1972" t="n">
        <v>0</v>
      </c>
    </row>
    <row r="1973">
      <c r="H1973" t="n">
        <v>0</v>
      </c>
      <c r="M1973" t="inlineStr">
        <is>
          <t>DISPONIBLE</t>
        </is>
      </c>
      <c r="N1973" t="inlineStr"/>
      <c r="P1973" t="inlineStr">
        <is>
          <t>2024</t>
        </is>
      </c>
      <c r="S1973" t="n">
        <v/>
      </c>
      <c r="T1973" t="n">
        <v>22738.31</v>
      </c>
      <c r="V1973" t="n">
        <v>24329.9917</v>
      </c>
      <c r="W1973" t="n">
        <v>150.4</v>
      </c>
      <c r="X1973" t="n">
        <v>525.74</v>
      </c>
      <c r="Z1973" t="n">
        <v>7</v>
      </c>
      <c r="AA1973" t="n">
        <v>96.59139999999999</v>
      </c>
      <c r="AI1973" t="n">
        <v>0</v>
      </c>
      <c r="AJ1973" t="n">
        <v>40</v>
      </c>
      <c r="AK1973" t="n">
        <v>0</v>
      </c>
      <c r="BA1973" t="n">
        <v>0</v>
      </c>
    </row>
    <row r="1974">
      <c r="F1974" t="inlineStr">
        <is>
          <t>USADO</t>
        </is>
      </c>
      <c r="H1974" t="n">
        <v>39</v>
      </c>
      <c r="M1974" t="inlineStr">
        <is>
          <t>PARA LA VENTA</t>
        </is>
      </c>
      <c r="N1974" t="inlineStr"/>
      <c r="P1974" t="inlineStr">
        <is>
          <t>2020</t>
        </is>
      </c>
      <c r="S1974" t="n">
        <v>127943</v>
      </c>
      <c r="T1974" t="n">
        <v>62555.1401</v>
      </c>
      <c r="V1974" t="n">
        <v>66933.9999</v>
      </c>
      <c r="W1974" t="n">
        <v>67386.64999999999</v>
      </c>
      <c r="X1974" t="n">
        <v>4988.63</v>
      </c>
      <c r="Z1974" t="n">
        <v>1013</v>
      </c>
      <c r="AA1974" t="n">
        <v>71.4464</v>
      </c>
      <c r="AB1974" t="n">
        <v>1855.7764</v>
      </c>
      <c r="AH1974" t="n">
        <v>17346.5963</v>
      </c>
      <c r="AI1974" t="n">
        <v>13052.13</v>
      </c>
      <c r="AJ1974" t="n">
        <v>160</v>
      </c>
      <c r="AK1974" t="n">
        <v>62555.1405</v>
      </c>
      <c r="BA1974" t="n">
        <v>15093</v>
      </c>
    </row>
    <row r="1975">
      <c r="H1975" t="n">
        <v>18</v>
      </c>
      <c r="M1975" t="inlineStr">
        <is>
          <t>ALQUILADO</t>
        </is>
      </c>
      <c r="N1975" t="inlineStr">
        <is>
          <t>CONSORCIO HPH JOINT VENTURE</t>
        </is>
      </c>
      <c r="P1975" t="inlineStr">
        <is>
          <t>2023</t>
        </is>
      </c>
      <c r="S1975" t="n">
        <v>56086</v>
      </c>
      <c r="T1975" t="n">
        <v>64257</v>
      </c>
      <c r="V1975" t="n">
        <v>68754.99000000001</v>
      </c>
      <c r="W1975" t="n">
        <v>41768.48</v>
      </c>
      <c r="X1975" t="n">
        <v>6782.03</v>
      </c>
      <c r="Z1975" t="n">
        <v>568</v>
      </c>
      <c r="AA1975" t="n">
        <v>85.47620000000001</v>
      </c>
      <c r="AB1975" t="n">
        <v>2697.2505</v>
      </c>
      <c r="AH1975" t="n">
        <v>5309.7274</v>
      </c>
      <c r="AI1975" t="n">
        <v>6187.9491</v>
      </c>
      <c r="AJ1975" t="n">
        <v>120</v>
      </c>
      <c r="AK1975" t="n">
        <v>30343.5839</v>
      </c>
      <c r="BA1975" t="n">
        <v>6966</v>
      </c>
    </row>
    <row r="1976">
      <c r="H1976" t="n">
        <v>17</v>
      </c>
      <c r="M1976" t="inlineStr">
        <is>
          <t>ALQUILADO</t>
        </is>
      </c>
      <c r="N1976" t="inlineStr">
        <is>
          <t>CONSORCIO HPH JOINT VENTURE</t>
        </is>
      </c>
      <c r="P1976" t="inlineStr">
        <is>
          <t>2023</t>
        </is>
      </c>
      <c r="S1976" t="n">
        <v>56512</v>
      </c>
      <c r="T1976" t="n">
        <v>64257.01</v>
      </c>
      <c r="V1976" t="n">
        <v>68755.0007</v>
      </c>
      <c r="W1976" t="n">
        <v>51650</v>
      </c>
      <c r="X1976" t="n">
        <v>2787.14</v>
      </c>
      <c r="Z1976" t="n">
        <v>636</v>
      </c>
      <c r="AA1976" t="n">
        <v>85.5929</v>
      </c>
      <c r="AB1976" t="n">
        <v>3202.1847</v>
      </c>
      <c r="AH1976" t="n">
        <v>1503.7002</v>
      </c>
      <c r="AI1976" t="n">
        <v>5844.1751</v>
      </c>
      <c r="AJ1976" t="n">
        <v>120</v>
      </c>
      <c r="AK1976" t="n">
        <v>28558.6704</v>
      </c>
      <c r="BA1976" t="n">
        <v>6579</v>
      </c>
    </row>
    <row r="1977">
      <c r="H1977" t="n">
        <v>17</v>
      </c>
      <c r="M1977" t="inlineStr">
        <is>
          <t>MOV NO PRODUCTIVO</t>
        </is>
      </c>
      <c r="N1977" t="inlineStr"/>
      <c r="P1977" t="inlineStr">
        <is>
          <t>2023</t>
        </is>
      </c>
      <c r="S1977" t="n">
        <v>51645</v>
      </c>
      <c r="T1977" t="n">
        <v>64257.009</v>
      </c>
      <c r="V1977" t="n">
        <v>68754.9996</v>
      </c>
      <c r="W1977" t="n">
        <v>35564.06</v>
      </c>
      <c r="X1977" t="n">
        <v>4896.57</v>
      </c>
      <c r="Z1977" t="n">
        <v>453</v>
      </c>
      <c r="AA1977" t="n">
        <v>89.31699999999999</v>
      </c>
      <c r="AB1977" t="n">
        <v>2380.037</v>
      </c>
      <c r="AH1977" t="n">
        <v>2585.8313</v>
      </c>
      <c r="AI1977" t="n">
        <v>5844.175</v>
      </c>
      <c r="AJ1977" t="n">
        <v>120</v>
      </c>
      <c r="AK1977" t="n">
        <v>28558.6704</v>
      </c>
      <c r="BA1977" t="n">
        <v>6579</v>
      </c>
    </row>
    <row r="1978">
      <c r="H1978" t="n">
        <v>16</v>
      </c>
      <c r="M1978" t="inlineStr">
        <is>
          <t>ALQUILADO</t>
        </is>
      </c>
      <c r="N1978" t="inlineStr">
        <is>
          <t>MAXIPISTA DE PANAMA SA</t>
        </is>
      </c>
      <c r="P1978" t="inlineStr">
        <is>
          <t>2023</t>
        </is>
      </c>
      <c r="S1978" t="n">
        <v>27044</v>
      </c>
      <c r="T1978" t="n">
        <v>64257.009</v>
      </c>
      <c r="V1978" t="n">
        <v>68754.9996</v>
      </c>
      <c r="W1978" t="n">
        <v>50400</v>
      </c>
      <c r="X1978" t="n">
        <v>2400</v>
      </c>
      <c r="Z1978" t="n">
        <v>483</v>
      </c>
      <c r="AA1978" t="n">
        <v>109.3167</v>
      </c>
      <c r="AB1978" t="n">
        <v>3300</v>
      </c>
      <c r="AH1978" t="n">
        <v>907.7864</v>
      </c>
      <c r="AI1978" t="n">
        <v>5500.4</v>
      </c>
      <c r="AJ1978" t="n">
        <v>120</v>
      </c>
      <c r="AK1978" t="n">
        <v>26773.7535</v>
      </c>
      <c r="BA1978" t="n">
        <v>6192</v>
      </c>
    </row>
    <row r="1979">
      <c r="H1979" t="n">
        <v>16</v>
      </c>
      <c r="M1979" t="inlineStr">
        <is>
          <t>DISPONIBLE</t>
        </is>
      </c>
      <c r="N1979" t="inlineStr"/>
      <c r="P1979" t="inlineStr">
        <is>
          <t>2023</t>
        </is>
      </c>
      <c r="S1979" t="n">
        <v>43396</v>
      </c>
      <c r="T1979" t="n">
        <v>64257.009</v>
      </c>
      <c r="V1979" t="n">
        <v>68754.9996</v>
      </c>
      <c r="W1979" t="n">
        <v>18850</v>
      </c>
      <c r="X1979" t="n">
        <v>5018.6473</v>
      </c>
      <c r="Z1979" t="n">
        <v>290</v>
      </c>
      <c r="AA1979" t="n">
        <v>82.3056</v>
      </c>
      <c r="AB1979" t="n">
        <v>1491.7904</v>
      </c>
      <c r="AH1979" t="n">
        <v>5756.662</v>
      </c>
      <c r="AI1979" t="n">
        <v>5500.4</v>
      </c>
      <c r="AJ1979" t="n">
        <v>120</v>
      </c>
      <c r="AK1979" t="n">
        <v>26773.7535</v>
      </c>
      <c r="BA1979" t="n">
        <v>6192</v>
      </c>
    </row>
    <row r="1980">
      <c r="H1980" t="n">
        <v>16</v>
      </c>
      <c r="M1980" t="inlineStr">
        <is>
          <t>DISPONIBLE</t>
        </is>
      </c>
      <c r="N1980" t="inlineStr"/>
      <c r="P1980" t="inlineStr">
        <is>
          <t>2023</t>
        </is>
      </c>
      <c r="S1980" t="n">
        <v>45000</v>
      </c>
      <c r="T1980" t="n">
        <v>64257.009</v>
      </c>
      <c r="V1980" t="n">
        <v>68754.9996</v>
      </c>
      <c r="W1980" t="n">
        <v>25209.23</v>
      </c>
      <c r="X1980" t="n">
        <v>7215.11</v>
      </c>
      <c r="Z1980" t="n">
        <v>456</v>
      </c>
      <c r="AA1980" t="n">
        <v>71.10599999999999</v>
      </c>
      <c r="AB1980" t="n">
        <v>2026.5212</v>
      </c>
      <c r="AH1980" t="n">
        <v>3652.5352</v>
      </c>
      <c r="AI1980" t="n">
        <v>5500.4</v>
      </c>
      <c r="AJ1980" t="n">
        <v>120</v>
      </c>
      <c r="AK1980" t="n">
        <v>26773.7535</v>
      </c>
      <c r="BA1980" t="n">
        <v>6192</v>
      </c>
    </row>
    <row r="1981">
      <c r="H1981" t="n">
        <v>14</v>
      </c>
      <c r="M1981" t="inlineStr">
        <is>
          <t>ALQUILADO</t>
        </is>
      </c>
      <c r="N1981" t="inlineStr">
        <is>
          <t>SERVIESTIBA SA</t>
        </is>
      </c>
      <c r="P1981" t="inlineStr">
        <is>
          <t>2023</t>
        </is>
      </c>
      <c r="S1981" t="n">
        <v>29516</v>
      </c>
      <c r="T1981" t="n">
        <v>64257.01</v>
      </c>
      <c r="V1981" t="n">
        <v>68755.0007</v>
      </c>
      <c r="W1981" t="n">
        <v>27994.88</v>
      </c>
      <c r="X1981" t="n">
        <v>2605.47</v>
      </c>
      <c r="Z1981" t="n">
        <v>361</v>
      </c>
      <c r="AA1981" t="n">
        <v>84.7655</v>
      </c>
      <c r="AB1981" t="n">
        <v>2185.7392</v>
      </c>
      <c r="AH1981" t="n">
        <v>1557.8479</v>
      </c>
      <c r="AI1981" t="n">
        <v>4812.85</v>
      </c>
      <c r="AJ1981" t="n">
        <v>80</v>
      </c>
      <c r="AK1981" t="n">
        <v>23203.9197</v>
      </c>
      <c r="BA1981" t="n">
        <v>5418</v>
      </c>
    </row>
    <row r="1982">
      <c r="H1982" t="n">
        <v>14</v>
      </c>
      <c r="M1982" t="inlineStr">
        <is>
          <t>DISPONIBLE</t>
        </is>
      </c>
      <c r="N1982" t="inlineStr"/>
      <c r="P1982" t="inlineStr">
        <is>
          <t>2023</t>
        </is>
      </c>
      <c r="S1982" t="n">
        <v>81053</v>
      </c>
      <c r="T1982" t="n">
        <v>64257.01</v>
      </c>
      <c r="V1982" t="n">
        <v>68755.0007</v>
      </c>
      <c r="W1982" t="n">
        <v>23318.91</v>
      </c>
      <c r="X1982" t="n">
        <v>8120.45</v>
      </c>
      <c r="Z1982" t="n">
        <v>328</v>
      </c>
      <c r="AA1982" t="n">
        <v>95.85169999999999</v>
      </c>
      <c r="AB1982" t="n">
        <v>2245.6685</v>
      </c>
      <c r="AH1982" t="n">
        <v>1713.6712</v>
      </c>
      <c r="AI1982" t="n">
        <v>4812.85</v>
      </c>
      <c r="AJ1982" t="n">
        <v>80</v>
      </c>
      <c r="AK1982" t="n">
        <v>23203.9197</v>
      </c>
      <c r="BA1982" t="n">
        <v>5418</v>
      </c>
    </row>
    <row r="1983">
      <c r="H1983" t="n">
        <v>13</v>
      </c>
      <c r="M1983" t="inlineStr">
        <is>
          <t>ALQUILADO</t>
        </is>
      </c>
      <c r="N1983" t="inlineStr">
        <is>
          <t>CONSORCIO HPH JOINT VENTURE</t>
        </is>
      </c>
      <c r="P1983" t="inlineStr">
        <is>
          <t>2023</t>
        </is>
      </c>
      <c r="S1983" t="n">
        <v>48050</v>
      </c>
      <c r="T1983" t="n">
        <v>64257.01</v>
      </c>
      <c r="V1983" t="n">
        <v>68755.0007</v>
      </c>
      <c r="W1983" t="n">
        <v>29462.83</v>
      </c>
      <c r="X1983" t="n">
        <v>5204.07</v>
      </c>
      <c r="Z1983" t="n">
        <v>398</v>
      </c>
      <c r="AA1983" t="n">
        <v>87.1027</v>
      </c>
      <c r="AB1983" t="n">
        <v>2666.6846</v>
      </c>
      <c r="AH1983" t="n">
        <v>1831.5325</v>
      </c>
      <c r="AI1983" t="n">
        <v>4469.075</v>
      </c>
      <c r="AJ1983" t="n">
        <v>80</v>
      </c>
      <c r="AK1983" t="n">
        <v>21419.0028</v>
      </c>
      <c r="BA1983" t="n">
        <v>5031</v>
      </c>
    </row>
    <row r="1984">
      <c r="F1984" t="inlineStr">
        <is>
          <t>USADO</t>
        </is>
      </c>
      <c r="H1984" t="n">
        <v>13</v>
      </c>
      <c r="M1984" t="inlineStr">
        <is>
          <t>PARA LA VENTA</t>
        </is>
      </c>
      <c r="N1984" t="inlineStr"/>
      <c r="P1984" t="inlineStr">
        <is>
          <t>2023</t>
        </is>
      </c>
      <c r="S1984" t="n">
        <v>111038</v>
      </c>
      <c r="T1984" t="n">
        <v>64257.01</v>
      </c>
      <c r="V1984" t="n">
        <v>68755.0007</v>
      </c>
      <c r="W1984" t="n">
        <v>23500</v>
      </c>
      <c r="X1984" t="n">
        <v>2521.9</v>
      </c>
      <c r="Z1984" t="n">
        <v>501</v>
      </c>
      <c r="AA1984" t="n">
        <v>51.9399</v>
      </c>
      <c r="AB1984" t="n">
        <v>2001.6846</v>
      </c>
      <c r="AH1984" t="n">
        <v>5674.8025</v>
      </c>
      <c r="AI1984" t="n">
        <v>4469.075</v>
      </c>
      <c r="AJ1984" t="n">
        <v>80</v>
      </c>
      <c r="AK1984" t="n">
        <v>21419.0028</v>
      </c>
      <c r="BA1984" t="n">
        <v>5031</v>
      </c>
    </row>
    <row r="1985">
      <c r="H1985" t="n">
        <v>13</v>
      </c>
      <c r="M1985" t="inlineStr">
        <is>
          <t>MOV NO PRODUCTIVO</t>
        </is>
      </c>
      <c r="N1985" t="inlineStr"/>
      <c r="P1985" t="inlineStr">
        <is>
          <t>2023</t>
        </is>
      </c>
      <c r="S1985" t="n">
        <v>1</v>
      </c>
      <c r="T1985" t="n">
        <v>64257.01</v>
      </c>
      <c r="V1985" t="n">
        <v>68755.0007</v>
      </c>
      <c r="Z1985" t="n">
        <v>0</v>
      </c>
      <c r="AH1985" t="n">
        <v>1198.3499</v>
      </c>
      <c r="AI1985" t="n">
        <v>4469.075</v>
      </c>
      <c r="AJ1985" t="n">
        <v>80</v>
      </c>
      <c r="AK1985" t="n">
        <v>21419.0028</v>
      </c>
      <c r="BA1985" t="n">
        <v>5031</v>
      </c>
    </row>
    <row r="1986">
      <c r="H1986" t="n">
        <v>12</v>
      </c>
      <c r="M1986" t="inlineStr">
        <is>
          <t>ALQUILADO</t>
        </is>
      </c>
      <c r="N1986" t="inlineStr">
        <is>
          <t>CONSORCIO HPH JOINT VENTURE</t>
        </is>
      </c>
      <c r="P1986" t="inlineStr">
        <is>
          <t>2023</t>
        </is>
      </c>
      <c r="S1986" t="n">
        <v>32479</v>
      </c>
      <c r="T1986" t="n">
        <v>64257.01</v>
      </c>
      <c r="V1986" t="n">
        <v>68755.0007</v>
      </c>
      <c r="W1986" t="n">
        <v>30959</v>
      </c>
      <c r="X1986" t="n">
        <v>2265.98</v>
      </c>
      <c r="Z1986" t="n">
        <v>544</v>
      </c>
      <c r="AA1986" t="n">
        <v>61.0753</v>
      </c>
      <c r="AB1986" t="n">
        <v>2768.7483</v>
      </c>
      <c r="AH1986" t="n">
        <v>1245.7457</v>
      </c>
      <c r="AI1986" t="n">
        <v>4125.3</v>
      </c>
      <c r="AJ1986" t="n">
        <v>80</v>
      </c>
      <c r="AK1986" t="n">
        <v>19634.0859</v>
      </c>
      <c r="BA1986" t="n">
        <v>4644</v>
      </c>
    </row>
    <row r="1987">
      <c r="H1987" t="n">
        <v>12</v>
      </c>
      <c r="M1987" t="inlineStr">
        <is>
          <t>ALQUILADO</t>
        </is>
      </c>
      <c r="N1987" t="inlineStr">
        <is>
          <t>SERVIESTIBA SA</t>
        </is>
      </c>
      <c r="P1987" t="inlineStr">
        <is>
          <t>2023</t>
        </is>
      </c>
      <c r="S1987" t="n">
        <v>55500</v>
      </c>
      <c r="T1987" t="n">
        <v>64257.01</v>
      </c>
      <c r="V1987" t="n">
        <v>68755.0007</v>
      </c>
      <c r="W1987" t="n">
        <v>22576.18</v>
      </c>
      <c r="X1987" t="n">
        <v>5094.5916</v>
      </c>
      <c r="Z1987" t="n">
        <v>264</v>
      </c>
      <c r="AA1987" t="n">
        <v>104.8135</v>
      </c>
      <c r="AB1987" t="n">
        <v>2305.8976</v>
      </c>
      <c r="AH1987" t="n">
        <v>3038.1975</v>
      </c>
      <c r="AI1987" t="n">
        <v>4125.3</v>
      </c>
      <c r="AJ1987" t="n">
        <v>80</v>
      </c>
      <c r="AK1987" t="n">
        <v>19634.0859</v>
      </c>
      <c r="BA1987" t="n">
        <v>4644</v>
      </c>
    </row>
    <row r="1988">
      <c r="H1988" t="n">
        <v>12</v>
      </c>
      <c r="M1988" t="inlineStr">
        <is>
          <t>ALQUILADO</t>
        </is>
      </c>
      <c r="N1988" t="inlineStr">
        <is>
          <t>CONSORCIO HPH JOINT VENTURE</t>
        </is>
      </c>
      <c r="P1988" t="inlineStr">
        <is>
          <t>2023</t>
        </is>
      </c>
      <c r="S1988" t="n">
        <v>61491</v>
      </c>
      <c r="T1988" t="n">
        <v>64257.01</v>
      </c>
      <c r="V1988" t="n">
        <v>68755.0007</v>
      </c>
      <c r="W1988" t="n">
        <v>27138.7</v>
      </c>
      <c r="X1988" t="n">
        <v>6660.68</v>
      </c>
      <c r="Z1988" t="n">
        <v>360</v>
      </c>
      <c r="AA1988" t="n">
        <v>93.8871</v>
      </c>
      <c r="AB1988" t="n">
        <v>2816.615</v>
      </c>
      <c r="AH1988" t="n">
        <v>3290.3685</v>
      </c>
      <c r="AI1988" t="n">
        <v>4125.3</v>
      </c>
      <c r="AJ1988" t="n">
        <v>80</v>
      </c>
      <c r="AK1988" t="n">
        <v>19634.0859</v>
      </c>
      <c r="BA1988" t="n">
        <v>4644</v>
      </c>
    </row>
    <row r="1989">
      <c r="F1989" t="inlineStr">
        <is>
          <t>GARANTIZADOS</t>
        </is>
      </c>
      <c r="H1989" t="n">
        <v>12</v>
      </c>
      <c r="M1989" t="inlineStr">
        <is>
          <t>PARA LA VENTA</t>
        </is>
      </c>
      <c r="N1989" t="inlineStr"/>
      <c r="P1989" t="inlineStr">
        <is>
          <t>2023</t>
        </is>
      </c>
      <c r="S1989" t="n">
        <v>26269</v>
      </c>
      <c r="T1989" t="n">
        <v>64257.01</v>
      </c>
      <c r="V1989" t="n">
        <v>68755.0007</v>
      </c>
      <c r="W1989" t="n">
        <v>14670.63</v>
      </c>
      <c r="X1989" t="n">
        <v>3180.645</v>
      </c>
      <c r="Z1989" t="n">
        <v>147</v>
      </c>
      <c r="AA1989" t="n">
        <v>121.4372</v>
      </c>
      <c r="AB1989" t="n">
        <v>1487.6062</v>
      </c>
      <c r="AH1989" t="n">
        <v>2610.6423</v>
      </c>
      <c r="AI1989" t="n">
        <v>4125.3</v>
      </c>
      <c r="AJ1989" t="n">
        <v>80</v>
      </c>
      <c r="AK1989" t="n">
        <v>19634.0859</v>
      </c>
      <c r="BA1989" t="n">
        <v>4644</v>
      </c>
    </row>
    <row r="1990">
      <c r="H1990" t="n">
        <v>8</v>
      </c>
      <c r="M1990" t="inlineStr">
        <is>
          <t>DISPONIBLE</t>
        </is>
      </c>
      <c r="N1990" t="inlineStr"/>
      <c r="P1990" t="inlineStr">
        <is>
          <t>2024</t>
        </is>
      </c>
      <c r="S1990" t="n">
        <v>18736</v>
      </c>
      <c r="T1990" t="n">
        <v>66186.925</v>
      </c>
      <c r="V1990" t="n">
        <v>70820.0098</v>
      </c>
      <c r="W1990" t="n">
        <v>14004.11</v>
      </c>
      <c r="X1990" t="n">
        <v>2518.73</v>
      </c>
      <c r="Z1990" t="n">
        <v>138</v>
      </c>
      <c r="AA1990" t="n">
        <v>119.7307</v>
      </c>
      <c r="AB1990" t="n">
        <v>2065.355</v>
      </c>
      <c r="AH1990" t="n">
        <v>1868.1365</v>
      </c>
      <c r="AI1990" t="n">
        <v>2832.8004</v>
      </c>
      <c r="AJ1990" t="n">
        <v>80</v>
      </c>
      <c r="AK1990" t="n">
        <v>12869.6799</v>
      </c>
      <c r="BA1990" t="n">
        <v>3096</v>
      </c>
    </row>
    <row r="1991">
      <c r="H1991" t="n">
        <v>6</v>
      </c>
      <c r="M1991" t="inlineStr">
        <is>
          <t>ALQUILADO</t>
        </is>
      </c>
      <c r="N1991" t="inlineStr"/>
      <c r="P1991" t="inlineStr">
        <is>
          <t>2024</t>
        </is>
      </c>
      <c r="S1991" t="n">
        <v>6801</v>
      </c>
      <c r="T1991" t="n">
        <v>66186.9158</v>
      </c>
      <c r="V1991" t="n">
        <v>70819.9999</v>
      </c>
      <c r="W1991" t="n">
        <v>10171</v>
      </c>
      <c r="X1991" t="n">
        <v>1825.84</v>
      </c>
      <c r="Z1991" t="n">
        <v>102</v>
      </c>
      <c r="AA1991" t="n">
        <v>117.616</v>
      </c>
      <c r="AB1991" t="n">
        <v>1999.4733</v>
      </c>
      <c r="AH1991" t="n">
        <v>1984.847</v>
      </c>
      <c r="AI1991" t="n">
        <v>2124.6</v>
      </c>
      <c r="AJ1991" t="n">
        <v>80</v>
      </c>
      <c r="AK1991" t="n">
        <v>9192.627</v>
      </c>
      <c r="BA1991" t="n">
        <v>2322</v>
      </c>
    </row>
    <row r="1992">
      <c r="H1992" t="n">
        <v>6</v>
      </c>
      <c r="M1992" t="inlineStr">
        <is>
          <t>ALQUILADO</t>
        </is>
      </c>
      <c r="N1992" t="inlineStr"/>
      <c r="P1992" t="inlineStr">
        <is>
          <t>2024</t>
        </is>
      </c>
      <c r="S1992" t="n">
        <v>14109</v>
      </c>
      <c r="T1992" t="n">
        <v>66186.9158</v>
      </c>
      <c r="V1992" t="n">
        <v>70819.9999</v>
      </c>
      <c r="W1992" t="n">
        <v>10834</v>
      </c>
      <c r="X1992" t="n">
        <v>1628.99</v>
      </c>
      <c r="Z1992" t="n">
        <v>104</v>
      </c>
      <c r="AA1992" t="n">
        <v>119.8364</v>
      </c>
      <c r="AB1992" t="n">
        <v>2077.165</v>
      </c>
      <c r="AH1992" t="n">
        <v>1885.7062</v>
      </c>
      <c r="AI1992" t="n">
        <v>2124.6</v>
      </c>
      <c r="AJ1992" t="n">
        <v>80</v>
      </c>
      <c r="AK1992" t="n">
        <v>9192.627</v>
      </c>
      <c r="BA1992" t="n">
        <v>2322</v>
      </c>
    </row>
    <row r="1993">
      <c r="H1993" t="n">
        <v>43</v>
      </c>
      <c r="M1993" t="inlineStr">
        <is>
          <t>ALQUILADO</t>
        </is>
      </c>
      <c r="N1993" t="inlineStr">
        <is>
          <t>IPM PROJECT MANAGEMENT S.A.</t>
        </is>
      </c>
      <c r="P1993" t="inlineStr">
        <is>
          <t>2020</t>
        </is>
      </c>
      <c r="S1993" t="n">
        <v>55211</v>
      </c>
      <c r="T1993" t="n">
        <v>57628.646</v>
      </c>
      <c r="V1993" t="n">
        <v>57628.646</v>
      </c>
      <c r="W1993" t="n">
        <v>77141.50999999999</v>
      </c>
      <c r="X1993" t="n">
        <v>11831.48</v>
      </c>
      <c r="Z1993" t="n">
        <v>1121</v>
      </c>
      <c r="AA1993" t="n">
        <v>79.3693</v>
      </c>
      <c r="AB1993" t="n">
        <v>2069.1393</v>
      </c>
      <c r="AH1993" t="n">
        <v>3047.7482</v>
      </c>
      <c r="AI1993" t="n">
        <v>12390.1589</v>
      </c>
      <c r="AJ1993" t="n">
        <v>200</v>
      </c>
      <c r="AK1993" t="n">
        <v>57628.6448</v>
      </c>
      <c r="BA1993" t="n">
        <v>16641</v>
      </c>
    </row>
    <row r="1994">
      <c r="F1994" t="inlineStr">
        <is>
          <t>USADO</t>
        </is>
      </c>
      <c r="H1994" t="n">
        <v>43</v>
      </c>
      <c r="M1994" t="inlineStr">
        <is>
          <t>SEPARADO - VENTA</t>
        </is>
      </c>
      <c r="N1994" t="inlineStr"/>
      <c r="P1994" t="inlineStr">
        <is>
          <t>2020</t>
        </is>
      </c>
      <c r="S1994" t="n">
        <v>68660</v>
      </c>
      <c r="T1994" t="n">
        <v>57346.84</v>
      </c>
      <c r="V1994" t="n">
        <v>57346.84</v>
      </c>
      <c r="W1994" t="n">
        <v>69160</v>
      </c>
      <c r="X1994" t="n">
        <v>12099.67</v>
      </c>
      <c r="Z1994" t="n">
        <v>1065</v>
      </c>
      <c r="AA1994" t="n">
        <v>76.3001</v>
      </c>
      <c r="AB1994" t="n">
        <v>1889.7597</v>
      </c>
      <c r="AH1994" t="n">
        <v>5465.3599</v>
      </c>
      <c r="AI1994" t="n">
        <v>12329.5706</v>
      </c>
      <c r="AJ1994" t="n">
        <v>200</v>
      </c>
      <c r="AK1994" t="n">
        <v>50274.062</v>
      </c>
      <c r="BA1994" t="n">
        <v>16641</v>
      </c>
    </row>
    <row r="1995">
      <c r="F1995" t="inlineStr">
        <is>
          <t>SIN GARANTIA</t>
        </is>
      </c>
      <c r="H1995" t="n">
        <v>43</v>
      </c>
      <c r="M1995" t="inlineStr">
        <is>
          <t>MOV NO PRODUCTIVO</t>
        </is>
      </c>
      <c r="N1995" t="inlineStr"/>
      <c r="P1995" t="inlineStr">
        <is>
          <t>2020</t>
        </is>
      </c>
      <c r="S1995" t="n">
        <v>118305</v>
      </c>
      <c r="T1995" t="n">
        <v>57346.84</v>
      </c>
      <c r="V1995" t="n">
        <v>57346.84</v>
      </c>
      <c r="W1995" t="n">
        <v>54015</v>
      </c>
      <c r="X1995" t="n">
        <v>13050.16</v>
      </c>
      <c r="Z1995" t="n">
        <v>831</v>
      </c>
      <c r="AA1995" t="n">
        <v>80.7041</v>
      </c>
      <c r="AB1995" t="n">
        <v>1559.6548</v>
      </c>
      <c r="AH1995" t="n">
        <v>19857.9019</v>
      </c>
      <c r="AI1995" t="n">
        <v>12329.5706</v>
      </c>
      <c r="AJ1995" t="n">
        <v>200</v>
      </c>
      <c r="AK1995" t="n">
        <v>57346.8388</v>
      </c>
      <c r="BA1995" t="n">
        <v>16641</v>
      </c>
    </row>
    <row r="1996">
      <c r="H1996" t="n">
        <v>14</v>
      </c>
      <c r="M1996" t="inlineStr">
        <is>
          <t>ALQUILADO</t>
        </is>
      </c>
      <c r="N1996" t="inlineStr">
        <is>
          <t>MINERA PANAMA</t>
        </is>
      </c>
      <c r="P1996" t="inlineStr">
        <is>
          <t>2023</t>
        </is>
      </c>
      <c r="S1996" t="n">
        <v>26834</v>
      </c>
      <c r="T1996" t="n">
        <v>59630</v>
      </c>
      <c r="V1996" t="n">
        <v>59630</v>
      </c>
      <c r="W1996" t="n">
        <v>26978</v>
      </c>
      <c r="X1996" t="n">
        <v>5082.92</v>
      </c>
      <c r="Z1996" t="n">
        <v>398</v>
      </c>
      <c r="AA1996" t="n">
        <v>80.55500000000001</v>
      </c>
      <c r="AB1996" t="n">
        <v>2290.0657</v>
      </c>
      <c r="AH1996" t="n">
        <v>4490.2968</v>
      </c>
      <c r="AI1996" t="n">
        <v>4174.1</v>
      </c>
      <c r="AJ1996" t="n">
        <v>80</v>
      </c>
      <c r="AK1996" t="n">
        <v>21533.0557</v>
      </c>
      <c r="BA1996" t="n">
        <v>5418</v>
      </c>
    </row>
    <row r="1997">
      <c r="H1997" t="n">
        <v>14</v>
      </c>
      <c r="M1997" t="inlineStr">
        <is>
          <t>TALLER DE CHAPISTERIA</t>
        </is>
      </c>
      <c r="N1997" t="inlineStr"/>
      <c r="P1997" t="inlineStr">
        <is>
          <t>2023</t>
        </is>
      </c>
      <c r="S1997" t="n">
        <v>42106</v>
      </c>
      <c r="T1997" t="n">
        <v>59630</v>
      </c>
      <c r="V1997" t="n">
        <v>59630</v>
      </c>
      <c r="W1997" t="n">
        <v>27643</v>
      </c>
      <c r="X1997" t="n">
        <v>4415.72</v>
      </c>
      <c r="Z1997" t="n">
        <v>407</v>
      </c>
      <c r="AA1997" t="n">
        <v>78.7683</v>
      </c>
      <c r="AB1997" t="n">
        <v>2289.9085</v>
      </c>
      <c r="AH1997" t="n">
        <v>6547.515</v>
      </c>
      <c r="AI1997" t="n">
        <v>4174.1</v>
      </c>
      <c r="AJ1997" t="n">
        <v>80</v>
      </c>
      <c r="AK1997" t="n">
        <v>21533.0557</v>
      </c>
      <c r="BA1997" t="n">
        <v>5418</v>
      </c>
    </row>
    <row r="1998">
      <c r="H1998" t="n">
        <v>14</v>
      </c>
      <c r="M1998" t="inlineStr">
        <is>
          <t>ALQUILADO</t>
        </is>
      </c>
      <c r="N1998" t="inlineStr">
        <is>
          <t>GRUPO PATIÑO S.A.</t>
        </is>
      </c>
      <c r="P1998" t="inlineStr">
        <is>
          <t>2023</t>
        </is>
      </c>
      <c r="S1998" t="n">
        <v>21604</v>
      </c>
      <c r="T1998" t="n">
        <v>59630</v>
      </c>
      <c r="V1998" t="n">
        <v>59630</v>
      </c>
      <c r="W1998" t="n">
        <v>18047.1963</v>
      </c>
      <c r="X1998" t="n">
        <v>3114.3</v>
      </c>
      <c r="Z1998" t="n">
        <v>337</v>
      </c>
      <c r="AA1998" t="n">
        <v>62.7937</v>
      </c>
      <c r="AB1998" t="n">
        <v>1511.5354</v>
      </c>
      <c r="AH1998" t="n">
        <v>8392.502699999999</v>
      </c>
      <c r="AI1998" t="n">
        <v>4174.1</v>
      </c>
      <c r="AJ1998" t="n">
        <v>80</v>
      </c>
      <c r="AK1998" t="n">
        <v>21533.0557</v>
      </c>
      <c r="BA1998" t="n">
        <v>5418</v>
      </c>
    </row>
    <row r="1999">
      <c r="H1999" t="n">
        <v>14</v>
      </c>
      <c r="M1999" t="inlineStr">
        <is>
          <t>DISPONIBLE</t>
        </is>
      </c>
      <c r="N1999" t="inlineStr"/>
      <c r="P1999" t="inlineStr">
        <is>
          <t>2023</t>
        </is>
      </c>
      <c r="S1999" t="n">
        <v>35444</v>
      </c>
      <c r="T1999" t="n">
        <v>59630</v>
      </c>
      <c r="V1999" t="n">
        <v>59630</v>
      </c>
      <c r="W1999" t="n">
        <v>26269</v>
      </c>
      <c r="X1999" t="n">
        <v>4269.64</v>
      </c>
      <c r="Z1999" t="n">
        <v>390</v>
      </c>
      <c r="AA1999" t="n">
        <v>78.30419999999999</v>
      </c>
      <c r="AB1999" t="n">
        <v>2181.3314</v>
      </c>
      <c r="AH1999" t="n">
        <v>4825.3333</v>
      </c>
      <c r="AI1999" t="n">
        <v>4174.1</v>
      </c>
      <c r="AJ1999" t="n">
        <v>80</v>
      </c>
      <c r="AK1999" t="n">
        <v>21533.0557</v>
      </c>
      <c r="BA1999" t="n">
        <v>5418</v>
      </c>
    </row>
    <row r="2000">
      <c r="H2000" t="n">
        <v>12</v>
      </c>
      <c r="M2000" t="inlineStr">
        <is>
          <t>ALQUILADO</t>
        </is>
      </c>
      <c r="N2000" t="inlineStr">
        <is>
          <t>CONSORCIO HPH JOINT VENTURE</t>
        </is>
      </c>
      <c r="P2000" t="inlineStr">
        <is>
          <t>2023</t>
        </is>
      </c>
      <c r="S2000" t="n">
        <v>14953</v>
      </c>
      <c r="T2000" t="n">
        <v>59630</v>
      </c>
      <c r="V2000" t="n">
        <v>59630</v>
      </c>
      <c r="W2000" t="n">
        <v>15972.1963</v>
      </c>
      <c r="X2000" t="n">
        <v>5475.39</v>
      </c>
      <c r="Z2000" t="n">
        <v>265</v>
      </c>
      <c r="AA2000" t="n">
        <v>80.9342</v>
      </c>
      <c r="AB2000" t="n">
        <v>1787.2988</v>
      </c>
      <c r="AH2000" t="n">
        <v>4446.9264</v>
      </c>
      <c r="AI2000" t="n">
        <v>3577.8</v>
      </c>
      <c r="AJ2000" t="n">
        <v>80</v>
      </c>
      <c r="AK2000" t="n">
        <v>18220.2779</v>
      </c>
      <c r="BA2000" t="n">
        <v>4644</v>
      </c>
    </row>
    <row r="2001">
      <c r="H2001" t="n">
        <v>12</v>
      </c>
      <c r="M2001" t="inlineStr">
        <is>
          <t>ALQUILADO</t>
        </is>
      </c>
      <c r="N2001" t="inlineStr">
        <is>
          <t>MINERA PANAMA</t>
        </is>
      </c>
      <c r="P2001" t="inlineStr">
        <is>
          <t>2023</t>
        </is>
      </c>
      <c r="S2001" t="n">
        <v>35188</v>
      </c>
      <c r="T2001" t="n">
        <v>59630</v>
      </c>
      <c r="V2001" t="n">
        <v>59630</v>
      </c>
      <c r="W2001" t="n">
        <v>22233</v>
      </c>
      <c r="X2001" t="n">
        <v>8206.98</v>
      </c>
      <c r="Z2001" t="n">
        <v>325</v>
      </c>
      <c r="AA2001" t="n">
        <v>93.6614</v>
      </c>
      <c r="AB2001" t="n">
        <v>2536.665</v>
      </c>
      <c r="AH2001" t="n">
        <v>6948.462</v>
      </c>
      <c r="AI2001" t="n">
        <v>3577.8</v>
      </c>
      <c r="AJ2001" t="n">
        <v>80</v>
      </c>
      <c r="AK2001" t="n">
        <v>18220.2779</v>
      </c>
      <c r="BA2001" t="n">
        <v>4644</v>
      </c>
    </row>
    <row r="2002">
      <c r="H2002" t="n">
        <v>12</v>
      </c>
      <c r="M2002" t="inlineStr">
        <is>
          <t>ALQUILADO</t>
        </is>
      </c>
      <c r="N2002" t="inlineStr">
        <is>
          <t>MINERA PANAMA</t>
        </is>
      </c>
      <c r="P2002" t="inlineStr">
        <is>
          <t>2023</t>
        </is>
      </c>
      <c r="S2002" t="n">
        <v>36997</v>
      </c>
      <c r="T2002" t="n">
        <v>59630</v>
      </c>
      <c r="V2002" t="n">
        <v>59630</v>
      </c>
      <c r="W2002" t="n">
        <v>21778</v>
      </c>
      <c r="X2002" t="n">
        <v>5201.04</v>
      </c>
      <c r="Z2002" t="n">
        <v>318</v>
      </c>
      <c r="AA2002" t="n">
        <v>84.83969999999999</v>
      </c>
      <c r="AB2002" t="n">
        <v>2248.2533</v>
      </c>
      <c r="AH2002" t="n">
        <v>3901.2079</v>
      </c>
      <c r="AI2002" t="n">
        <v>3577.8</v>
      </c>
      <c r="AJ2002" t="n">
        <v>80</v>
      </c>
      <c r="AK2002" t="n">
        <v>18220.2779</v>
      </c>
      <c r="BA2002" t="n">
        <v>4644</v>
      </c>
    </row>
    <row r="2003">
      <c r="H2003" t="n">
        <v>12</v>
      </c>
      <c r="M2003" t="inlineStr">
        <is>
          <t>ALQUILADO</t>
        </is>
      </c>
      <c r="N2003" t="inlineStr">
        <is>
          <t>REALIZANDO METAS</t>
        </is>
      </c>
      <c r="P2003" t="inlineStr">
        <is>
          <t>2023</t>
        </is>
      </c>
      <c r="S2003" t="n">
        <v>35159</v>
      </c>
      <c r="T2003" t="n">
        <v>59630</v>
      </c>
      <c r="V2003" t="n">
        <v>59630</v>
      </c>
      <c r="W2003" t="n">
        <v>20874</v>
      </c>
      <c r="X2003" t="n">
        <v>5091.04</v>
      </c>
      <c r="Z2003" t="n">
        <v>307</v>
      </c>
      <c r="AA2003" t="n">
        <v>84.5766</v>
      </c>
      <c r="AB2003" t="n">
        <v>2163.7533</v>
      </c>
      <c r="AH2003" t="n">
        <v>3943.5228</v>
      </c>
      <c r="AI2003" t="n">
        <v>3577.8</v>
      </c>
      <c r="AJ2003" t="n">
        <v>80</v>
      </c>
      <c r="AK2003" t="n">
        <v>18220.2779</v>
      </c>
      <c r="BA2003" t="n">
        <v>4644</v>
      </c>
    </row>
    <row r="2004">
      <c r="H2004" t="n">
        <v>12</v>
      </c>
      <c r="M2004" t="inlineStr">
        <is>
          <t>ALQUILADO</t>
        </is>
      </c>
      <c r="N2004" t="inlineStr">
        <is>
          <t>AGUASEO SA</t>
        </is>
      </c>
      <c r="P2004" t="inlineStr">
        <is>
          <t>2023</t>
        </is>
      </c>
      <c r="S2004" t="n">
        <v>26172</v>
      </c>
      <c r="T2004" t="n">
        <v>59630</v>
      </c>
      <c r="V2004" t="n">
        <v>59630</v>
      </c>
      <c r="W2004" t="n">
        <v>15262.1963</v>
      </c>
      <c r="X2004" t="n">
        <v>4230.34</v>
      </c>
      <c r="Z2004" t="n">
        <v>262</v>
      </c>
      <c r="AA2004" t="n">
        <v>74.3989</v>
      </c>
      <c r="AB2004" t="n">
        <v>1624.378</v>
      </c>
      <c r="AH2004" t="n">
        <v>4089.9004</v>
      </c>
      <c r="AI2004" t="n">
        <v>3577.8</v>
      </c>
      <c r="AJ2004" t="n">
        <v>80</v>
      </c>
      <c r="AK2004" t="n">
        <v>18220.2779</v>
      </c>
      <c r="BA2004" t="n">
        <v>4644</v>
      </c>
    </row>
    <row r="2005">
      <c r="H2005" t="n">
        <v>12</v>
      </c>
      <c r="M2005" t="inlineStr">
        <is>
          <t>ALQUILADO</t>
        </is>
      </c>
      <c r="N2005" t="inlineStr">
        <is>
          <t>AGRUPACION SABANITAS PANAMA</t>
        </is>
      </c>
      <c r="P2005" t="inlineStr">
        <is>
          <t>2023</t>
        </is>
      </c>
      <c r="S2005" t="n">
        <v>27625</v>
      </c>
      <c r="T2005" t="n">
        <v>59630</v>
      </c>
      <c r="V2005" t="n">
        <v>59630</v>
      </c>
      <c r="W2005" t="n">
        <v>14327.1963</v>
      </c>
      <c r="X2005" t="n">
        <v>4177.04</v>
      </c>
      <c r="Z2005" t="n">
        <v>251</v>
      </c>
      <c r="AA2005" t="n">
        <v>73.72199999999999</v>
      </c>
      <c r="AB2005" t="n">
        <v>1542.0196</v>
      </c>
      <c r="AH2005" t="n">
        <v>4646.7543</v>
      </c>
      <c r="AI2005" t="n">
        <v>3577.8</v>
      </c>
      <c r="AJ2005" t="n">
        <v>80</v>
      </c>
      <c r="AK2005" t="n">
        <v>18220.2779</v>
      </c>
      <c r="BA2005" t="n">
        <v>4644</v>
      </c>
    </row>
    <row r="2006">
      <c r="H2006" t="n">
        <v>11</v>
      </c>
      <c r="M2006" t="inlineStr">
        <is>
          <t>ALQUILADO</t>
        </is>
      </c>
      <c r="N2006" t="inlineStr">
        <is>
          <t>REALIZANDO METAS</t>
        </is>
      </c>
      <c r="P2006" t="inlineStr">
        <is>
          <t>2023</t>
        </is>
      </c>
      <c r="S2006" t="n">
        <v>8390</v>
      </c>
      <c r="T2006" t="n">
        <v>59630</v>
      </c>
      <c r="V2006" t="n">
        <v>59630</v>
      </c>
      <c r="W2006" t="n">
        <v>11490.1963</v>
      </c>
      <c r="X2006" t="n">
        <v>3532.69</v>
      </c>
      <c r="Z2006" t="n">
        <v>206</v>
      </c>
      <c r="AA2006" t="n">
        <v>72.92659999999999</v>
      </c>
      <c r="AB2006" t="n">
        <v>1365.7169</v>
      </c>
      <c r="AH2006" t="n">
        <v>4731.988</v>
      </c>
      <c r="AI2006" t="n">
        <v>3279.65</v>
      </c>
      <c r="AJ2006" t="n">
        <v>80</v>
      </c>
      <c r="AK2006" t="n">
        <v>16563.889</v>
      </c>
      <c r="BA2006" t="n">
        <v>4257</v>
      </c>
    </row>
    <row r="2007">
      <c r="H2007" t="n">
        <v>11</v>
      </c>
      <c r="M2007" t="inlineStr">
        <is>
          <t>DISPONIBLE</t>
        </is>
      </c>
      <c r="N2007" t="inlineStr"/>
      <c r="P2007" t="inlineStr">
        <is>
          <t>2023</t>
        </is>
      </c>
      <c r="S2007" t="n">
        <v>14185</v>
      </c>
      <c r="T2007" t="n">
        <v>59630</v>
      </c>
      <c r="V2007" t="n">
        <v>59630</v>
      </c>
      <c r="W2007" t="n">
        <v>11665.6163</v>
      </c>
      <c r="X2007" t="n">
        <v>3552.04</v>
      </c>
      <c r="Z2007" t="n">
        <v>210</v>
      </c>
      <c r="AA2007" t="n">
        <v>72.465</v>
      </c>
      <c r="AB2007" t="n">
        <v>1383.4233</v>
      </c>
      <c r="AH2007" t="n">
        <v>6197.008</v>
      </c>
      <c r="AI2007" t="n">
        <v>3279.65</v>
      </c>
      <c r="AJ2007" t="n">
        <v>80</v>
      </c>
      <c r="AK2007" t="n">
        <v>16563.889</v>
      </c>
      <c r="BA2007" t="n">
        <v>4257</v>
      </c>
    </row>
    <row r="2008">
      <c r="H2008" t="n">
        <v>11</v>
      </c>
      <c r="M2008" t="inlineStr">
        <is>
          <t>DISPONIBLE</t>
        </is>
      </c>
      <c r="N2008" t="inlineStr"/>
      <c r="P2008" t="inlineStr">
        <is>
          <t>2023</t>
        </is>
      </c>
      <c r="S2008" t="n">
        <v>12501</v>
      </c>
      <c r="T2008" t="n">
        <v>59630</v>
      </c>
      <c r="V2008" t="n">
        <v>59630</v>
      </c>
      <c r="W2008" t="n">
        <v>13114.4763</v>
      </c>
      <c r="X2008" t="n">
        <v>4057.89</v>
      </c>
      <c r="Z2008" t="n">
        <v>209</v>
      </c>
      <c r="AA2008" t="n">
        <v>82.1644</v>
      </c>
      <c r="AB2008" t="n">
        <v>1561.1242</v>
      </c>
      <c r="AH2008" t="n">
        <v>5689.9064</v>
      </c>
      <c r="AI2008" t="n">
        <v>3279.65</v>
      </c>
      <c r="AJ2008" t="n">
        <v>80</v>
      </c>
      <c r="AK2008" t="n">
        <v>16563.889</v>
      </c>
      <c r="BA2008" t="n">
        <v>4257</v>
      </c>
    </row>
    <row r="2009">
      <c r="H2009" t="n">
        <v>11</v>
      </c>
      <c r="M2009" t="inlineStr">
        <is>
          <t>DISPONIBLE</t>
        </is>
      </c>
      <c r="N2009" t="inlineStr"/>
      <c r="P2009" t="inlineStr">
        <is>
          <t>2023</t>
        </is>
      </c>
      <c r="S2009" t="n">
        <v>9974</v>
      </c>
      <c r="T2009" t="n">
        <v>59630</v>
      </c>
      <c r="V2009" t="n">
        <v>59630</v>
      </c>
      <c r="W2009" t="n">
        <v>11396.6963</v>
      </c>
      <c r="X2009" t="n">
        <v>3554.005</v>
      </c>
      <c r="Z2009" t="n">
        <v>200</v>
      </c>
      <c r="AA2009" t="n">
        <v>74.7535</v>
      </c>
      <c r="AB2009" t="n">
        <v>1359.1546</v>
      </c>
      <c r="AH2009" t="n">
        <v>4433.2329</v>
      </c>
      <c r="AI2009" t="n">
        <v>3279.65</v>
      </c>
      <c r="AJ2009" t="n">
        <v>80</v>
      </c>
      <c r="AK2009" t="n">
        <v>16563.889</v>
      </c>
      <c r="BA2009" t="n">
        <v>4257</v>
      </c>
    </row>
    <row r="2010">
      <c r="H2010" t="n">
        <v>11</v>
      </c>
      <c r="M2010" t="inlineStr">
        <is>
          <t>ALQUILADO</t>
        </is>
      </c>
      <c r="N2010" t="inlineStr"/>
      <c r="P2010" t="inlineStr">
        <is>
          <t>2023</t>
        </is>
      </c>
      <c r="S2010" t="n">
        <v>10830</v>
      </c>
      <c r="T2010" t="n">
        <v>59630</v>
      </c>
      <c r="V2010" t="n">
        <v>59630</v>
      </c>
      <c r="W2010" t="n">
        <v>10531.3463</v>
      </c>
      <c r="X2010" t="n">
        <v>3336.54</v>
      </c>
      <c r="Z2010" t="n">
        <v>193</v>
      </c>
      <c r="AA2010" t="n">
        <v>71.85429999999999</v>
      </c>
      <c r="AB2010" t="n">
        <v>1260.7169</v>
      </c>
      <c r="AH2010" t="n">
        <v>3410.7621</v>
      </c>
      <c r="AI2010" t="n">
        <v>3279.65</v>
      </c>
      <c r="AJ2010" t="n">
        <v>80</v>
      </c>
      <c r="AK2010" t="n">
        <v>16563.889</v>
      </c>
      <c r="BA2010" t="n">
        <v>4257</v>
      </c>
    </row>
    <row r="2011">
      <c r="H2011" t="n">
        <v>11</v>
      </c>
      <c r="M2011" t="inlineStr">
        <is>
          <t>DISPONIBLE</t>
        </is>
      </c>
      <c r="N2011" t="inlineStr"/>
      <c r="P2011" t="inlineStr">
        <is>
          <t>2023</t>
        </is>
      </c>
      <c r="S2011" t="n">
        <v>15194</v>
      </c>
      <c r="T2011" t="n">
        <v>59630</v>
      </c>
      <c r="V2011" t="n">
        <v>59630</v>
      </c>
      <c r="W2011" t="n">
        <v>19017.25</v>
      </c>
      <c r="X2011" t="n">
        <v>4718.096</v>
      </c>
      <c r="Z2011" t="n">
        <v>227</v>
      </c>
      <c r="AA2011" t="n">
        <v>104.5609</v>
      </c>
      <c r="AB2011" t="n">
        <v>2157.7587</v>
      </c>
      <c r="AH2011" t="n">
        <v>4321.7575</v>
      </c>
      <c r="AI2011" t="n">
        <v>3279.65</v>
      </c>
      <c r="AJ2011" t="n">
        <v>80</v>
      </c>
      <c r="AK2011" t="n">
        <v>16563.889</v>
      </c>
      <c r="BA2011" t="n">
        <v>4257</v>
      </c>
    </row>
    <row r="2012">
      <c r="H2012" t="n">
        <v>10</v>
      </c>
      <c r="M2012" t="inlineStr">
        <is>
          <t>ALQUILADO</t>
        </is>
      </c>
      <c r="N2012" t="inlineStr">
        <is>
          <t>MINERA PANAMA</t>
        </is>
      </c>
      <c r="P2012" t="inlineStr">
        <is>
          <t>2023</t>
        </is>
      </c>
      <c r="S2012" t="n">
        <v>21350</v>
      </c>
      <c r="T2012" t="n">
        <v>59630</v>
      </c>
      <c r="V2012" t="n">
        <v>59630</v>
      </c>
      <c r="W2012" t="n">
        <v>16188</v>
      </c>
      <c r="X2012" t="n">
        <v>3630.04</v>
      </c>
      <c r="Z2012" t="n">
        <v>232</v>
      </c>
      <c r="AA2012" t="n">
        <v>85.4225</v>
      </c>
      <c r="AB2012" t="n">
        <v>1981.804</v>
      </c>
      <c r="AH2012" t="n">
        <v>3325.3263</v>
      </c>
      <c r="AI2012" t="n">
        <v>2981.5</v>
      </c>
      <c r="AJ2012" t="n">
        <v>80</v>
      </c>
      <c r="AK2012" t="n">
        <v>14907.5001</v>
      </c>
      <c r="BA2012" t="n">
        <v>3870</v>
      </c>
    </row>
    <row r="2013">
      <c r="H2013" t="n">
        <v>10</v>
      </c>
      <c r="M2013" t="inlineStr">
        <is>
          <t>ALQUILADO</t>
        </is>
      </c>
      <c r="N2013" t="inlineStr">
        <is>
          <t>BUSPORT S.A.</t>
        </is>
      </c>
      <c r="P2013" t="inlineStr">
        <is>
          <t>2023</t>
        </is>
      </c>
      <c r="S2013" t="n">
        <v>17168</v>
      </c>
      <c r="T2013" t="n">
        <v>59630</v>
      </c>
      <c r="V2013" t="n">
        <v>59630</v>
      </c>
      <c r="W2013" t="n">
        <v>12260</v>
      </c>
      <c r="X2013" t="n">
        <v>2863.63</v>
      </c>
      <c r="Z2013" t="n">
        <v>215</v>
      </c>
      <c r="AA2013" t="n">
        <v>70.3424</v>
      </c>
      <c r="AB2013" t="n">
        <v>1512.363</v>
      </c>
      <c r="AH2013" t="n">
        <v>3890.3181</v>
      </c>
      <c r="AI2013" t="n">
        <v>2981.5</v>
      </c>
      <c r="AJ2013" t="n">
        <v>80</v>
      </c>
      <c r="AK2013" t="n">
        <v>14907.5001</v>
      </c>
      <c r="BA2013" t="n">
        <v>3870</v>
      </c>
    </row>
    <row r="2014">
      <c r="H2014" t="n">
        <v>10</v>
      </c>
      <c r="M2014" t="inlineStr">
        <is>
          <t>ALQUILADO</t>
        </is>
      </c>
      <c r="N2014" t="inlineStr">
        <is>
          <t>SAGA COMMERCIAL GROUP</t>
        </is>
      </c>
      <c r="P2014" t="inlineStr">
        <is>
          <t>2023</t>
        </is>
      </c>
      <c r="S2014" t="n">
        <v>1425</v>
      </c>
      <c r="T2014" t="n">
        <v>59630</v>
      </c>
      <c r="V2014" t="n">
        <v>59630</v>
      </c>
      <c r="W2014" t="n">
        <v>9762.6363</v>
      </c>
      <c r="X2014" t="n">
        <v>3137.14</v>
      </c>
      <c r="Z2014" t="n">
        <v>163</v>
      </c>
      <c r="AA2014" t="n">
        <v>79.1397</v>
      </c>
      <c r="AB2014" t="n">
        <v>1289.9776</v>
      </c>
      <c r="AH2014" t="n">
        <v>2973.3104</v>
      </c>
      <c r="AI2014" t="n">
        <v>2981.5</v>
      </c>
      <c r="AJ2014" t="n">
        <v>80</v>
      </c>
      <c r="AK2014" t="n">
        <v>14907.5001</v>
      </c>
      <c r="BA2014" t="n">
        <v>3870</v>
      </c>
    </row>
    <row r="2015">
      <c r="H2015" t="n">
        <v>10</v>
      </c>
      <c r="M2015" t="inlineStr">
        <is>
          <t>ALQUILADO</t>
        </is>
      </c>
      <c r="N2015" t="inlineStr">
        <is>
          <t>BUSPORT S.A.</t>
        </is>
      </c>
      <c r="P2015" t="inlineStr">
        <is>
          <t>2023</t>
        </is>
      </c>
      <c r="S2015" t="n">
        <v>9360</v>
      </c>
      <c r="T2015" t="n">
        <v>59630</v>
      </c>
      <c r="V2015" t="n">
        <v>59630</v>
      </c>
      <c r="W2015" t="n">
        <v>9312.1963</v>
      </c>
      <c r="X2015" t="n">
        <v>2626.49</v>
      </c>
      <c r="Z2015" t="n">
        <v>197</v>
      </c>
      <c r="AA2015" t="n">
        <v>60.6024</v>
      </c>
      <c r="AB2015" t="n">
        <v>1193.8686</v>
      </c>
      <c r="AH2015" t="n">
        <v>3490.1112</v>
      </c>
      <c r="AI2015" t="n">
        <v>2981.5</v>
      </c>
      <c r="AJ2015" t="n">
        <v>80</v>
      </c>
      <c r="AK2015" t="n">
        <v>14907.5001</v>
      </c>
      <c r="BA2015" t="n">
        <v>3870</v>
      </c>
    </row>
    <row r="2016">
      <c r="H2016" t="n">
        <v>10</v>
      </c>
      <c r="M2016" t="inlineStr">
        <is>
          <t>ALQUILADO</t>
        </is>
      </c>
      <c r="N2016" t="inlineStr"/>
      <c r="P2016" t="inlineStr">
        <is>
          <t>2023</t>
        </is>
      </c>
      <c r="S2016" t="n">
        <v>10910</v>
      </c>
      <c r="T2016" t="n">
        <v>59630</v>
      </c>
      <c r="V2016" t="n">
        <v>59630</v>
      </c>
      <c r="W2016" t="n">
        <v>8789.5</v>
      </c>
      <c r="X2016" t="n">
        <v>2412.66</v>
      </c>
      <c r="Z2016" t="n">
        <v>118</v>
      </c>
      <c r="AA2016" t="n">
        <v>94.9335</v>
      </c>
      <c r="AB2016" t="n">
        <v>1120.216</v>
      </c>
      <c r="AH2016" t="n">
        <v>3469.7915</v>
      </c>
      <c r="AI2016" t="n">
        <v>2981.5</v>
      </c>
      <c r="AJ2016" t="n">
        <v>80</v>
      </c>
      <c r="AK2016" t="n">
        <v>14907.5001</v>
      </c>
      <c r="BA2016" t="n">
        <v>3870</v>
      </c>
    </row>
    <row r="2017">
      <c r="H2017" t="n">
        <v>10</v>
      </c>
      <c r="M2017" t="inlineStr">
        <is>
          <t>ALQUILADO</t>
        </is>
      </c>
      <c r="N2017" t="inlineStr">
        <is>
          <t>BUSPORT S.A.</t>
        </is>
      </c>
      <c r="P2017" t="inlineStr">
        <is>
          <t>2023</t>
        </is>
      </c>
      <c r="S2017" t="n">
        <v>5133</v>
      </c>
      <c r="T2017" t="n">
        <v>59630</v>
      </c>
      <c r="V2017" t="n">
        <v>59630</v>
      </c>
      <c r="W2017" t="n">
        <v>9312.1963</v>
      </c>
      <c r="X2017" t="n">
        <v>2642.7</v>
      </c>
      <c r="Z2017" t="n">
        <v>203</v>
      </c>
      <c r="AA2017" t="n">
        <v>58.8911</v>
      </c>
      <c r="AB2017" t="n">
        <v>1195.4896</v>
      </c>
      <c r="AH2017" t="n">
        <v>3837.4752</v>
      </c>
      <c r="AI2017" t="n">
        <v>2981.5</v>
      </c>
      <c r="AJ2017" t="n">
        <v>80</v>
      </c>
      <c r="AK2017" t="n">
        <v>14907.5001</v>
      </c>
      <c r="BA2017" t="n">
        <v>3870</v>
      </c>
    </row>
    <row r="2018">
      <c r="F2018" t="inlineStr">
        <is>
          <t>SIN GARANTIA</t>
        </is>
      </c>
      <c r="H2018" t="n">
        <v>8</v>
      </c>
      <c r="M2018" t="inlineStr">
        <is>
          <t>O/S REPARACION</t>
        </is>
      </c>
      <c r="N2018" t="inlineStr"/>
      <c r="P2018" t="inlineStr">
        <is>
          <t>2023</t>
        </is>
      </c>
      <c r="S2018" t="n">
        <v>12133</v>
      </c>
      <c r="T2018" t="n">
        <v>61785</v>
      </c>
      <c r="V2018" t="n">
        <v>61785</v>
      </c>
      <c r="W2018" t="n">
        <v>9686.6963</v>
      </c>
      <c r="X2018" t="n">
        <v>2391.07</v>
      </c>
      <c r="Z2018" t="n">
        <v>165</v>
      </c>
      <c r="AA2018" t="n">
        <v>73.1985</v>
      </c>
      <c r="AB2018" t="n">
        <v>1509.7207</v>
      </c>
      <c r="AH2018" t="n">
        <v>3603.7555</v>
      </c>
      <c r="AI2018" t="n">
        <v>2471.4</v>
      </c>
      <c r="AJ2018" t="n">
        <v>80</v>
      </c>
      <c r="AK2018" t="n">
        <v>12013.75</v>
      </c>
      <c r="BA2018" t="n">
        <v>3096</v>
      </c>
    </row>
    <row r="2019">
      <c r="H2019" t="n">
        <v>8</v>
      </c>
      <c r="M2019" t="inlineStr">
        <is>
          <t>ALQUILADO</t>
        </is>
      </c>
      <c r="N2019" t="inlineStr">
        <is>
          <t>REALIZANDO METAS</t>
        </is>
      </c>
      <c r="P2019" t="inlineStr">
        <is>
          <t>2023</t>
        </is>
      </c>
      <c r="S2019" t="n">
        <v>4633</v>
      </c>
      <c r="T2019" t="n">
        <v>61785</v>
      </c>
      <c r="V2019" t="n">
        <v>61785</v>
      </c>
      <c r="W2019" t="n">
        <v>6468.6963</v>
      </c>
      <c r="X2019" t="n">
        <v>2199.52</v>
      </c>
      <c r="Z2019" t="n">
        <v>129</v>
      </c>
      <c r="AA2019" t="n">
        <v>67.19540000000001</v>
      </c>
      <c r="AB2019" t="n">
        <v>1083.527</v>
      </c>
      <c r="AH2019" t="n">
        <v>4047.657</v>
      </c>
      <c r="AI2019" t="n">
        <v>2471.4</v>
      </c>
      <c r="AJ2019" t="n">
        <v>80</v>
      </c>
      <c r="AK2019" t="n">
        <v>12013.75</v>
      </c>
      <c r="BA2019" t="n">
        <v>3096</v>
      </c>
    </row>
    <row r="2020">
      <c r="H2020" t="n">
        <v>8</v>
      </c>
      <c r="M2020" t="inlineStr">
        <is>
          <t>ALQUILADO</t>
        </is>
      </c>
      <c r="N2020" t="inlineStr">
        <is>
          <t>BUSPORT S.A.</t>
        </is>
      </c>
      <c r="P2020" t="inlineStr">
        <is>
          <t>2023</t>
        </is>
      </c>
      <c r="S2020" t="n">
        <v>9356</v>
      </c>
      <c r="T2020" t="n">
        <v>61785</v>
      </c>
      <c r="V2020" t="n">
        <v>61785</v>
      </c>
      <c r="W2020" t="n">
        <v>8165</v>
      </c>
      <c r="X2020" t="n">
        <v>1813.41</v>
      </c>
      <c r="Z2020" t="n">
        <v>147</v>
      </c>
      <c r="AA2020" t="n">
        <v>67.88030000000001</v>
      </c>
      <c r="AB2020" t="n">
        <v>1247.3012</v>
      </c>
      <c r="AH2020" t="n">
        <v>3923.7422</v>
      </c>
      <c r="AI2020" t="n">
        <v>2471.4</v>
      </c>
      <c r="AJ2020" t="n">
        <v>80</v>
      </c>
      <c r="AK2020" t="n">
        <v>12013.75</v>
      </c>
      <c r="BA2020" t="n">
        <v>3096</v>
      </c>
    </row>
    <row r="2021">
      <c r="H2021" t="n">
        <v>8</v>
      </c>
      <c r="M2021" t="inlineStr">
        <is>
          <t>ALQUILADO</t>
        </is>
      </c>
      <c r="N2021" t="inlineStr">
        <is>
          <t>MINERA PANAMA</t>
        </is>
      </c>
      <c r="P2021" t="inlineStr">
        <is>
          <t>2023</t>
        </is>
      </c>
      <c r="S2021" t="n">
        <v>5717</v>
      </c>
      <c r="T2021" t="n">
        <v>59630</v>
      </c>
      <c r="V2021" t="n">
        <v>59630</v>
      </c>
      <c r="W2021" t="n">
        <v>14628</v>
      </c>
      <c r="X2021" t="n">
        <v>3075.04</v>
      </c>
      <c r="Z2021" t="n">
        <v>209</v>
      </c>
      <c r="AA2021" t="n">
        <v>84.70350000000001</v>
      </c>
      <c r="AB2021" t="n">
        <v>2212.88</v>
      </c>
      <c r="AH2021" t="n">
        <v>2844.2316</v>
      </c>
      <c r="AI2021" t="n">
        <v>2385.2</v>
      </c>
      <c r="AJ2021" t="n">
        <v>80</v>
      </c>
      <c r="AK2021" t="n">
        <v>11594.7223</v>
      </c>
      <c r="BA2021" t="n">
        <v>3096</v>
      </c>
    </row>
    <row r="2022">
      <c r="H2022" t="n">
        <v>38</v>
      </c>
      <c r="M2022" t="inlineStr">
        <is>
          <t>ALQUILADO</t>
        </is>
      </c>
      <c r="N2022" t="inlineStr">
        <is>
          <t>MINERA PANAMA ADMINISTRACION</t>
        </is>
      </c>
      <c r="P2022" t="inlineStr">
        <is>
          <t>2020</t>
        </is>
      </c>
      <c r="S2022" t="n">
        <v>109677</v>
      </c>
      <c r="T2022" t="n">
        <v>33700</v>
      </c>
      <c r="V2022" t="n">
        <v>33700</v>
      </c>
      <c r="W2022" t="n">
        <v>41791.79</v>
      </c>
      <c r="X2022" t="n">
        <v>11120</v>
      </c>
      <c r="Z2022" t="n">
        <v>1112</v>
      </c>
      <c r="AA2022" t="n">
        <v>47.5825</v>
      </c>
      <c r="AB2022" t="n">
        <v>1392.4155</v>
      </c>
      <c r="AH2022" t="n">
        <v>4811.313</v>
      </c>
      <c r="AI2022" t="n">
        <v>6403</v>
      </c>
      <c r="AJ2022" t="n">
        <v>160</v>
      </c>
      <c r="AK2022" t="n">
        <v>33699.9997</v>
      </c>
      <c r="BA2022" t="n">
        <v>14706</v>
      </c>
    </row>
    <row r="2023">
      <c r="H2023" t="n">
        <v>38</v>
      </c>
      <c r="M2023" t="inlineStr">
        <is>
          <t>ALQUILADO</t>
        </is>
      </c>
      <c r="N2023" t="inlineStr">
        <is>
          <t>MINERA PANAMA ADMINISTRACION</t>
        </is>
      </c>
      <c r="P2023" t="inlineStr">
        <is>
          <t>2020</t>
        </is>
      </c>
      <c r="S2023" t="n">
        <v>124065</v>
      </c>
      <c r="T2023" t="n">
        <v>33700</v>
      </c>
      <c r="V2023" t="n">
        <v>33700</v>
      </c>
      <c r="W2023" t="n">
        <v>41810</v>
      </c>
      <c r="X2023" t="n">
        <v>11100</v>
      </c>
      <c r="Z2023" t="n">
        <v>1110</v>
      </c>
      <c r="AA2023" t="n">
        <v>47.6666</v>
      </c>
      <c r="AB2023" t="n">
        <v>1392.3684</v>
      </c>
      <c r="AH2023" t="n">
        <v>4751.1494</v>
      </c>
      <c r="AI2023" t="n">
        <v>6403</v>
      </c>
      <c r="AJ2023" t="n">
        <v>160</v>
      </c>
      <c r="AK2023" t="n">
        <v>33699.9997</v>
      </c>
      <c r="BA2023" t="n">
        <v>14706</v>
      </c>
    </row>
    <row r="2024">
      <c r="F2024" t="inlineStr">
        <is>
          <t>USADO</t>
        </is>
      </c>
      <c r="H2024" t="n">
        <v>31</v>
      </c>
      <c r="M2024" t="inlineStr">
        <is>
          <t>PARA LA VENTA</t>
        </is>
      </c>
      <c r="N2024" t="inlineStr"/>
      <c r="P2024" t="inlineStr">
        <is>
          <t>2022</t>
        </is>
      </c>
      <c r="S2024" t="n">
        <v>102077</v>
      </c>
      <c r="T2024" t="n">
        <v>35100</v>
      </c>
      <c r="V2024" t="n">
        <v>35100</v>
      </c>
      <c r="W2024" t="n">
        <v>28250</v>
      </c>
      <c r="X2024" t="n">
        <v>7507.64</v>
      </c>
      <c r="Z2024" t="n">
        <v>810</v>
      </c>
      <c r="AA2024" t="n">
        <v>44.1452</v>
      </c>
      <c r="AB2024" t="n">
        <v>1153.4722</v>
      </c>
      <c r="AH2024" t="n">
        <v>6107.0514</v>
      </c>
      <c r="AI2024" t="n">
        <v>5440.5</v>
      </c>
      <c r="AJ2024" t="n">
        <v>160</v>
      </c>
      <c r="AK2024" t="n">
        <v>28275</v>
      </c>
      <c r="BA2024" t="n">
        <v>11997</v>
      </c>
    </row>
    <row r="2025">
      <c r="H2025" t="n">
        <v>14</v>
      </c>
      <c r="M2025" t="inlineStr">
        <is>
          <t>ALQUILADO</t>
        </is>
      </c>
      <c r="N2025" t="inlineStr">
        <is>
          <t>CONSEJO DE SEGURIDAD PUBLICO</t>
        </is>
      </c>
      <c r="P2025" t="inlineStr">
        <is>
          <t>2023</t>
        </is>
      </c>
      <c r="S2025" t="n">
        <v>64399</v>
      </c>
      <c r="T2025" t="n">
        <v>17757.0093</v>
      </c>
      <c r="V2025" t="n">
        <v>19000</v>
      </c>
      <c r="W2025" t="n">
        <v>5582.67</v>
      </c>
      <c r="X2025" t="n">
        <v>5053.28</v>
      </c>
      <c r="Z2025" t="n">
        <v>371</v>
      </c>
      <c r="AA2025" t="n">
        <v>28.6683</v>
      </c>
      <c r="AB2025" t="n">
        <v>759.7107</v>
      </c>
      <c r="AH2025" t="n">
        <v>536.0735</v>
      </c>
      <c r="AI2025" t="n">
        <v>1330</v>
      </c>
      <c r="AJ2025" t="n">
        <v>80</v>
      </c>
      <c r="AK2025" t="n">
        <v>6412.2539</v>
      </c>
      <c r="BA2025" t="n">
        <v>5418</v>
      </c>
    </row>
    <row r="2026">
      <c r="F2026" t="inlineStr">
        <is>
          <t>SEMINUEVO</t>
        </is>
      </c>
      <c r="H2026" t="n">
        <v>14</v>
      </c>
      <c r="M2026" t="inlineStr">
        <is>
          <t>PARA LA VENTA</t>
        </is>
      </c>
      <c r="N2026" t="inlineStr"/>
      <c r="P2026" t="inlineStr">
        <is>
          <t>2023</t>
        </is>
      </c>
      <c r="S2026" t="n">
        <v>32492</v>
      </c>
      <c r="T2026" t="n">
        <v>17757.0093</v>
      </c>
      <c r="V2026" t="n">
        <v>19000</v>
      </c>
      <c r="W2026" t="n">
        <v>4226.73</v>
      </c>
      <c r="X2026" t="n">
        <v>6866.4439</v>
      </c>
      <c r="Z2026" t="n">
        <v>274</v>
      </c>
      <c r="AA2026" t="n">
        <v>40.486</v>
      </c>
      <c r="AB2026" t="n">
        <v>792.3695</v>
      </c>
      <c r="AH2026" t="n">
        <v>505.9978</v>
      </c>
      <c r="AI2026" t="n">
        <v>1330</v>
      </c>
      <c r="AJ2026" t="n">
        <v>80</v>
      </c>
      <c r="AK2026" t="n">
        <v>6412.2539</v>
      </c>
      <c r="BA2026" t="n">
        <v>5418</v>
      </c>
    </row>
    <row r="2027">
      <c r="H2027" t="n">
        <v>14</v>
      </c>
      <c r="M2027" t="inlineStr">
        <is>
          <t>ALQUILADO</t>
        </is>
      </c>
      <c r="N2027" t="inlineStr">
        <is>
          <t>CONSORCIO HPH JOINT VENTURE</t>
        </is>
      </c>
      <c r="P2027" t="inlineStr">
        <is>
          <t>2023</t>
        </is>
      </c>
      <c r="S2027" t="n">
        <v>29831</v>
      </c>
      <c r="T2027" t="n">
        <v>17757.0093</v>
      </c>
      <c r="V2027" t="n">
        <v>19000</v>
      </c>
      <c r="W2027" t="n">
        <v>5810.87</v>
      </c>
      <c r="X2027" t="n">
        <v>5647.1138</v>
      </c>
      <c r="Z2027" t="n">
        <v>403</v>
      </c>
      <c r="AA2027" t="n">
        <v>28.4317</v>
      </c>
      <c r="AB2027" t="n">
        <v>818.4274</v>
      </c>
      <c r="AH2027" t="n">
        <v>703.5427</v>
      </c>
      <c r="AI2027" t="n">
        <v>1330</v>
      </c>
      <c r="AJ2027" t="n">
        <v>80</v>
      </c>
      <c r="AK2027" t="n">
        <v>6412.2539</v>
      </c>
      <c r="BA2027" t="n">
        <v>5418</v>
      </c>
    </row>
    <row r="2028">
      <c r="F2028" t="inlineStr">
        <is>
          <t>SEMINUEVOS</t>
        </is>
      </c>
      <c r="H2028" t="n">
        <v>14</v>
      </c>
      <c r="M2028" t="inlineStr">
        <is>
          <t>PARA LA VENTA</t>
        </is>
      </c>
      <c r="N2028" t="inlineStr"/>
      <c r="P2028" t="inlineStr">
        <is>
          <t>2023</t>
        </is>
      </c>
      <c r="S2028" t="n">
        <v>29369</v>
      </c>
      <c r="T2028" t="n">
        <v>17757.0093</v>
      </c>
      <c r="V2028" t="n">
        <v>19000</v>
      </c>
      <c r="W2028" t="n">
        <v>3468.94</v>
      </c>
      <c r="X2028" t="n">
        <v>11578.8444</v>
      </c>
      <c r="Z2028" t="n">
        <v>267</v>
      </c>
      <c r="AA2028" t="n">
        <v>56.3587</v>
      </c>
      <c r="AB2028" t="n">
        <v>1074.8417</v>
      </c>
      <c r="AH2028" t="n">
        <v>1561.6139</v>
      </c>
      <c r="AI2028" t="n">
        <v>1330</v>
      </c>
      <c r="AJ2028" t="n">
        <v>80</v>
      </c>
      <c r="AK2028" t="n">
        <v>6412.2539</v>
      </c>
      <c r="BA2028" t="n">
        <v>5418</v>
      </c>
    </row>
    <row r="2029">
      <c r="F2029" t="inlineStr">
        <is>
          <t>SEMINUEVOS</t>
        </is>
      </c>
      <c r="H2029" t="n">
        <v>14</v>
      </c>
      <c r="M2029" t="inlineStr">
        <is>
          <t>MOV NO PRODUCTIVO</t>
        </is>
      </c>
      <c r="N2029" t="inlineStr"/>
      <c r="P2029" t="inlineStr">
        <is>
          <t>2023</t>
        </is>
      </c>
      <c r="S2029" t="n">
        <v>5658</v>
      </c>
      <c r="T2029" t="n">
        <v>17757.0093</v>
      </c>
      <c r="V2029" t="n">
        <v>19000</v>
      </c>
      <c r="W2029" t="n">
        <v>4040.925</v>
      </c>
      <c r="X2029" t="n">
        <v>10358.8813</v>
      </c>
      <c r="Z2029" t="n">
        <v>249</v>
      </c>
      <c r="AA2029" t="n">
        <v>57.8305</v>
      </c>
      <c r="AB2029" t="n">
        <v>1028.5575</v>
      </c>
      <c r="AH2029" t="n">
        <v>857.8925</v>
      </c>
      <c r="AI2029" t="n">
        <v>1330</v>
      </c>
      <c r="AJ2029" t="n">
        <v>80</v>
      </c>
      <c r="AK2029" t="n">
        <v>6412.2539</v>
      </c>
      <c r="BA2029" t="n">
        <v>5418</v>
      </c>
    </row>
    <row r="2030">
      <c r="F2030" t="inlineStr">
        <is>
          <t>SEMINUEVOS</t>
        </is>
      </c>
      <c r="H2030" t="n">
        <v>14</v>
      </c>
      <c r="M2030" t="inlineStr">
        <is>
          <t>PARA LA VENTA</t>
        </is>
      </c>
      <c r="N2030" t="inlineStr"/>
      <c r="P2030" t="inlineStr">
        <is>
          <t>2023</t>
        </is>
      </c>
      <c r="S2030" t="n">
        <v>40508</v>
      </c>
      <c r="T2030" t="n">
        <v>17757.0093</v>
      </c>
      <c r="V2030" t="n">
        <v>19000</v>
      </c>
      <c r="W2030" t="n">
        <v>4390.53</v>
      </c>
      <c r="X2030" t="n">
        <v>7398.6801</v>
      </c>
      <c r="Z2030" t="n">
        <v>279</v>
      </c>
      <c r="AA2030" t="n">
        <v>42.2552</v>
      </c>
      <c r="AB2030" t="n">
        <v>842.0864</v>
      </c>
      <c r="AH2030" t="n">
        <v>1705.5835</v>
      </c>
      <c r="AI2030" t="n">
        <v>1330</v>
      </c>
      <c r="AJ2030" t="n">
        <v>80</v>
      </c>
      <c r="AK2030" t="n">
        <v>6412.2539</v>
      </c>
      <c r="BA2030" t="n">
        <v>5418</v>
      </c>
    </row>
    <row r="2031">
      <c r="H2031" t="n">
        <v>14</v>
      </c>
      <c r="M2031" t="inlineStr">
        <is>
          <t>ALQUILADO</t>
        </is>
      </c>
      <c r="N2031" t="inlineStr">
        <is>
          <t>CONSORCIO HPH JOINT VENTURE</t>
        </is>
      </c>
      <c r="P2031" t="inlineStr">
        <is>
          <t>2023</t>
        </is>
      </c>
      <c r="S2031" t="n">
        <v>37358</v>
      </c>
      <c r="T2031" t="n">
        <v>17757.0093</v>
      </c>
      <c r="V2031" t="n">
        <v>19000</v>
      </c>
      <c r="W2031" t="n">
        <v>4764.52</v>
      </c>
      <c r="X2031" t="n">
        <v>8326.2642</v>
      </c>
      <c r="Z2031" t="n">
        <v>469</v>
      </c>
      <c r="AA2031" t="n">
        <v>27.9121</v>
      </c>
      <c r="AB2031" t="n">
        <v>935.056</v>
      </c>
      <c r="AH2031" t="n">
        <v>582.835</v>
      </c>
      <c r="AI2031" t="n">
        <v>1330</v>
      </c>
      <c r="AJ2031" t="n">
        <v>80</v>
      </c>
      <c r="AK2031" t="n">
        <v>6412.2539</v>
      </c>
      <c r="BA2031" t="n">
        <v>5418</v>
      </c>
    </row>
    <row r="2032">
      <c r="H2032" t="n">
        <v>14</v>
      </c>
      <c r="M2032" t="inlineStr">
        <is>
          <t>CDO</t>
        </is>
      </c>
      <c r="N2032" t="inlineStr"/>
      <c r="P2032" t="inlineStr">
        <is>
          <t>2023</t>
        </is>
      </c>
      <c r="S2032" t="n">
        <v>13708</v>
      </c>
      <c r="T2032" t="n">
        <v>17757.0093</v>
      </c>
      <c r="V2032" t="n">
        <v>19000</v>
      </c>
      <c r="W2032" t="n">
        <v>4957.21</v>
      </c>
      <c r="X2032" t="n">
        <v>10289.2079</v>
      </c>
      <c r="Z2032" t="n">
        <v>343</v>
      </c>
      <c r="AA2032" t="n">
        <v>44.4501</v>
      </c>
      <c r="AB2032" t="n">
        <v>1089.0298</v>
      </c>
      <c r="AH2032" t="n">
        <v>1479.0307</v>
      </c>
      <c r="AI2032" t="n">
        <v>1330</v>
      </c>
      <c r="AJ2032" t="n">
        <v>80</v>
      </c>
      <c r="AK2032" t="n">
        <v>6412.2539</v>
      </c>
      <c r="BA2032" t="n">
        <v>5418</v>
      </c>
    </row>
    <row r="2033">
      <c r="H2033" t="n">
        <v>14</v>
      </c>
      <c r="M2033" t="inlineStr">
        <is>
          <t>ALQUILADO</t>
        </is>
      </c>
      <c r="N2033" t="inlineStr">
        <is>
          <t>CONSORCIO HPH JOINT VENTURE</t>
        </is>
      </c>
      <c r="P2033" t="inlineStr">
        <is>
          <t>2023</t>
        </is>
      </c>
      <c r="S2033" t="n">
        <v>21934</v>
      </c>
      <c r="T2033" t="n">
        <v>17757.0093</v>
      </c>
      <c r="V2033" t="n">
        <v>19000</v>
      </c>
      <c r="W2033" t="n">
        <v>5028.24</v>
      </c>
      <c r="X2033" t="n">
        <v>6299.3</v>
      </c>
      <c r="Z2033" t="n">
        <v>653</v>
      </c>
      <c r="AA2033" t="n">
        <v>17.3469</v>
      </c>
      <c r="AB2033" t="n">
        <v>809.11</v>
      </c>
      <c r="AH2033" t="n">
        <v>409.9166</v>
      </c>
      <c r="AI2033" t="n">
        <v>1330</v>
      </c>
      <c r="AJ2033" t="n">
        <v>80</v>
      </c>
      <c r="AK2033" t="n">
        <v>6412.2539</v>
      </c>
      <c r="BA2033" t="n">
        <v>5418</v>
      </c>
    </row>
    <row r="2034">
      <c r="F2034" t="inlineStr">
        <is>
          <t>SEMINUEVOS</t>
        </is>
      </c>
      <c r="H2034" t="n">
        <v>14</v>
      </c>
      <c r="M2034" t="inlineStr">
        <is>
          <t>PARA LA VENTA</t>
        </is>
      </c>
      <c r="N2034" t="inlineStr"/>
      <c r="P2034" t="inlineStr">
        <is>
          <t>2023</t>
        </is>
      </c>
      <c r="S2034" t="n">
        <v>29152</v>
      </c>
      <c r="T2034" t="n">
        <v>17757.0093</v>
      </c>
      <c r="V2034" t="n">
        <v>19000</v>
      </c>
      <c r="W2034" t="n">
        <v>5282.58</v>
      </c>
      <c r="X2034" t="n">
        <v>6948.8133</v>
      </c>
      <c r="Z2034" t="n">
        <v>314</v>
      </c>
      <c r="AA2034" t="n">
        <v>38.9534</v>
      </c>
      <c r="AB2034" t="n">
        <v>873.6709</v>
      </c>
      <c r="AH2034" t="n">
        <v>1571.1112</v>
      </c>
      <c r="AI2034" t="n">
        <v>1330</v>
      </c>
      <c r="AJ2034" t="n">
        <v>80</v>
      </c>
      <c r="AK2034" t="n">
        <v>6412.2539</v>
      </c>
      <c r="BA2034" t="n">
        <v>5418</v>
      </c>
    </row>
    <row r="2035">
      <c r="H2035" t="n">
        <v>14</v>
      </c>
      <c r="M2035" t="inlineStr">
        <is>
          <t>ALQUILADO</t>
        </is>
      </c>
      <c r="N2035" t="inlineStr">
        <is>
          <t>CONSORCIO HPH JOINT VENTURE</t>
        </is>
      </c>
      <c r="P2035" t="inlineStr">
        <is>
          <t>2023</t>
        </is>
      </c>
      <c r="S2035" t="n">
        <v>35680</v>
      </c>
      <c r="T2035" t="n">
        <v>17757.0093</v>
      </c>
      <c r="V2035" t="n">
        <v>19000</v>
      </c>
      <c r="W2035" t="n">
        <v>4728.7</v>
      </c>
      <c r="X2035" t="n">
        <v>9180.272499999999</v>
      </c>
      <c r="Z2035" t="n">
        <v>375</v>
      </c>
      <c r="AA2035" t="n">
        <v>37.0905</v>
      </c>
      <c r="AB2035" t="n">
        <v>993.498</v>
      </c>
      <c r="AH2035" t="n">
        <v>280.6341</v>
      </c>
      <c r="AI2035" t="n">
        <v>1330</v>
      </c>
      <c r="AJ2035" t="n">
        <v>80</v>
      </c>
      <c r="AK2035" t="n">
        <v>6412.2539</v>
      </c>
      <c r="BA2035" t="n">
        <v>5418</v>
      </c>
    </row>
    <row r="2036">
      <c r="H2036" t="n">
        <v>14</v>
      </c>
      <c r="M2036" t="inlineStr">
        <is>
          <t>ALQUILADO</t>
        </is>
      </c>
      <c r="N2036" t="inlineStr">
        <is>
          <t>CONSORCIO HPH JOINT VENTURE</t>
        </is>
      </c>
      <c r="P2036" t="inlineStr">
        <is>
          <t>2023</t>
        </is>
      </c>
      <c r="S2036" t="n">
        <v>27547</v>
      </c>
      <c r="T2036" t="n">
        <v>17757.0093</v>
      </c>
      <c r="V2036" t="n">
        <v>19000</v>
      </c>
      <c r="W2036" t="n">
        <v>5540.38</v>
      </c>
      <c r="X2036" t="n">
        <v>5428.88</v>
      </c>
      <c r="Z2036" t="n">
        <v>779</v>
      </c>
      <c r="AA2036" t="n">
        <v>14.0812</v>
      </c>
      <c r="AB2036" t="n">
        <v>783.5185</v>
      </c>
      <c r="AH2036" t="n">
        <v>273.1842</v>
      </c>
      <c r="AI2036" t="n">
        <v>1330</v>
      </c>
      <c r="AJ2036" t="n">
        <v>80</v>
      </c>
      <c r="AK2036" t="n">
        <v>6412.2539</v>
      </c>
      <c r="BA2036" t="n">
        <v>5418</v>
      </c>
    </row>
    <row r="2037">
      <c r="H2037" t="n">
        <v>14</v>
      </c>
      <c r="M2037" t="inlineStr">
        <is>
          <t>ALQUILADO</t>
        </is>
      </c>
      <c r="N2037" t="inlineStr">
        <is>
          <t>CONSORCIO HPH JOINT VENTURE</t>
        </is>
      </c>
      <c r="P2037" t="inlineStr">
        <is>
          <t>2023</t>
        </is>
      </c>
      <c r="S2037" t="n">
        <v>34790</v>
      </c>
      <c r="T2037" t="n">
        <v>17757.0093</v>
      </c>
      <c r="V2037" t="n">
        <v>19000</v>
      </c>
      <c r="W2037" t="n">
        <v>4954.96</v>
      </c>
      <c r="X2037" t="n">
        <v>5106.3407</v>
      </c>
      <c r="Z2037" t="n">
        <v>640</v>
      </c>
      <c r="AA2037" t="n">
        <v>15.7207</v>
      </c>
      <c r="AB2037" t="n">
        <v>718.6643</v>
      </c>
      <c r="AH2037" t="n">
        <v>422.7336</v>
      </c>
      <c r="AI2037" t="n">
        <v>1330</v>
      </c>
      <c r="AJ2037" t="n">
        <v>80</v>
      </c>
      <c r="AK2037" t="n">
        <v>6412.2539</v>
      </c>
      <c r="BA2037" t="n">
        <v>5418</v>
      </c>
    </row>
    <row r="2038">
      <c r="H2038" t="n">
        <v>14</v>
      </c>
      <c r="M2038" t="inlineStr">
        <is>
          <t>POR FOTO</t>
        </is>
      </c>
      <c r="N2038" t="inlineStr"/>
      <c r="P2038" t="inlineStr">
        <is>
          <t>2023</t>
        </is>
      </c>
      <c r="S2038" t="n">
        <v>28515</v>
      </c>
      <c r="T2038" t="n">
        <v>17757.0093</v>
      </c>
      <c r="V2038" t="n">
        <v>19000</v>
      </c>
      <c r="W2038" t="n">
        <v>3712.64</v>
      </c>
      <c r="X2038" t="n">
        <v>6140.8608</v>
      </c>
      <c r="Z2038" t="n">
        <v>268</v>
      </c>
      <c r="AA2038" t="n">
        <v>36.7667</v>
      </c>
      <c r="AB2038" t="n">
        <v>703.8214</v>
      </c>
      <c r="AH2038" t="n">
        <v>2570.216</v>
      </c>
      <c r="AI2038" t="n">
        <v>1330</v>
      </c>
      <c r="AJ2038" t="n">
        <v>80</v>
      </c>
      <c r="AK2038" t="n">
        <v>6412.2539</v>
      </c>
      <c r="BA2038" t="n">
        <v>5418</v>
      </c>
    </row>
    <row r="2039">
      <c r="H2039" t="n">
        <v>14</v>
      </c>
      <c r="M2039" t="inlineStr">
        <is>
          <t>CASOS LEGAL</t>
        </is>
      </c>
      <c r="N2039" t="inlineStr"/>
      <c r="P2039" t="inlineStr">
        <is>
          <t>2023</t>
        </is>
      </c>
      <c r="S2039" t="n">
        <v>18786</v>
      </c>
      <c r="T2039" t="n">
        <v>17757.0093</v>
      </c>
      <c r="V2039" t="n">
        <v>19000</v>
      </c>
      <c r="W2039" t="n">
        <v>6732.5</v>
      </c>
      <c r="X2039" t="n">
        <v>5882.64</v>
      </c>
      <c r="Z2039" t="n">
        <v>417</v>
      </c>
      <c r="AA2039" t="n">
        <v>30.2521</v>
      </c>
      <c r="AB2039" t="n">
        <v>901.0814</v>
      </c>
      <c r="AH2039" t="n">
        <v>2519.7596</v>
      </c>
      <c r="AI2039" t="n">
        <v>1330</v>
      </c>
      <c r="AJ2039" t="n">
        <v>80</v>
      </c>
      <c r="AK2039" t="n">
        <v>6412.2539</v>
      </c>
      <c r="BA2039" t="n">
        <v>5418</v>
      </c>
    </row>
    <row r="2040">
      <c r="F2040" t="inlineStr">
        <is>
          <t>SEMINUEVOS</t>
        </is>
      </c>
      <c r="H2040" t="n">
        <v>14</v>
      </c>
      <c r="M2040" t="inlineStr">
        <is>
          <t>PARA LA VENTA</t>
        </is>
      </c>
      <c r="N2040" t="inlineStr"/>
      <c r="P2040" t="inlineStr">
        <is>
          <t>2023</t>
        </is>
      </c>
      <c r="S2040" t="n">
        <v>24974</v>
      </c>
      <c r="T2040" t="n">
        <v>17757.0093</v>
      </c>
      <c r="V2040" t="n">
        <v>19000</v>
      </c>
      <c r="W2040" t="n">
        <v>3380.92</v>
      </c>
      <c r="X2040" t="n">
        <v>9066.2309</v>
      </c>
      <c r="Z2040" t="n">
        <v>262</v>
      </c>
      <c r="AA2040" t="n">
        <v>47.5082</v>
      </c>
      <c r="AB2040" t="n">
        <v>889.0821999999999</v>
      </c>
      <c r="AH2040" t="n">
        <v>2870.9877</v>
      </c>
      <c r="AI2040" t="n">
        <v>1330</v>
      </c>
      <c r="AJ2040" t="n">
        <v>80</v>
      </c>
      <c r="AK2040" t="n">
        <v>6412.2539</v>
      </c>
      <c r="BA2040" t="n">
        <v>5418</v>
      </c>
    </row>
    <row r="2041">
      <c r="F2041" t="inlineStr">
        <is>
          <t>SEMINUEVO</t>
        </is>
      </c>
      <c r="H2041" t="n">
        <v>14</v>
      </c>
      <c r="M2041" t="inlineStr">
        <is>
          <t>PARA LA VENTA</t>
        </is>
      </c>
      <c r="N2041" t="inlineStr"/>
      <c r="P2041" t="inlineStr">
        <is>
          <t>2023</t>
        </is>
      </c>
      <c r="S2041" t="n">
        <v>24653</v>
      </c>
      <c r="T2041" t="n">
        <v>17757.0093</v>
      </c>
      <c r="V2041" t="n">
        <v>19000</v>
      </c>
      <c r="W2041" t="n">
        <v>4185.71</v>
      </c>
      <c r="X2041" t="n">
        <v>9045.584699999999</v>
      </c>
      <c r="Z2041" t="n">
        <v>254</v>
      </c>
      <c r="AA2041" t="n">
        <v>52.0917</v>
      </c>
      <c r="AB2041" t="n">
        <v>945.0924</v>
      </c>
      <c r="AH2041" t="n">
        <v>1400.5026</v>
      </c>
      <c r="AI2041" t="n">
        <v>1330</v>
      </c>
      <c r="AJ2041" t="n">
        <v>80</v>
      </c>
      <c r="AK2041" t="n">
        <v>5919.0036</v>
      </c>
      <c r="BA2041" t="n">
        <v>5418</v>
      </c>
    </row>
    <row r="2042">
      <c r="H2042" t="n">
        <v>14</v>
      </c>
      <c r="M2042" t="inlineStr">
        <is>
          <t>ALQUILADO</t>
        </is>
      </c>
      <c r="N2042" t="inlineStr">
        <is>
          <t>PUENTE CALZADA INFRAESTRUCTURA</t>
        </is>
      </c>
      <c r="P2042" t="inlineStr">
        <is>
          <t>2023</t>
        </is>
      </c>
      <c r="S2042" t="n">
        <v>27639</v>
      </c>
      <c r="T2042" t="n">
        <v>17757.0093</v>
      </c>
      <c r="V2042" t="n">
        <v>19000</v>
      </c>
      <c r="W2042" t="n">
        <v>5282.05</v>
      </c>
      <c r="X2042" t="n">
        <v>4950.58</v>
      </c>
      <c r="Z2042" t="n">
        <v>467</v>
      </c>
      <c r="AA2042" t="n">
        <v>21.9114</v>
      </c>
      <c r="AB2042" t="n">
        <v>730.9021</v>
      </c>
      <c r="AH2042" t="n">
        <v>296.108</v>
      </c>
      <c r="AI2042" t="n">
        <v>1330</v>
      </c>
      <c r="AJ2042" t="n">
        <v>80</v>
      </c>
      <c r="AK2042" t="n">
        <v>6412.2539</v>
      </c>
      <c r="BA2042" t="n">
        <v>5418</v>
      </c>
    </row>
    <row r="2043">
      <c r="F2043" t="inlineStr">
        <is>
          <t>SEMINUEVO</t>
        </is>
      </c>
      <c r="H2043" t="n">
        <v>14</v>
      </c>
      <c r="M2043" t="inlineStr">
        <is>
          <t>PARA LA VENTA</t>
        </is>
      </c>
      <c r="N2043" t="inlineStr"/>
      <c r="P2043" t="inlineStr">
        <is>
          <t>2023</t>
        </is>
      </c>
      <c r="S2043" t="n">
        <v>10707</v>
      </c>
      <c r="T2043" t="n">
        <v>17757.0093</v>
      </c>
      <c r="V2043" t="n">
        <v>19000</v>
      </c>
      <c r="W2043" t="n">
        <v>5256.36</v>
      </c>
      <c r="X2043" t="n">
        <v>6232.3796</v>
      </c>
      <c r="Z2043" t="n">
        <v>343</v>
      </c>
      <c r="AA2043" t="n">
        <v>33.4948</v>
      </c>
      <c r="AB2043" t="n">
        <v>820.6242</v>
      </c>
      <c r="AH2043" t="n">
        <v>4989.0799</v>
      </c>
      <c r="AI2043" t="n">
        <v>1330</v>
      </c>
      <c r="AJ2043" t="n">
        <v>80</v>
      </c>
      <c r="AK2043" t="n">
        <v>6412.2539</v>
      </c>
      <c r="BA2043" t="n">
        <v>5418</v>
      </c>
    </row>
    <row r="2044">
      <c r="H2044" t="n">
        <v>11</v>
      </c>
      <c r="M2044" t="inlineStr">
        <is>
          <t>DISPONIBLE</t>
        </is>
      </c>
      <c r="N2044" t="inlineStr"/>
      <c r="P2044" t="inlineStr">
        <is>
          <t>2023</t>
        </is>
      </c>
      <c r="S2044" t="n">
        <v>0</v>
      </c>
      <c r="T2044" t="n">
        <v>17757.009</v>
      </c>
      <c r="V2044" t="n">
        <v>18999.9996</v>
      </c>
      <c r="W2044" t="n">
        <v>2799.24</v>
      </c>
      <c r="X2044" t="n">
        <v>7614.9776</v>
      </c>
      <c r="Z2044" t="n">
        <v>192</v>
      </c>
      <c r="AA2044" t="n">
        <v>54.2407</v>
      </c>
      <c r="AB2044" t="n">
        <v>946.747</v>
      </c>
      <c r="AH2044" t="n">
        <v>853.654</v>
      </c>
      <c r="AI2044" t="n">
        <v>1045</v>
      </c>
      <c r="AJ2044" t="n">
        <v>80</v>
      </c>
      <c r="AK2044" t="n">
        <v>4932.502</v>
      </c>
      <c r="BA2044" t="n">
        <v>4257</v>
      </c>
    </row>
    <row r="2045">
      <c r="H2045" t="n">
        <v>11</v>
      </c>
      <c r="M2045" t="inlineStr">
        <is>
          <t>ALQUILADO</t>
        </is>
      </c>
      <c r="N2045" t="inlineStr">
        <is>
          <t>CONSORCIO HPH JOINT VENTURE</t>
        </is>
      </c>
      <c r="P2045" t="inlineStr">
        <is>
          <t>2023</t>
        </is>
      </c>
      <c r="S2045" t="n">
        <v>0</v>
      </c>
      <c r="T2045" t="n">
        <v>17757.009</v>
      </c>
      <c r="V2045" t="n">
        <v>18999.9996</v>
      </c>
      <c r="W2045" t="n">
        <v>2876.24</v>
      </c>
      <c r="X2045" t="n">
        <v>5686.6478</v>
      </c>
      <c r="Z2045" t="n">
        <v>265</v>
      </c>
      <c r="AA2045" t="n">
        <v>32.3127</v>
      </c>
      <c r="AB2045" t="n">
        <v>778.4443</v>
      </c>
      <c r="AH2045" t="n">
        <v>168.6817</v>
      </c>
      <c r="AI2045" t="n">
        <v>1045</v>
      </c>
      <c r="AJ2045" t="n">
        <v>80</v>
      </c>
      <c r="AK2045" t="n">
        <v>4932.502</v>
      </c>
      <c r="BA2045" t="n">
        <v>4257</v>
      </c>
    </row>
    <row r="2046">
      <c r="H2046" t="n">
        <v>11</v>
      </c>
      <c r="M2046" t="inlineStr">
        <is>
          <t>ALQUILADO</t>
        </is>
      </c>
      <c r="N2046" t="inlineStr">
        <is>
          <t>POSCO ENC</t>
        </is>
      </c>
      <c r="P2046" t="inlineStr">
        <is>
          <t>2023</t>
        </is>
      </c>
      <c r="S2046" t="n">
        <v>0</v>
      </c>
      <c r="T2046" t="n">
        <v>17757.009</v>
      </c>
      <c r="V2046" t="n">
        <v>18999.9996</v>
      </c>
      <c r="W2046" t="n">
        <v>4313.24</v>
      </c>
      <c r="X2046" t="n">
        <v>3079.12</v>
      </c>
      <c r="Z2046" t="n">
        <v>445</v>
      </c>
      <c r="AA2046" t="n">
        <v>16.612</v>
      </c>
      <c r="AB2046" t="n">
        <v>672.0327</v>
      </c>
      <c r="AH2046" t="n">
        <v>626.2564</v>
      </c>
      <c r="AI2046" t="n">
        <v>1045</v>
      </c>
      <c r="AJ2046" t="n">
        <v>80</v>
      </c>
      <c r="AK2046" t="n">
        <v>4932.502</v>
      </c>
      <c r="BA2046" t="n">
        <v>4257</v>
      </c>
    </row>
    <row r="2047">
      <c r="H2047" t="n">
        <v>11</v>
      </c>
      <c r="M2047" t="inlineStr">
        <is>
          <t>ALQUILADO</t>
        </is>
      </c>
      <c r="N2047" t="inlineStr">
        <is>
          <t>POSCO ENC</t>
        </is>
      </c>
      <c r="P2047" t="inlineStr">
        <is>
          <t>2023</t>
        </is>
      </c>
      <c r="S2047" t="n">
        <v>13877</v>
      </c>
      <c r="T2047" t="n">
        <v>17757.009</v>
      </c>
      <c r="V2047" t="n">
        <v>18999.9996</v>
      </c>
      <c r="W2047" t="n">
        <v>4507.47</v>
      </c>
      <c r="X2047" t="n">
        <v>3538.95</v>
      </c>
      <c r="Z2047" t="n">
        <v>596</v>
      </c>
      <c r="AA2047" t="n">
        <v>13.5007</v>
      </c>
      <c r="AB2047" t="n">
        <v>731.4927</v>
      </c>
      <c r="AH2047" t="n">
        <v>1636.1521</v>
      </c>
      <c r="AI2047" t="n">
        <v>1045</v>
      </c>
      <c r="AJ2047" t="n">
        <v>80</v>
      </c>
      <c r="AK2047" t="n">
        <v>4932.502</v>
      </c>
      <c r="BA2047" t="n">
        <v>4257</v>
      </c>
    </row>
    <row r="2048">
      <c r="H2048" t="n">
        <v>11</v>
      </c>
      <c r="M2048" t="inlineStr">
        <is>
          <t>ALQUILADO</t>
        </is>
      </c>
      <c r="N2048" t="inlineStr"/>
      <c r="P2048" t="inlineStr">
        <is>
          <t>2023</t>
        </is>
      </c>
      <c r="S2048" t="n">
        <v>20697</v>
      </c>
      <c r="T2048" t="n">
        <v>17757.009</v>
      </c>
      <c r="V2048" t="n">
        <v>18999.9996</v>
      </c>
      <c r="W2048" t="n">
        <v>3207.92</v>
      </c>
      <c r="X2048" t="n">
        <v>10562.6322</v>
      </c>
      <c r="Z2048" t="n">
        <v>191</v>
      </c>
      <c r="AA2048" t="n">
        <v>72.0971</v>
      </c>
      <c r="AB2048" t="n">
        <v>1251.8683</v>
      </c>
      <c r="AH2048" t="n">
        <v>4759.5736</v>
      </c>
      <c r="AI2048" t="n">
        <v>1045</v>
      </c>
      <c r="AJ2048" t="n">
        <v>80</v>
      </c>
      <c r="AK2048" t="n">
        <v>4932.502</v>
      </c>
      <c r="BA2048" t="n">
        <v>4257</v>
      </c>
    </row>
    <row r="2049">
      <c r="H2049" t="n">
        <v>11</v>
      </c>
      <c r="M2049" t="inlineStr">
        <is>
          <t>ALQUILADO</t>
        </is>
      </c>
      <c r="N2049" t="inlineStr">
        <is>
          <t>CONSORCIO HPH JOINT VENTURE</t>
        </is>
      </c>
      <c r="P2049" t="inlineStr">
        <is>
          <t>2023</t>
        </is>
      </c>
      <c r="S2049" t="n">
        <v>0</v>
      </c>
      <c r="T2049" t="n">
        <v>17757.009</v>
      </c>
      <c r="V2049" t="n">
        <v>18999.9996</v>
      </c>
      <c r="W2049" t="n">
        <v>3136.26</v>
      </c>
      <c r="X2049" t="n">
        <v>5105.2975</v>
      </c>
      <c r="Z2049" t="n">
        <v>344</v>
      </c>
      <c r="AA2049" t="n">
        <v>23.958</v>
      </c>
      <c r="AB2049" t="n">
        <v>749.2325</v>
      </c>
      <c r="AH2049" t="n">
        <v>745.3707000000001</v>
      </c>
      <c r="AI2049" t="n">
        <v>1045</v>
      </c>
      <c r="AJ2049" t="n">
        <v>80</v>
      </c>
      <c r="AK2049" t="n">
        <v>4932.502</v>
      </c>
      <c r="BA2049" t="n">
        <v>4257</v>
      </c>
    </row>
    <row r="2050">
      <c r="H2050" t="n">
        <v>11</v>
      </c>
      <c r="M2050" t="inlineStr">
        <is>
          <t>ALQUILADO</t>
        </is>
      </c>
      <c r="N2050" t="inlineStr">
        <is>
          <t>OFERTA SIMPLE</t>
        </is>
      </c>
      <c r="P2050" t="inlineStr">
        <is>
          <t>2023</t>
        </is>
      </c>
      <c r="S2050" t="n">
        <v>0</v>
      </c>
      <c r="T2050" t="n">
        <v>17757.009</v>
      </c>
      <c r="V2050" t="n">
        <v>18999.9996</v>
      </c>
      <c r="W2050" t="n">
        <v>3446.41</v>
      </c>
      <c r="X2050" t="n">
        <v>6780.76</v>
      </c>
      <c r="Z2050" t="n">
        <v>188</v>
      </c>
      <c r="AA2050" t="n">
        <v>54.3998</v>
      </c>
      <c r="AB2050" t="n">
        <v>929.7427</v>
      </c>
      <c r="AH2050" t="n">
        <v>849.1308</v>
      </c>
      <c r="AI2050" t="n">
        <v>1045</v>
      </c>
      <c r="AJ2050" t="n">
        <v>80</v>
      </c>
      <c r="AK2050" t="n">
        <v>4932.502</v>
      </c>
      <c r="BA2050" t="n">
        <v>4257</v>
      </c>
    </row>
    <row r="2051">
      <c r="H2051" t="n">
        <v>11</v>
      </c>
      <c r="M2051" t="inlineStr">
        <is>
          <t>ALQUILADO</t>
        </is>
      </c>
      <c r="N2051" t="inlineStr">
        <is>
          <t>POSCO ENC</t>
        </is>
      </c>
      <c r="P2051" t="inlineStr">
        <is>
          <t>2023</t>
        </is>
      </c>
      <c r="S2051" t="n">
        <v>13865</v>
      </c>
      <c r="T2051" t="n">
        <v>17757.009</v>
      </c>
      <c r="V2051" t="n">
        <v>18999.9996</v>
      </c>
      <c r="W2051" t="n">
        <v>3644.41</v>
      </c>
      <c r="X2051" t="n">
        <v>3541.07</v>
      </c>
      <c r="Z2051" t="n">
        <v>364</v>
      </c>
      <c r="AA2051" t="n">
        <v>19.7403</v>
      </c>
      <c r="AB2051" t="n">
        <v>653.2254</v>
      </c>
      <c r="AH2051" t="n">
        <v>298.6795</v>
      </c>
      <c r="AI2051" t="n">
        <v>1045</v>
      </c>
      <c r="AJ2051" t="n">
        <v>80</v>
      </c>
      <c r="AK2051" t="n">
        <v>4932.502</v>
      </c>
      <c r="BA2051" t="n">
        <v>4257</v>
      </c>
    </row>
    <row r="2052">
      <c r="H2052" t="n">
        <v>11</v>
      </c>
      <c r="M2052" t="inlineStr">
        <is>
          <t>ALQUILADO</t>
        </is>
      </c>
      <c r="N2052" t="inlineStr">
        <is>
          <t>CONSORCIO HPH JOINT VENTURE</t>
        </is>
      </c>
      <c r="P2052" t="inlineStr">
        <is>
          <t>2023</t>
        </is>
      </c>
      <c r="S2052" t="n">
        <v>16136</v>
      </c>
      <c r="T2052" t="n">
        <v>17757.009</v>
      </c>
      <c r="V2052" t="n">
        <v>18999.9996</v>
      </c>
      <c r="W2052" t="n">
        <v>3731.53</v>
      </c>
      <c r="X2052" t="n">
        <v>4037.14</v>
      </c>
      <c r="Z2052" t="n">
        <v>486</v>
      </c>
      <c r="AA2052" t="n">
        <v>15.9849</v>
      </c>
      <c r="AB2052" t="n">
        <v>706.2427</v>
      </c>
      <c r="AH2052" t="n">
        <v>121.0701</v>
      </c>
      <c r="AI2052" t="n">
        <v>1045</v>
      </c>
      <c r="AJ2052" t="n">
        <v>80</v>
      </c>
      <c r="AK2052" t="n">
        <v>4932.502</v>
      </c>
      <c r="BA2052" t="n">
        <v>4257</v>
      </c>
    </row>
    <row r="2053">
      <c r="H2053" t="n">
        <v>11</v>
      </c>
      <c r="M2053" t="inlineStr">
        <is>
          <t>ALQUILADO</t>
        </is>
      </c>
      <c r="N2053" t="inlineStr">
        <is>
          <t>CONSORCIO HPH JOINT VENTURE</t>
        </is>
      </c>
      <c r="P2053" t="inlineStr">
        <is>
          <t>2023</t>
        </is>
      </c>
      <c r="S2053" t="n">
        <v>0</v>
      </c>
      <c r="T2053" t="n">
        <v>17757.009</v>
      </c>
      <c r="V2053" t="n">
        <v>18999.9996</v>
      </c>
      <c r="W2053" t="n">
        <v>2389.75</v>
      </c>
      <c r="X2053" t="n">
        <v>6594.305</v>
      </c>
      <c r="Z2053" t="n">
        <v>218</v>
      </c>
      <c r="AA2053" t="n">
        <v>41.2112</v>
      </c>
      <c r="AB2053" t="n">
        <v>816.7322</v>
      </c>
      <c r="AH2053" t="n">
        <v>415.8983</v>
      </c>
      <c r="AI2053" t="n">
        <v>1045</v>
      </c>
      <c r="AJ2053" t="n">
        <v>80</v>
      </c>
      <c r="AK2053" t="n">
        <v>4932.502</v>
      </c>
      <c r="BA2053" t="n">
        <v>4257</v>
      </c>
    </row>
    <row r="2054">
      <c r="H2054" t="n">
        <v>8</v>
      </c>
      <c r="M2054" t="inlineStr">
        <is>
          <t>ALQUILADO</t>
        </is>
      </c>
      <c r="N2054" t="inlineStr">
        <is>
          <t>CONSEJO DE SEGURIDAD PUBLICO</t>
        </is>
      </c>
      <c r="P2054" t="inlineStr">
        <is>
          <t>2023</t>
        </is>
      </c>
      <c r="S2054" t="n">
        <v>10852</v>
      </c>
      <c r="T2054" t="n">
        <v>17288.79</v>
      </c>
      <c r="V2054" t="n">
        <v>18499.0053</v>
      </c>
      <c r="W2054" t="n">
        <v>3543.92</v>
      </c>
      <c r="X2054" t="n">
        <v>2400</v>
      </c>
      <c r="Z2054" t="n">
        <v>240</v>
      </c>
      <c r="AA2054" t="n">
        <v>24.7663</v>
      </c>
      <c r="AB2054" t="n">
        <v>742.99</v>
      </c>
      <c r="AH2054" t="n">
        <v>109.6108</v>
      </c>
      <c r="AI2054" t="n">
        <v>739.9602</v>
      </c>
      <c r="AJ2054" t="n">
        <v>80</v>
      </c>
      <c r="AK2054" t="n">
        <v>3361.7094</v>
      </c>
      <c r="BA2054" t="n">
        <v>3096</v>
      </c>
    </row>
    <row r="2055">
      <c r="H2055" t="n">
        <v>8</v>
      </c>
      <c r="M2055" t="inlineStr">
        <is>
          <t>DISPONIBLE</t>
        </is>
      </c>
      <c r="N2055" t="inlineStr"/>
      <c r="P2055" t="inlineStr">
        <is>
          <t>2023</t>
        </is>
      </c>
      <c r="S2055" t="n">
        <v>11175</v>
      </c>
      <c r="T2055" t="n">
        <v>17288.79</v>
      </c>
      <c r="V2055" t="n">
        <v>18499.0053</v>
      </c>
      <c r="W2055" t="n">
        <v>3543.92</v>
      </c>
      <c r="X2055" t="n">
        <v>2596.26</v>
      </c>
      <c r="Z2055" t="n">
        <v>240</v>
      </c>
      <c r="AA2055" t="n">
        <v>25.584</v>
      </c>
      <c r="AB2055" t="n">
        <v>767.5225</v>
      </c>
      <c r="AH2055" t="n">
        <v>176.0504</v>
      </c>
      <c r="AI2055" t="n">
        <v>739.9602</v>
      </c>
      <c r="AJ2055" t="n">
        <v>80</v>
      </c>
      <c r="AK2055" t="n">
        <v>3361.7094</v>
      </c>
      <c r="BA2055" t="n">
        <v>3096</v>
      </c>
    </row>
    <row r="2056">
      <c r="H2056" t="n">
        <v>8</v>
      </c>
      <c r="M2056" t="inlineStr">
        <is>
          <t>ALQUILADO</t>
        </is>
      </c>
      <c r="N2056" t="inlineStr">
        <is>
          <t>MANTENIMIENTO Y CONTRUCCIONES</t>
        </is>
      </c>
      <c r="P2056" t="inlineStr">
        <is>
          <t>2023</t>
        </is>
      </c>
      <c r="S2056" t="n">
        <v>62952</v>
      </c>
      <c r="T2056" t="n">
        <v>17288.79</v>
      </c>
      <c r="V2056" t="n">
        <v>18499.0053</v>
      </c>
      <c r="W2056" t="n">
        <v>2618.4</v>
      </c>
      <c r="X2056" t="n">
        <v>2111.99</v>
      </c>
      <c r="Z2056" t="n">
        <v>104</v>
      </c>
      <c r="AA2056" t="n">
        <v>45.4845</v>
      </c>
      <c r="AB2056" t="n">
        <v>591.2987000000001</v>
      </c>
      <c r="AH2056" t="n">
        <v>252.9515</v>
      </c>
      <c r="AI2056" t="n">
        <v>739.9602</v>
      </c>
      <c r="AJ2056" t="n">
        <v>80</v>
      </c>
      <c r="AK2056" t="n">
        <v>3361.7094</v>
      </c>
      <c r="BA2056" t="n">
        <v>3096</v>
      </c>
    </row>
    <row r="2057">
      <c r="H2057" t="n">
        <v>8</v>
      </c>
      <c r="M2057" t="inlineStr">
        <is>
          <t>ESPERA PIEZAS CHAPISTERIA</t>
        </is>
      </c>
      <c r="N2057" t="inlineStr"/>
      <c r="P2057" t="inlineStr">
        <is>
          <t>2023</t>
        </is>
      </c>
      <c r="S2057" t="n">
        <v>0</v>
      </c>
      <c r="T2057" t="n">
        <v>17288.79</v>
      </c>
      <c r="V2057" t="n">
        <v>18499.0053</v>
      </c>
      <c r="W2057" t="n">
        <v>1112.4</v>
      </c>
      <c r="X2057" t="n">
        <v>2866.78</v>
      </c>
      <c r="Z2057" t="n">
        <v>85</v>
      </c>
      <c r="AA2057" t="n">
        <v>46.8138</v>
      </c>
      <c r="AB2057" t="n">
        <v>497.3975</v>
      </c>
      <c r="AH2057" t="n">
        <v>100.4751</v>
      </c>
      <c r="AI2057" t="n">
        <v>739.9602</v>
      </c>
      <c r="AJ2057" t="n">
        <v>80</v>
      </c>
      <c r="AK2057" t="n">
        <v>3361.7094</v>
      </c>
      <c r="BA2057" t="n">
        <v>3096</v>
      </c>
    </row>
    <row r="2058">
      <c r="H2058" t="n">
        <v>8</v>
      </c>
      <c r="M2058" t="inlineStr">
        <is>
          <t>ALQUILADO</t>
        </is>
      </c>
      <c r="N2058" t="inlineStr">
        <is>
          <t>CONSORCIO HPH JOINT VENTURE</t>
        </is>
      </c>
      <c r="P2058" t="inlineStr">
        <is>
          <t>2023</t>
        </is>
      </c>
      <c r="S2058" t="n">
        <v/>
      </c>
      <c r="T2058" t="n">
        <v>17288.79</v>
      </c>
      <c r="V2058" t="n">
        <v>18499.0053</v>
      </c>
      <c r="W2058" t="n">
        <v>2450</v>
      </c>
      <c r="X2058" t="n">
        <v>2217.44</v>
      </c>
      <c r="Z2058" t="n">
        <v>453</v>
      </c>
      <c r="AA2058" t="n">
        <v>10.3033</v>
      </c>
      <c r="AB2058" t="n">
        <v>583.4299999999999</v>
      </c>
      <c r="AH2058" t="n">
        <v>91.5</v>
      </c>
      <c r="AI2058" t="n">
        <v>739.9602</v>
      </c>
      <c r="AJ2058" t="n">
        <v>80</v>
      </c>
      <c r="AK2058" t="n">
        <v>3361.7094</v>
      </c>
      <c r="BA2058" t="n">
        <v>3096</v>
      </c>
    </row>
    <row r="2059">
      <c r="H2059" t="n">
        <v>8</v>
      </c>
      <c r="M2059" t="inlineStr">
        <is>
          <t>ALQUILADO</t>
        </is>
      </c>
      <c r="N2059" t="inlineStr">
        <is>
          <t>CONSORCIO HPH JOINT VENTURE</t>
        </is>
      </c>
      <c r="P2059" t="inlineStr">
        <is>
          <t>2023</t>
        </is>
      </c>
      <c r="S2059" t="n">
        <v>14356</v>
      </c>
      <c r="T2059" t="n">
        <v>17288.79</v>
      </c>
      <c r="V2059" t="n">
        <v>18499.0053</v>
      </c>
      <c r="W2059" t="n">
        <v>2198.7</v>
      </c>
      <c r="X2059" t="n">
        <v>2733.36</v>
      </c>
      <c r="Z2059" t="n">
        <v>387</v>
      </c>
      <c r="AA2059" t="n">
        <v>12.7443</v>
      </c>
      <c r="AB2059" t="n">
        <v>616.5075000000001</v>
      </c>
      <c r="AH2059" t="n">
        <v>175.4505</v>
      </c>
      <c r="AI2059" t="n">
        <v>739.9602</v>
      </c>
      <c r="AJ2059" t="n">
        <v>80</v>
      </c>
      <c r="AK2059" t="n">
        <v>3361.7094</v>
      </c>
      <c r="BA2059" t="n">
        <v>3096</v>
      </c>
    </row>
    <row r="2060">
      <c r="H2060" t="n">
        <v>8</v>
      </c>
      <c r="M2060" t="inlineStr">
        <is>
          <t>ALQUILADO</t>
        </is>
      </c>
      <c r="N2060" t="inlineStr">
        <is>
          <t>CONSORCIO HPH JOINT VENTURE</t>
        </is>
      </c>
      <c r="P2060" t="inlineStr">
        <is>
          <t>2023</t>
        </is>
      </c>
      <c r="S2060" t="n">
        <v>17749</v>
      </c>
      <c r="T2060" t="n">
        <v>17288.79</v>
      </c>
      <c r="V2060" t="n">
        <v>18499.0053</v>
      </c>
      <c r="W2060" t="n">
        <v>2800</v>
      </c>
      <c r="X2060" t="n">
        <v>2554.24</v>
      </c>
      <c r="Z2060" t="n">
        <v>475</v>
      </c>
      <c r="AA2060" t="n">
        <v>11.272</v>
      </c>
      <c r="AB2060" t="n">
        <v>669.28</v>
      </c>
      <c r="AH2060" t="n">
        <v>143.5153</v>
      </c>
      <c r="AI2060" t="n">
        <v>739.9602</v>
      </c>
      <c r="AJ2060" t="n">
        <v>80</v>
      </c>
      <c r="AK2060" t="n">
        <v>3361.7094</v>
      </c>
      <c r="BA2060" t="n">
        <v>3096</v>
      </c>
    </row>
    <row r="2061">
      <c r="H2061" t="n">
        <v>8</v>
      </c>
      <c r="M2061" t="inlineStr">
        <is>
          <t>ALQUILADO</t>
        </is>
      </c>
      <c r="N2061" t="inlineStr">
        <is>
          <t>CONSORCIO HPH JOINT VENTURE</t>
        </is>
      </c>
      <c r="P2061" t="inlineStr">
        <is>
          <t>2023</t>
        </is>
      </c>
      <c r="S2061" t="n">
        <v>20900</v>
      </c>
      <c r="T2061" t="n">
        <v>17288.79</v>
      </c>
      <c r="V2061" t="n">
        <v>18499.0053</v>
      </c>
      <c r="W2061" t="n">
        <v>2800</v>
      </c>
      <c r="X2061" t="n">
        <v>2614.88</v>
      </c>
      <c r="Z2061" t="n">
        <v>480</v>
      </c>
      <c r="AA2061" t="n">
        <v>11.281</v>
      </c>
      <c r="AB2061" t="n">
        <v>676.86</v>
      </c>
      <c r="AH2061" t="n">
        <v>343.4977</v>
      </c>
      <c r="AI2061" t="n">
        <v>739.9602</v>
      </c>
      <c r="AJ2061" t="n">
        <v>80</v>
      </c>
      <c r="AK2061" t="n">
        <v>3361.7094</v>
      </c>
      <c r="BA2061" t="n">
        <v>3096</v>
      </c>
    </row>
    <row r="2062">
      <c r="H2062" t="n">
        <v>8</v>
      </c>
      <c r="M2062" t="inlineStr">
        <is>
          <t>TALLER DE CHAPISTERIA</t>
        </is>
      </c>
      <c r="N2062" t="inlineStr"/>
      <c r="P2062" t="inlineStr">
        <is>
          <t>2023</t>
        </is>
      </c>
      <c r="S2062" t="n">
        <v>0</v>
      </c>
      <c r="T2062" t="n">
        <v>17288.79</v>
      </c>
      <c r="V2062" t="n">
        <v>18499.0053</v>
      </c>
      <c r="W2062" t="n">
        <v>2098.47</v>
      </c>
      <c r="X2062" t="n">
        <v>5243.97</v>
      </c>
      <c r="Z2062" t="n">
        <v>170</v>
      </c>
      <c r="AA2062" t="n">
        <v>43.1908</v>
      </c>
      <c r="AB2062" t="n">
        <v>917.8049999999999</v>
      </c>
      <c r="AH2062" t="n">
        <v>601.9832</v>
      </c>
      <c r="AI2062" t="n">
        <v>739.9602</v>
      </c>
      <c r="AJ2062" t="n">
        <v>80</v>
      </c>
      <c r="AK2062" t="n">
        <v>3361.7094</v>
      </c>
      <c r="BA2062" t="n">
        <v>3096</v>
      </c>
    </row>
    <row r="2063">
      <c r="H2063" t="n">
        <v>8</v>
      </c>
      <c r="M2063" t="inlineStr">
        <is>
          <t>DISPONIBLE</t>
        </is>
      </c>
      <c r="N2063" t="inlineStr"/>
      <c r="P2063" t="inlineStr">
        <is>
          <t>2023</t>
        </is>
      </c>
      <c r="S2063" t="n">
        <v>12598</v>
      </c>
      <c r="T2063" t="n">
        <v>17288.79</v>
      </c>
      <c r="V2063" t="n">
        <v>18499.0053</v>
      </c>
      <c r="W2063" t="n">
        <v>2294</v>
      </c>
      <c r="X2063" t="n">
        <v>4278.1976</v>
      </c>
      <c r="Z2063" t="n">
        <v>149</v>
      </c>
      <c r="AA2063" t="n">
        <v>44.1087</v>
      </c>
      <c r="AB2063" t="n">
        <v>821.5247000000001</v>
      </c>
      <c r="AH2063" t="n">
        <v>146.782</v>
      </c>
      <c r="AI2063" t="n">
        <v>739.9602</v>
      </c>
      <c r="AJ2063" t="n">
        <v>80</v>
      </c>
      <c r="AK2063" t="n">
        <v>3361.7094</v>
      </c>
      <c r="BA2063" t="n">
        <v>3096</v>
      </c>
    </row>
    <row r="2064">
      <c r="H2064" t="n">
        <v>7</v>
      </c>
      <c r="M2064" t="inlineStr">
        <is>
          <t>ESPERA PIEZAS CHAPISTERIA</t>
        </is>
      </c>
      <c r="N2064" t="inlineStr"/>
      <c r="P2064" t="inlineStr">
        <is>
          <t>2024</t>
        </is>
      </c>
      <c r="S2064" t="n">
        <v>10585</v>
      </c>
      <c r="T2064" t="n">
        <v>17288.7892</v>
      </c>
      <c r="V2064" t="n">
        <v>18499.0044</v>
      </c>
      <c r="W2064" t="n">
        <v>2114.95</v>
      </c>
      <c r="X2064" t="n">
        <v>3708.0359</v>
      </c>
      <c r="Z2064" t="n">
        <v>217</v>
      </c>
      <c r="AA2064" t="n">
        <v>26.834</v>
      </c>
      <c r="AB2064" t="n">
        <v>831.8551</v>
      </c>
      <c r="AH2064" t="n">
        <v>220.9315</v>
      </c>
      <c r="AI2064" t="n">
        <v>647.4652</v>
      </c>
      <c r="AJ2064" t="n">
        <v>80</v>
      </c>
      <c r="AK2064" t="n">
        <v>2881.4646</v>
      </c>
      <c r="BA2064" t="n">
        <v>2709</v>
      </c>
    </row>
    <row r="2065">
      <c r="H2065" t="n">
        <v>7</v>
      </c>
      <c r="M2065" t="inlineStr">
        <is>
          <t>DISPONIBLE</t>
        </is>
      </c>
      <c r="N2065" t="inlineStr"/>
      <c r="P2065" t="inlineStr">
        <is>
          <t>2024</t>
        </is>
      </c>
      <c r="S2065" t="n">
        <v>0</v>
      </c>
      <c r="T2065" t="n">
        <v>17288.7892</v>
      </c>
      <c r="V2065" t="n">
        <v>18499.0044</v>
      </c>
      <c r="W2065" t="n">
        <v>2571.82</v>
      </c>
      <c r="X2065" t="n">
        <v>5463.2626</v>
      </c>
      <c r="Z2065" t="n">
        <v>118</v>
      </c>
      <c r="AA2065" t="n">
        <v>68.0939</v>
      </c>
      <c r="AB2065" t="n">
        <v>1147.8689</v>
      </c>
      <c r="AH2065" t="n">
        <v>419.9789</v>
      </c>
      <c r="AI2065" t="n">
        <v>647.4652</v>
      </c>
      <c r="AJ2065" t="n">
        <v>80</v>
      </c>
      <c r="AK2065" t="n">
        <v>2881.4646</v>
      </c>
      <c r="BA2065" t="n">
        <v>2709</v>
      </c>
    </row>
    <row r="2066">
      <c r="H2066" t="n">
        <v>7</v>
      </c>
      <c r="M2066" t="inlineStr">
        <is>
          <t>ALQUILADO</t>
        </is>
      </c>
      <c r="N2066" t="inlineStr">
        <is>
          <t>CONSORCIO HPH JOINT VENTURE</t>
        </is>
      </c>
      <c r="P2066" t="inlineStr">
        <is>
          <t>2024</t>
        </is>
      </c>
      <c r="S2066" t="n">
        <v>0</v>
      </c>
      <c r="T2066" t="n">
        <v>17288.7892</v>
      </c>
      <c r="V2066" t="n">
        <v>18499.0044</v>
      </c>
      <c r="W2066" t="n">
        <v>1862.24</v>
      </c>
      <c r="X2066" t="n">
        <v>2798.66</v>
      </c>
      <c r="Z2066" t="n">
        <v>272</v>
      </c>
      <c r="AA2066" t="n">
        <v>17.1356</v>
      </c>
      <c r="AB2066" t="n">
        <v>665.8428</v>
      </c>
      <c r="AH2066" t="n">
        <v>89.6815</v>
      </c>
      <c r="AI2066" t="n">
        <v>647.4652</v>
      </c>
      <c r="AJ2066" t="n">
        <v>80</v>
      </c>
      <c r="AK2066" t="n">
        <v>2881.4646</v>
      </c>
      <c r="BA2066" t="n">
        <v>2709</v>
      </c>
    </row>
    <row r="2067">
      <c r="H2067" t="n">
        <v>7</v>
      </c>
      <c r="M2067" t="inlineStr">
        <is>
          <t>RESERVADO</t>
        </is>
      </c>
      <c r="N2067" t="inlineStr"/>
      <c r="P2067" t="inlineStr">
        <is>
          <t>2024</t>
        </is>
      </c>
      <c r="S2067" t="n">
        <v>14383</v>
      </c>
      <c r="T2067" t="n">
        <v>17288.7892</v>
      </c>
      <c r="V2067" t="n">
        <v>18499.0044</v>
      </c>
      <c r="W2067" t="n">
        <v>1770.3</v>
      </c>
      <c r="X2067" t="n">
        <v>3391.3988</v>
      </c>
      <c r="Z2067" t="n">
        <v>110</v>
      </c>
      <c r="AA2067" t="n">
        <v>46.9245</v>
      </c>
      <c r="AB2067" t="n">
        <v>737.3855</v>
      </c>
      <c r="AH2067" t="n">
        <v>54.773</v>
      </c>
      <c r="AI2067" t="n">
        <v>647.4652</v>
      </c>
      <c r="AJ2067" t="n">
        <v>80</v>
      </c>
      <c r="AK2067" t="n">
        <v>2881.4646</v>
      </c>
      <c r="BA2067" t="n">
        <v>2709</v>
      </c>
    </row>
    <row r="2068">
      <c r="H2068" t="n">
        <v>7</v>
      </c>
      <c r="M2068" t="inlineStr">
        <is>
          <t>ALQUILADO</t>
        </is>
      </c>
      <c r="N2068" t="inlineStr">
        <is>
          <t>SEGUROS SURAMERICANA</t>
        </is>
      </c>
      <c r="P2068" t="inlineStr">
        <is>
          <t>2024</t>
        </is>
      </c>
      <c r="S2068" t="n">
        <v>10683</v>
      </c>
      <c r="T2068" t="n">
        <v>17288.7892</v>
      </c>
      <c r="V2068" t="n">
        <v>18499.0044</v>
      </c>
      <c r="W2068" t="n">
        <v>2148.6</v>
      </c>
      <c r="X2068" t="n">
        <v>3416.31</v>
      </c>
      <c r="Z2068" t="n">
        <v>141</v>
      </c>
      <c r="AA2068" t="n">
        <v>39.4674</v>
      </c>
      <c r="AB2068" t="n">
        <v>794.9871000000001</v>
      </c>
      <c r="AH2068" t="n">
        <v>104.5633</v>
      </c>
      <c r="AI2068" t="n">
        <v>647.4652</v>
      </c>
      <c r="AJ2068" t="n">
        <v>80</v>
      </c>
      <c r="AK2068" t="n">
        <v>2881.4646</v>
      </c>
      <c r="BA2068" t="n">
        <v>2709</v>
      </c>
    </row>
    <row r="2069">
      <c r="H2069" t="n">
        <v>7</v>
      </c>
      <c r="M2069" t="inlineStr">
        <is>
          <t>ALQUILADO</t>
        </is>
      </c>
      <c r="N2069" t="inlineStr">
        <is>
          <t>CONSORCIO HPH JOINT VENTURE</t>
        </is>
      </c>
      <c r="P2069" t="inlineStr">
        <is>
          <t>2024</t>
        </is>
      </c>
      <c r="S2069" t="n">
        <v>12692</v>
      </c>
      <c r="T2069" t="n">
        <v>17288.7892</v>
      </c>
      <c r="V2069" t="n">
        <v>18499.0044</v>
      </c>
      <c r="W2069" t="n">
        <v>2123.47</v>
      </c>
      <c r="X2069" t="n">
        <v>2349.58</v>
      </c>
      <c r="Z2069" t="n">
        <v>220</v>
      </c>
      <c r="AA2069" t="n">
        <v>20.332</v>
      </c>
      <c r="AB2069" t="n">
        <v>639.0071</v>
      </c>
      <c r="AH2069" t="n">
        <v>115.5367</v>
      </c>
      <c r="AI2069" t="n">
        <v>647.4652</v>
      </c>
      <c r="AJ2069" t="n">
        <v>80</v>
      </c>
      <c r="AK2069" t="n">
        <v>2881.4646</v>
      </c>
      <c r="BA2069" t="n">
        <v>2709</v>
      </c>
    </row>
    <row r="2070">
      <c r="H2070" t="n">
        <v>7</v>
      </c>
      <c r="M2070" t="inlineStr">
        <is>
          <t>ALQUILADO</t>
        </is>
      </c>
      <c r="N2070" t="inlineStr">
        <is>
          <t>RENTAL CARS</t>
        </is>
      </c>
      <c r="P2070" t="inlineStr">
        <is>
          <t>2024</t>
        </is>
      </c>
      <c r="S2070" t="n">
        <v>0</v>
      </c>
      <c r="T2070" t="n">
        <v>17288.7892</v>
      </c>
      <c r="V2070" t="n">
        <v>18499.0044</v>
      </c>
      <c r="W2070" t="n">
        <v>2363.42</v>
      </c>
      <c r="X2070" t="n">
        <v>2630.91</v>
      </c>
      <c r="Z2070" t="n">
        <v>133</v>
      </c>
      <c r="AA2070" t="n">
        <v>37.5513</v>
      </c>
      <c r="AB2070" t="n">
        <v>713.4757</v>
      </c>
      <c r="AH2070" t="n">
        <v>111.8812</v>
      </c>
      <c r="AI2070" t="n">
        <v>647.4652</v>
      </c>
      <c r="AJ2070" t="n">
        <v>80</v>
      </c>
      <c r="AK2070" t="n">
        <v>2881.4646</v>
      </c>
      <c r="BA2070" t="n">
        <v>2709</v>
      </c>
    </row>
    <row r="2071">
      <c r="H2071" t="n">
        <v>7</v>
      </c>
      <c r="M2071" t="inlineStr">
        <is>
          <t>ALQUILADO</t>
        </is>
      </c>
      <c r="N2071" t="inlineStr">
        <is>
          <t>CONSORCIO HPH JOINT VENTURE</t>
        </is>
      </c>
      <c r="P2071" t="inlineStr">
        <is>
          <t>2024</t>
        </is>
      </c>
      <c r="S2071" t="n">
        <v>17428</v>
      </c>
      <c r="T2071" t="n">
        <v>17288.7892</v>
      </c>
      <c r="V2071" t="n">
        <v>18499.0044</v>
      </c>
      <c r="W2071" t="n">
        <v>2560.05</v>
      </c>
      <c r="X2071" t="n">
        <v>4807.5659</v>
      </c>
      <c r="Z2071" t="n">
        <v>116</v>
      </c>
      <c r="AA2071" t="n">
        <v>63.5139</v>
      </c>
      <c r="AB2071" t="n">
        <v>1052.5165</v>
      </c>
      <c r="AH2071" t="n">
        <v>98.4157</v>
      </c>
      <c r="AI2071" t="n">
        <v>647.4652</v>
      </c>
      <c r="AJ2071" t="n">
        <v>80</v>
      </c>
      <c r="AK2071" t="n">
        <v>2881.4646</v>
      </c>
      <c r="BA2071" t="n">
        <v>2709</v>
      </c>
    </row>
    <row r="2072">
      <c r="H2072" t="n">
        <v>7</v>
      </c>
      <c r="M2072" t="inlineStr">
        <is>
          <t>DISPONIBLE</t>
        </is>
      </c>
      <c r="N2072" t="inlineStr"/>
      <c r="P2072" t="inlineStr">
        <is>
          <t>2024</t>
        </is>
      </c>
      <c r="S2072" t="n">
        <v>10511</v>
      </c>
      <c r="T2072" t="n">
        <v>17288.7892</v>
      </c>
      <c r="V2072" t="n">
        <v>18499.0044</v>
      </c>
      <c r="W2072" t="n">
        <v>1651.98</v>
      </c>
      <c r="X2072" t="n">
        <v>3514.4822</v>
      </c>
      <c r="Z2072" t="n">
        <v>110</v>
      </c>
      <c r="AA2072" t="n">
        <v>46.9678</v>
      </c>
      <c r="AB2072" t="n">
        <v>738.066</v>
      </c>
      <c r="AH2072" t="n">
        <v>224.0153</v>
      </c>
      <c r="AI2072" t="n">
        <v>647.4652</v>
      </c>
      <c r="AJ2072" t="n">
        <v>80</v>
      </c>
      <c r="AK2072" t="n">
        <v>2881.4646</v>
      </c>
      <c r="BA2072" t="n">
        <v>2709</v>
      </c>
    </row>
    <row r="2073">
      <c r="H2073" t="n">
        <v>6</v>
      </c>
      <c r="M2073" t="inlineStr">
        <is>
          <t>ALQUILADO</t>
        </is>
      </c>
      <c r="N2073" t="inlineStr">
        <is>
          <t>CONSORCIO HPH JOINT VENTURE</t>
        </is>
      </c>
      <c r="P2073" t="inlineStr">
        <is>
          <t>2024</t>
        </is>
      </c>
      <c r="S2073" t="n">
        <v>0</v>
      </c>
      <c r="T2073" t="n">
        <v>17288.795</v>
      </c>
      <c r="V2073" t="n">
        <v>18499.0107</v>
      </c>
      <c r="W2073" t="n">
        <v>1604.03</v>
      </c>
      <c r="X2073" t="n">
        <v>3795.7863</v>
      </c>
      <c r="Z2073" t="n">
        <v>112</v>
      </c>
      <c r="AA2073" t="n">
        <v>48.2126</v>
      </c>
      <c r="AB2073" t="n">
        <v>899.9693</v>
      </c>
      <c r="AH2073" t="n">
        <v>114.9357</v>
      </c>
      <c r="AI2073" t="n">
        <v>554.9703</v>
      </c>
      <c r="AJ2073" t="n">
        <v>80</v>
      </c>
      <c r="AK2073" t="n">
        <v>2401.2215</v>
      </c>
      <c r="BA2073" t="n">
        <v>2322</v>
      </c>
    </row>
    <row r="2074">
      <c r="H2074" t="n">
        <v>6</v>
      </c>
      <c r="M2074" t="inlineStr">
        <is>
          <t>ALQUILADO</t>
        </is>
      </c>
      <c r="N2074" t="inlineStr">
        <is>
          <t>RENTAL CARS</t>
        </is>
      </c>
      <c r="P2074" t="inlineStr">
        <is>
          <t>2024</t>
        </is>
      </c>
      <c r="S2074" t="n">
        <v>0</v>
      </c>
      <c r="T2074" t="n">
        <v>17288.795</v>
      </c>
      <c r="V2074" t="n">
        <v>18499.0107</v>
      </c>
      <c r="W2074" t="n">
        <v>1678.7</v>
      </c>
      <c r="X2074" t="n">
        <v>2735.81</v>
      </c>
      <c r="Z2074" t="n">
        <v>103</v>
      </c>
      <c r="AA2074" t="n">
        <v>42.8593</v>
      </c>
      <c r="AB2074" t="n">
        <v>735.7516000000001</v>
      </c>
      <c r="AH2074" t="n">
        <v>1409.0462</v>
      </c>
      <c r="AI2074" t="n">
        <v>554.9703</v>
      </c>
      <c r="AJ2074" t="n">
        <v>80</v>
      </c>
      <c r="AK2074" t="n">
        <v>2401.2215</v>
      </c>
      <c r="BA2074" t="n">
        <v>2322</v>
      </c>
    </row>
    <row r="2075">
      <c r="H2075" t="n">
        <v>6</v>
      </c>
      <c r="M2075" t="inlineStr">
        <is>
          <t>ALQUILADO</t>
        </is>
      </c>
      <c r="N2075" t="inlineStr">
        <is>
          <t>OFERTA SIMPLE</t>
        </is>
      </c>
      <c r="P2075" t="inlineStr">
        <is>
          <t>2024</t>
        </is>
      </c>
      <c r="S2075" t="n">
        <v>0</v>
      </c>
      <c r="T2075" t="n">
        <v>17288.795</v>
      </c>
      <c r="V2075" t="n">
        <v>18499.0107</v>
      </c>
      <c r="W2075" t="n">
        <v>2465.3</v>
      </c>
      <c r="X2075" t="n">
        <v>3948.11</v>
      </c>
      <c r="Z2075" t="n">
        <v>133</v>
      </c>
      <c r="AA2075" t="n">
        <v>48.2211</v>
      </c>
      <c r="AB2075" t="n">
        <v>1068.9016</v>
      </c>
      <c r="AH2075" t="n">
        <v>107.6227</v>
      </c>
      <c r="AI2075" t="n">
        <v>554.9703</v>
      </c>
      <c r="AJ2075" t="n">
        <v>80</v>
      </c>
      <c r="AK2075" t="n">
        <v>2401.2215</v>
      </c>
      <c r="BA2075" t="n">
        <v>2322</v>
      </c>
    </row>
    <row r="2076">
      <c r="H2076" t="n">
        <v>6</v>
      </c>
      <c r="M2076" t="inlineStr">
        <is>
          <t>ALQUILADO</t>
        </is>
      </c>
      <c r="N2076" t="inlineStr">
        <is>
          <t>OFERTA SIMPLE</t>
        </is>
      </c>
      <c r="P2076" t="inlineStr">
        <is>
          <t>2024</t>
        </is>
      </c>
      <c r="S2076" t="n">
        <v>13157</v>
      </c>
      <c r="T2076" t="n">
        <v>17288.795</v>
      </c>
      <c r="V2076" t="n">
        <v>18499.0107</v>
      </c>
      <c r="W2076" t="n">
        <v>2607.64</v>
      </c>
      <c r="X2076" t="n">
        <v>4857.317</v>
      </c>
      <c r="Z2076" t="n">
        <v>143</v>
      </c>
      <c r="AA2076" t="n">
        <v>52.2024</v>
      </c>
      <c r="AB2076" t="n">
        <v>1244.1595</v>
      </c>
      <c r="AH2076" t="n">
        <v>144.2567</v>
      </c>
      <c r="AI2076" t="n">
        <v>554.9703</v>
      </c>
      <c r="AJ2076" t="n">
        <v>80</v>
      </c>
      <c r="AK2076" t="n">
        <v>2401.2215</v>
      </c>
      <c r="BA2076" t="n">
        <v>2322</v>
      </c>
    </row>
    <row r="2077">
      <c r="H2077" t="n">
        <v>6</v>
      </c>
      <c r="M2077" t="inlineStr">
        <is>
          <t>DISPONIBLE</t>
        </is>
      </c>
      <c r="N2077" t="inlineStr"/>
      <c r="P2077" t="inlineStr">
        <is>
          <t>2024</t>
        </is>
      </c>
      <c r="S2077" t="n">
        <v>0</v>
      </c>
      <c r="T2077" t="n">
        <v>17288.795</v>
      </c>
      <c r="V2077" t="n">
        <v>18499.0107</v>
      </c>
      <c r="W2077" t="n">
        <v>1710.53</v>
      </c>
      <c r="X2077" t="n">
        <v>2225.38</v>
      </c>
      <c r="Z2077" t="n">
        <v>78</v>
      </c>
      <c r="AA2077" t="n">
        <v>50.4603</v>
      </c>
      <c r="AB2077" t="n">
        <v>655.985</v>
      </c>
      <c r="AH2077" t="n">
        <v>25.0833</v>
      </c>
      <c r="AI2077" t="n">
        <v>554.9703</v>
      </c>
      <c r="AJ2077" t="n">
        <v>80</v>
      </c>
      <c r="AK2077" t="n">
        <v>2401.2215</v>
      </c>
      <c r="BA2077" t="n">
        <v>2322</v>
      </c>
    </row>
    <row r="2078">
      <c r="H2078" t="n">
        <v>6</v>
      </c>
      <c r="M2078" t="inlineStr">
        <is>
          <t>ENLACE AUTO REEMPLAZO</t>
        </is>
      </c>
      <c r="N2078" t="inlineStr"/>
      <c r="P2078" t="inlineStr">
        <is>
          <t>2024</t>
        </is>
      </c>
      <c r="S2078" t="n">
        <v>10042</v>
      </c>
      <c r="T2078" t="n">
        <v>17288.795</v>
      </c>
      <c r="V2078" t="n">
        <v>18499.0107</v>
      </c>
      <c r="W2078" t="n">
        <v>1061.33</v>
      </c>
      <c r="X2078" t="n">
        <v>4166.179</v>
      </c>
      <c r="Z2078" t="n">
        <v>122</v>
      </c>
      <c r="AA2078" t="n">
        <v>42.8484</v>
      </c>
      <c r="AB2078" t="n">
        <v>871.2515</v>
      </c>
      <c r="AH2078" t="n">
        <v>138.8851</v>
      </c>
      <c r="AI2078" t="n">
        <v>554.9703</v>
      </c>
      <c r="AJ2078" t="n">
        <v>80</v>
      </c>
      <c r="AK2078" t="n">
        <v>2401.2215</v>
      </c>
      <c r="BA2078" t="n">
        <v>2322</v>
      </c>
    </row>
    <row r="2079">
      <c r="H2079" t="n">
        <v>6</v>
      </c>
      <c r="M2079" t="inlineStr">
        <is>
          <t>ALQUILADO</t>
        </is>
      </c>
      <c r="N2079" t="inlineStr">
        <is>
          <t>RENTAL CARS</t>
        </is>
      </c>
      <c r="P2079" t="inlineStr">
        <is>
          <t>2024</t>
        </is>
      </c>
      <c r="S2079" t="n">
        <v>5000</v>
      </c>
      <c r="T2079" t="n">
        <v>17288.795</v>
      </c>
      <c r="V2079" t="n">
        <v>18499.0107</v>
      </c>
      <c r="W2079" t="n">
        <v>2110.92</v>
      </c>
      <c r="X2079" t="n">
        <v>5067.64</v>
      </c>
      <c r="Z2079" t="n">
        <v>123</v>
      </c>
      <c r="AA2079" t="n">
        <v>58.3622</v>
      </c>
      <c r="AB2079" t="n">
        <v>1196.4266</v>
      </c>
      <c r="AH2079" t="n">
        <v>1633.0009</v>
      </c>
      <c r="AI2079" t="n">
        <v>554.9703</v>
      </c>
      <c r="AJ2079" t="n">
        <v>80</v>
      </c>
      <c r="AK2079" t="n">
        <v>2401.2215</v>
      </c>
      <c r="BA2079" t="n">
        <v>2322</v>
      </c>
    </row>
    <row r="2080">
      <c r="H2080" t="n">
        <v>6</v>
      </c>
      <c r="M2080" t="inlineStr">
        <is>
          <t>MOV NO PRODUCTIVO</t>
        </is>
      </c>
      <c r="N2080" t="inlineStr"/>
      <c r="P2080" t="inlineStr">
        <is>
          <t>2024</t>
        </is>
      </c>
      <c r="S2080" t="n">
        <v>0</v>
      </c>
      <c r="T2080" t="n">
        <v>17288.795</v>
      </c>
      <c r="V2080" t="n">
        <v>18499.0107</v>
      </c>
      <c r="W2080" t="n">
        <v>1703.72</v>
      </c>
      <c r="X2080" t="n">
        <v>4689.9</v>
      </c>
      <c r="Z2080" t="n">
        <v>113</v>
      </c>
      <c r="AA2080" t="n">
        <v>56.5807</v>
      </c>
      <c r="AB2080" t="n">
        <v>1065.6033</v>
      </c>
      <c r="AH2080" t="n">
        <v>99.9295</v>
      </c>
      <c r="AI2080" t="n">
        <v>554.9703</v>
      </c>
      <c r="AJ2080" t="n">
        <v>80</v>
      </c>
      <c r="AK2080" t="n">
        <v>2401.2215</v>
      </c>
      <c r="BA2080" t="n">
        <v>2322</v>
      </c>
    </row>
    <row r="2081">
      <c r="H2081" t="n">
        <v>6</v>
      </c>
      <c r="M2081" t="inlineStr">
        <is>
          <t>DISPONIBLE</t>
        </is>
      </c>
      <c r="N2081" t="inlineStr"/>
      <c r="P2081" t="inlineStr">
        <is>
          <t>2024</t>
        </is>
      </c>
      <c r="S2081" t="n">
        <v>0</v>
      </c>
      <c r="T2081" t="n">
        <v>17288.795</v>
      </c>
      <c r="V2081" t="n">
        <v>18499.0107</v>
      </c>
      <c r="W2081" t="n">
        <v>1765.8</v>
      </c>
      <c r="X2081" t="n">
        <v>3520.4865</v>
      </c>
      <c r="Z2081" t="n">
        <v>98</v>
      </c>
      <c r="AA2081" t="n">
        <v>53.9416</v>
      </c>
      <c r="AB2081" t="n">
        <v>881.0477</v>
      </c>
      <c r="AH2081" t="n">
        <v>195.1295</v>
      </c>
      <c r="AI2081" t="n">
        <v>554.9703</v>
      </c>
      <c r="AJ2081" t="n">
        <v>80</v>
      </c>
      <c r="AK2081" t="n">
        <v>2401.2215</v>
      </c>
      <c r="BA2081" t="n">
        <v>2322</v>
      </c>
    </row>
    <row r="2082">
      <c r="H2082" t="n">
        <v>6</v>
      </c>
      <c r="M2082" t="inlineStr">
        <is>
          <t>ALQUILADO</t>
        </is>
      </c>
      <c r="N2082" t="inlineStr">
        <is>
          <t>CONSORCIO HPH JOINT VENTURE</t>
        </is>
      </c>
      <c r="P2082" t="inlineStr">
        <is>
          <t>2024</t>
        </is>
      </c>
      <c r="S2082" t="n">
        <v>6176</v>
      </c>
      <c r="T2082" t="n">
        <v>17288.795</v>
      </c>
      <c r="V2082" t="n">
        <v>18499.0107</v>
      </c>
      <c r="W2082" t="n">
        <v>1453.94</v>
      </c>
      <c r="X2082" t="n">
        <v>1271.6461</v>
      </c>
      <c r="Z2082" t="n">
        <v>131</v>
      </c>
      <c r="AA2082" t="n">
        <v>20.806</v>
      </c>
      <c r="AB2082" t="n">
        <v>454.2643</v>
      </c>
      <c r="AH2082" t="n">
        <v>142.439</v>
      </c>
      <c r="AI2082" t="n">
        <v>554.9703</v>
      </c>
      <c r="AJ2082" t="n">
        <v>80</v>
      </c>
      <c r="AK2082" t="n">
        <v>2401.2215</v>
      </c>
      <c r="BA2082" t="n">
        <v>2322</v>
      </c>
    </row>
    <row r="2083">
      <c r="H2083" t="n">
        <v>1</v>
      </c>
      <c r="M2083" t="inlineStr">
        <is>
          <t>ALQUILADO</t>
        </is>
      </c>
      <c r="N2083" t="inlineStr"/>
      <c r="P2083" t="inlineStr">
        <is>
          <t>2025</t>
        </is>
      </c>
      <c r="S2083" t="n">
        <v/>
      </c>
      <c r="T2083" t="n">
        <v>16542.06</v>
      </c>
      <c r="V2083" t="n">
        <v>17700.0042</v>
      </c>
      <c r="W2083" t="n">
        <v>174.2</v>
      </c>
      <c r="X2083" t="n">
        <v>964.37</v>
      </c>
      <c r="Z2083" t="n">
        <v>15</v>
      </c>
      <c r="AA2083" t="n">
        <v>75.9046</v>
      </c>
      <c r="AB2083" t="n">
        <v>1138.57</v>
      </c>
      <c r="AI2083" t="n">
        <v>88.5</v>
      </c>
      <c r="AJ2083" t="n">
        <v>40</v>
      </c>
      <c r="AK2083" t="n">
        <v>0</v>
      </c>
      <c r="BA2083" t="n">
        <v>387</v>
      </c>
    </row>
    <row r="2084">
      <c r="H2084" t="n">
        <v>1</v>
      </c>
      <c r="M2084" t="inlineStr">
        <is>
          <t>ALQUILADO</t>
        </is>
      </c>
      <c r="N2084" t="inlineStr">
        <is>
          <t>RENTAL CARS</t>
        </is>
      </c>
      <c r="P2084" t="inlineStr">
        <is>
          <t>2025</t>
        </is>
      </c>
      <c r="S2084" t="n">
        <v/>
      </c>
      <c r="T2084" t="n">
        <v>16542.06</v>
      </c>
      <c r="V2084" t="n">
        <v>17700.0042</v>
      </c>
      <c r="W2084" t="n">
        <v>501.92</v>
      </c>
      <c r="X2084" t="n">
        <v>262.32</v>
      </c>
      <c r="Z2084" t="n">
        <v>20</v>
      </c>
      <c r="AA2084" t="n">
        <v>38.212</v>
      </c>
      <c r="AB2084" t="n">
        <v>764.24</v>
      </c>
      <c r="AI2084" t="n">
        <v>88.5</v>
      </c>
      <c r="AJ2084" t="n">
        <v>40</v>
      </c>
      <c r="AK2084" t="n">
        <v>0</v>
      </c>
      <c r="BA2084" t="n">
        <v>387</v>
      </c>
    </row>
    <row r="2085">
      <c r="H2085" t="n">
        <v>1</v>
      </c>
      <c r="M2085" t="inlineStr">
        <is>
          <t>ALQUILADO</t>
        </is>
      </c>
      <c r="N2085" t="inlineStr">
        <is>
          <t>OFERTA SIMPLE</t>
        </is>
      </c>
      <c r="P2085" t="inlineStr">
        <is>
          <t>2025</t>
        </is>
      </c>
      <c r="S2085" t="n">
        <v>0</v>
      </c>
      <c r="T2085" t="n">
        <v>16542.06</v>
      </c>
      <c r="V2085" t="n">
        <v>17700.0042</v>
      </c>
      <c r="W2085" t="n">
        <v>505.96</v>
      </c>
      <c r="X2085" t="n">
        <v>422.92</v>
      </c>
      <c r="Z2085" t="n">
        <v>22</v>
      </c>
      <c r="AA2085" t="n">
        <v>42.2218</v>
      </c>
      <c r="AB2085" t="n">
        <v>928.88</v>
      </c>
      <c r="AH2085" t="n">
        <v>28.1</v>
      </c>
      <c r="AI2085" t="n">
        <v>88.5</v>
      </c>
      <c r="AJ2085" t="n">
        <v>40</v>
      </c>
      <c r="AK2085" t="n">
        <v>0</v>
      </c>
      <c r="BA2085" t="n">
        <v>387</v>
      </c>
    </row>
    <row r="2086">
      <c r="H2086" t="n">
        <v>1</v>
      </c>
      <c r="M2086" t="inlineStr">
        <is>
          <t>ALQUILADO</t>
        </is>
      </c>
      <c r="N2086" t="inlineStr">
        <is>
          <t>INTERNACIONAL DE SEGUROS</t>
        </is>
      </c>
      <c r="P2086" t="inlineStr">
        <is>
          <t>2025</t>
        </is>
      </c>
      <c r="S2086" t="n">
        <v/>
      </c>
      <c r="T2086" t="n">
        <v>16542.06</v>
      </c>
      <c r="V2086" t="n">
        <v>17700.0042</v>
      </c>
      <c r="W2086" t="n">
        <v>282.56</v>
      </c>
      <c r="X2086" t="n">
        <v>268.96</v>
      </c>
      <c r="Z2086" t="n">
        <v>12</v>
      </c>
      <c r="AA2086" t="n">
        <v>45.96</v>
      </c>
      <c r="AB2086" t="n">
        <v>551.52</v>
      </c>
      <c r="AH2086" t="n">
        <v>4.95</v>
      </c>
      <c r="AI2086" t="n">
        <v>88.5</v>
      </c>
      <c r="AJ2086" t="n">
        <v>40</v>
      </c>
      <c r="AK2086" t="n">
        <v>0</v>
      </c>
      <c r="BA2086" t="n">
        <v>387</v>
      </c>
    </row>
    <row r="2087">
      <c r="H2087" t="n">
        <v>1</v>
      </c>
      <c r="M2087" t="inlineStr">
        <is>
          <t>DISPONIBLE</t>
        </is>
      </c>
      <c r="N2087" t="inlineStr"/>
      <c r="P2087" t="inlineStr">
        <is>
          <t>2025</t>
        </is>
      </c>
      <c r="S2087" t="n">
        <v/>
      </c>
      <c r="T2087" t="n">
        <v>16542.06</v>
      </c>
      <c r="V2087" t="n">
        <v>17700.0042</v>
      </c>
      <c r="W2087" t="n">
        <v>275.34</v>
      </c>
      <c r="X2087" t="n">
        <v>739.01</v>
      </c>
      <c r="Z2087" t="n">
        <v>17</v>
      </c>
      <c r="AA2087" t="n">
        <v>59.6676</v>
      </c>
      <c r="AB2087" t="n">
        <v>1014.35</v>
      </c>
      <c r="AI2087" t="n">
        <v>88.5</v>
      </c>
      <c r="AJ2087" t="n">
        <v>40</v>
      </c>
      <c r="AK2087" t="n">
        <v>0</v>
      </c>
      <c r="BA2087" t="n">
        <v>387</v>
      </c>
    </row>
    <row r="2088">
      <c r="H2088" t="n">
        <v>1</v>
      </c>
      <c r="M2088" t="inlineStr">
        <is>
          <t>ALQUILADO</t>
        </is>
      </c>
      <c r="N2088" t="inlineStr"/>
      <c r="P2088" t="inlineStr">
        <is>
          <t>2025</t>
        </is>
      </c>
      <c r="S2088" t="n">
        <v/>
      </c>
      <c r="T2088" t="n">
        <v>16542.06</v>
      </c>
      <c r="V2088" t="n">
        <v>17700.0042</v>
      </c>
      <c r="W2088" t="n">
        <v>420.3</v>
      </c>
      <c r="X2088" t="n">
        <v>972.9400000000001</v>
      </c>
      <c r="Z2088" t="n">
        <v>16</v>
      </c>
      <c r="AA2088" t="n">
        <v>87.0775</v>
      </c>
      <c r="AB2088" t="n">
        <v>1393.24</v>
      </c>
      <c r="AH2088" t="n">
        <v>5.8</v>
      </c>
      <c r="AI2088" t="n">
        <v>88.5</v>
      </c>
      <c r="AJ2088" t="n">
        <v>40</v>
      </c>
      <c r="AK2088" t="n">
        <v>0</v>
      </c>
      <c r="BA2088" t="n">
        <v>387</v>
      </c>
    </row>
    <row r="2089">
      <c r="H2089" t="n">
        <v>1</v>
      </c>
      <c r="M2089" t="inlineStr">
        <is>
          <t>RESERVADO</t>
        </is>
      </c>
      <c r="N2089" t="inlineStr"/>
      <c r="P2089" t="inlineStr">
        <is>
          <t>2025</t>
        </is>
      </c>
      <c r="S2089" t="n">
        <v/>
      </c>
      <c r="T2089" t="n">
        <v>16542.06</v>
      </c>
      <c r="V2089" t="n">
        <v>17700.0042</v>
      </c>
      <c r="W2089" t="n">
        <v>311.5</v>
      </c>
      <c r="X2089" t="n">
        <v>606.9299999999999</v>
      </c>
      <c r="Z2089" t="n">
        <v>14</v>
      </c>
      <c r="AA2089" t="n">
        <v>65.60209999999999</v>
      </c>
      <c r="AB2089" t="n">
        <v>918.4299999999999</v>
      </c>
      <c r="AI2089" t="n">
        <v>88.5</v>
      </c>
      <c r="AJ2089" t="n">
        <v>40</v>
      </c>
      <c r="AK2089" t="n">
        <v>0</v>
      </c>
      <c r="BA2089" t="n">
        <v>387</v>
      </c>
    </row>
    <row r="2090">
      <c r="H2090" t="n">
        <v>1</v>
      </c>
      <c r="M2090" t="inlineStr">
        <is>
          <t>ALQUILADO</t>
        </is>
      </c>
      <c r="N2090" t="inlineStr">
        <is>
          <t>TELEVISORA NACIONAL S.A.</t>
        </is>
      </c>
      <c r="P2090" t="inlineStr">
        <is>
          <t>2025</t>
        </is>
      </c>
      <c r="S2090" t="n">
        <v/>
      </c>
      <c r="T2090" t="n">
        <v>16542.06</v>
      </c>
      <c r="V2090" t="n">
        <v>17700.0042</v>
      </c>
      <c r="W2090" t="n">
        <v>22.53</v>
      </c>
      <c r="X2090" t="n">
        <v>191.7</v>
      </c>
      <c r="Z2090" t="n">
        <v>3</v>
      </c>
      <c r="AA2090" t="n">
        <v>71.41</v>
      </c>
      <c r="AB2090" t="n">
        <v>214.23</v>
      </c>
      <c r="AI2090" t="n">
        <v>88.5</v>
      </c>
      <c r="AJ2090" t="n">
        <v>40</v>
      </c>
      <c r="AK2090" t="n">
        <v>0</v>
      </c>
      <c r="BA2090" t="n">
        <v>387</v>
      </c>
    </row>
    <row r="2091">
      <c r="H2091" t="n">
        <v>1</v>
      </c>
      <c r="M2091" t="inlineStr">
        <is>
          <t>ALQUILADO</t>
        </is>
      </c>
      <c r="N2091" t="inlineStr"/>
      <c r="P2091" t="inlineStr">
        <is>
          <t>2025</t>
        </is>
      </c>
      <c r="S2091" t="n">
        <v/>
      </c>
      <c r="T2091" t="n">
        <v>16542.06</v>
      </c>
      <c r="V2091" t="n">
        <v>17700.0042</v>
      </c>
      <c r="W2091" t="n">
        <v>462.03</v>
      </c>
      <c r="X2091" t="n">
        <v>1045.3917</v>
      </c>
      <c r="Z2091" t="n">
        <v>22</v>
      </c>
      <c r="AA2091" t="n">
        <v>68.51909999999999</v>
      </c>
      <c r="AB2091" t="n">
        <v>1507.4217</v>
      </c>
      <c r="AH2091" t="n">
        <v>6.9</v>
      </c>
      <c r="AI2091" t="n">
        <v>88.5</v>
      </c>
      <c r="AJ2091" t="n">
        <v>40</v>
      </c>
      <c r="AK2091" t="n">
        <v>0</v>
      </c>
      <c r="BA2091" t="n">
        <v>387</v>
      </c>
    </row>
    <row r="2092">
      <c r="H2092" t="n">
        <v>1</v>
      </c>
      <c r="M2092" t="inlineStr">
        <is>
          <t>ALQUILADO</t>
        </is>
      </c>
      <c r="N2092" t="inlineStr">
        <is>
          <t>BSP AUTO/ GO RENTAL CARS</t>
        </is>
      </c>
      <c r="P2092" t="inlineStr">
        <is>
          <t>2025</t>
        </is>
      </c>
      <c r="S2092" t="n">
        <v/>
      </c>
      <c r="T2092" t="n">
        <v>16542.06</v>
      </c>
      <c r="V2092" t="n">
        <v>17700.0042</v>
      </c>
      <c r="W2092" t="n">
        <v>332.06</v>
      </c>
      <c r="X2092" t="n">
        <v>772.77</v>
      </c>
      <c r="Z2092" t="n">
        <v>20</v>
      </c>
      <c r="AA2092" t="n">
        <v>55.2415</v>
      </c>
      <c r="AB2092" t="n">
        <v>1104.83</v>
      </c>
      <c r="AI2092" t="n">
        <v>88.5</v>
      </c>
      <c r="AJ2092" t="n">
        <v>40</v>
      </c>
      <c r="AK2092" t="n">
        <v>0</v>
      </c>
      <c r="BA2092" t="n">
        <v>387</v>
      </c>
    </row>
    <row r="2093">
      <c r="H2093" t="n">
        <v>1</v>
      </c>
      <c r="M2093" t="inlineStr">
        <is>
          <t>DISPONIBLE</t>
        </is>
      </c>
      <c r="N2093" t="inlineStr"/>
      <c r="P2093" t="inlineStr">
        <is>
          <t>2025</t>
        </is>
      </c>
      <c r="S2093" t="n">
        <v>0</v>
      </c>
      <c r="T2093" t="n">
        <v>16542.06</v>
      </c>
      <c r="V2093" t="n">
        <v>17700.0042</v>
      </c>
      <c r="W2093" t="n">
        <v>176.22</v>
      </c>
      <c r="X2093" t="n">
        <v>746</v>
      </c>
      <c r="Z2093" t="n">
        <v>16</v>
      </c>
      <c r="AA2093" t="n">
        <v>57.6387</v>
      </c>
      <c r="AB2093" t="n">
        <v>922.22</v>
      </c>
      <c r="AH2093" t="n">
        <v>2.65</v>
      </c>
      <c r="AI2093" t="n">
        <v>88.5</v>
      </c>
      <c r="AJ2093" t="n">
        <v>40</v>
      </c>
      <c r="AK2093" t="n">
        <v>0</v>
      </c>
      <c r="BA2093" t="n">
        <v>387</v>
      </c>
    </row>
    <row r="2094">
      <c r="H2094" t="n">
        <v>1</v>
      </c>
      <c r="M2094" t="inlineStr">
        <is>
          <t>DISPONIBLE</t>
        </is>
      </c>
      <c r="N2094" t="inlineStr"/>
      <c r="P2094" t="inlineStr">
        <is>
          <t>2025</t>
        </is>
      </c>
      <c r="S2094" t="n">
        <v/>
      </c>
      <c r="T2094" t="n">
        <v>16542.06</v>
      </c>
      <c r="V2094" t="n">
        <v>17700.0042</v>
      </c>
      <c r="W2094" t="n">
        <v>239.69</v>
      </c>
      <c r="X2094" t="n">
        <v>1224.84</v>
      </c>
      <c r="Z2094" t="n">
        <v>23</v>
      </c>
      <c r="AA2094" t="n">
        <v>63.6752</v>
      </c>
      <c r="AB2094" t="n">
        <v>1464.53</v>
      </c>
      <c r="AH2094" t="n">
        <v>5.15</v>
      </c>
      <c r="AI2094" t="n">
        <v>88.5</v>
      </c>
      <c r="AJ2094" t="n">
        <v>40</v>
      </c>
      <c r="AK2094" t="n">
        <v>0</v>
      </c>
      <c r="BA2094" t="n">
        <v>387</v>
      </c>
    </row>
    <row r="2095">
      <c r="H2095" t="n">
        <v>1</v>
      </c>
      <c r="M2095" t="inlineStr">
        <is>
          <t>ALQUILADO</t>
        </is>
      </c>
      <c r="N2095" t="inlineStr">
        <is>
          <t>OFERTA SIMPLE</t>
        </is>
      </c>
      <c r="P2095" t="inlineStr">
        <is>
          <t>2025</t>
        </is>
      </c>
      <c r="S2095" t="n">
        <v/>
      </c>
      <c r="T2095" t="n">
        <v>16542.06</v>
      </c>
      <c r="V2095" t="n">
        <v>17700.0042</v>
      </c>
      <c r="W2095" t="n">
        <v>186.72</v>
      </c>
      <c r="X2095" t="n">
        <v>624.6799999999999</v>
      </c>
      <c r="Z2095" t="n">
        <v>12</v>
      </c>
      <c r="AA2095" t="n">
        <v>67.61660000000001</v>
      </c>
      <c r="AB2095" t="n">
        <v>811.4</v>
      </c>
      <c r="AH2095" t="n">
        <v>7.95</v>
      </c>
      <c r="AI2095" t="n">
        <v>88.5</v>
      </c>
      <c r="AJ2095" t="n">
        <v>40</v>
      </c>
      <c r="AK2095" t="n">
        <v>0</v>
      </c>
      <c r="BA2095" t="n">
        <v>387</v>
      </c>
    </row>
    <row r="2096">
      <c r="H2096" t="n">
        <v>1</v>
      </c>
      <c r="M2096" t="inlineStr">
        <is>
          <t>ALQUILADO</t>
        </is>
      </c>
      <c r="N2096" t="inlineStr">
        <is>
          <t>INTERNACIONAL DE SEGUROS</t>
        </is>
      </c>
      <c r="P2096" t="inlineStr">
        <is>
          <t>2025</t>
        </is>
      </c>
      <c r="S2096" t="n">
        <v/>
      </c>
      <c r="T2096" t="n">
        <v>16542.06</v>
      </c>
      <c r="V2096" t="n">
        <v>17700.0042</v>
      </c>
      <c r="W2096" t="n">
        <v>167.11</v>
      </c>
      <c r="X2096" t="n">
        <v>765.0291</v>
      </c>
      <c r="Z2096" t="n">
        <v>19</v>
      </c>
      <c r="AA2096" t="n">
        <v>49.0599</v>
      </c>
      <c r="AB2096" t="n">
        <v>932.1391</v>
      </c>
      <c r="AI2096" t="n">
        <v>88.5</v>
      </c>
      <c r="AJ2096" t="n">
        <v>40</v>
      </c>
      <c r="AK2096" t="n">
        <v>0</v>
      </c>
      <c r="BA2096" t="n">
        <v>387</v>
      </c>
    </row>
    <row r="2097">
      <c r="H2097" t="n">
        <v>1</v>
      </c>
      <c r="M2097" t="inlineStr">
        <is>
          <t>ALQUILADO</t>
        </is>
      </c>
      <c r="N2097" t="inlineStr"/>
      <c r="P2097" t="inlineStr">
        <is>
          <t>2025</t>
        </is>
      </c>
      <c r="S2097" t="n">
        <v/>
      </c>
      <c r="T2097" t="n">
        <v>16542.06</v>
      </c>
      <c r="V2097" t="n">
        <v>17700.0042</v>
      </c>
      <c r="W2097" t="n">
        <v>171.04</v>
      </c>
      <c r="X2097" t="n">
        <v>509.7</v>
      </c>
      <c r="Z2097" t="n">
        <v>11</v>
      </c>
      <c r="AA2097" t="n">
        <v>61.8854</v>
      </c>
      <c r="AB2097" t="n">
        <v>680.74</v>
      </c>
      <c r="AI2097" t="n">
        <v>88.5</v>
      </c>
      <c r="AJ2097" t="n">
        <v>40</v>
      </c>
      <c r="AK2097" t="n">
        <v>0</v>
      </c>
      <c r="BA2097" t="n">
        <v>387</v>
      </c>
    </row>
    <row r="2098">
      <c r="H2098" t="n">
        <v>1</v>
      </c>
      <c r="M2098" t="inlineStr">
        <is>
          <t>ALQUILADO</t>
        </is>
      </c>
      <c r="N2098" t="inlineStr"/>
      <c r="P2098" t="inlineStr">
        <is>
          <t>2025</t>
        </is>
      </c>
      <c r="S2098" t="n">
        <v>0</v>
      </c>
      <c r="T2098" t="n">
        <v>16542.06</v>
      </c>
      <c r="V2098" t="n">
        <v>17700.0042</v>
      </c>
      <c r="W2098" t="n">
        <v>351.86</v>
      </c>
      <c r="X2098" t="n">
        <v>472.32</v>
      </c>
      <c r="Z2098" t="n">
        <v>21</v>
      </c>
      <c r="AA2098" t="n">
        <v>39.2466</v>
      </c>
      <c r="AB2098" t="n">
        <v>824.1799999999999</v>
      </c>
      <c r="AH2098" t="n">
        <v>36.3</v>
      </c>
      <c r="AI2098" t="n">
        <v>88.5</v>
      </c>
      <c r="AJ2098" t="n">
        <v>40</v>
      </c>
      <c r="AK2098" t="n">
        <v>0</v>
      </c>
      <c r="BA2098" t="n">
        <v>387</v>
      </c>
    </row>
    <row r="2099">
      <c r="H2099" t="n">
        <v>1</v>
      </c>
      <c r="M2099" t="inlineStr">
        <is>
          <t>ALQUILADO</t>
        </is>
      </c>
      <c r="N2099" t="inlineStr">
        <is>
          <t>CAR TRAWLER</t>
        </is>
      </c>
      <c r="P2099" t="inlineStr">
        <is>
          <t>2025</t>
        </is>
      </c>
      <c r="S2099" t="n">
        <v/>
      </c>
      <c r="T2099" t="n">
        <v>16542.06</v>
      </c>
      <c r="V2099" t="n">
        <v>17700.0042</v>
      </c>
      <c r="W2099" t="n">
        <v>40.35</v>
      </c>
      <c r="X2099" t="n">
        <v>124.8467</v>
      </c>
      <c r="Z2099" t="n">
        <v>3</v>
      </c>
      <c r="AA2099" t="n">
        <v>55.0655</v>
      </c>
      <c r="AB2099" t="n">
        <v>165.1967</v>
      </c>
      <c r="AH2099" t="n">
        <v>16.2</v>
      </c>
      <c r="AI2099" t="n">
        <v>88.5</v>
      </c>
      <c r="AJ2099" t="n">
        <v>40</v>
      </c>
      <c r="AK2099" t="n">
        <v>0</v>
      </c>
      <c r="BA2099" t="n">
        <v>387</v>
      </c>
    </row>
    <row r="2100">
      <c r="H2100" t="n">
        <v>1</v>
      </c>
      <c r="M2100" t="inlineStr">
        <is>
          <t>ALQUILADO</t>
        </is>
      </c>
      <c r="N2100" t="inlineStr"/>
      <c r="P2100" t="inlineStr">
        <is>
          <t>2025</t>
        </is>
      </c>
      <c r="S2100" t="n">
        <v/>
      </c>
      <c r="T2100" t="n">
        <v>16542.06</v>
      </c>
      <c r="V2100" t="n">
        <v>17700.0042</v>
      </c>
      <c r="W2100" t="n">
        <v>175.75</v>
      </c>
      <c r="X2100" t="n">
        <v>601.5352</v>
      </c>
      <c r="Z2100" t="n">
        <v>12</v>
      </c>
      <c r="AA2100" t="n">
        <v>64.77370000000001</v>
      </c>
      <c r="AB2100" t="n">
        <v>777.2852</v>
      </c>
      <c r="AH2100" t="n">
        <v>8.85</v>
      </c>
      <c r="AI2100" t="n">
        <v>88.5</v>
      </c>
      <c r="AJ2100" t="n">
        <v>40</v>
      </c>
      <c r="AK2100" t="n">
        <v>0</v>
      </c>
      <c r="BA2100" t="n">
        <v>387</v>
      </c>
    </row>
    <row r="2101">
      <c r="H2101" t="n">
        <v>1</v>
      </c>
      <c r="M2101" t="inlineStr">
        <is>
          <t>ALQUILADO</t>
        </is>
      </c>
      <c r="N2101" t="inlineStr"/>
      <c r="P2101" t="inlineStr">
        <is>
          <t>2025</t>
        </is>
      </c>
      <c r="S2101" t="n">
        <v/>
      </c>
      <c r="T2101" t="n">
        <v>16542.06</v>
      </c>
      <c r="V2101" t="n">
        <v>17700.0042</v>
      </c>
      <c r="W2101" t="n">
        <v>367.07</v>
      </c>
      <c r="X2101" t="n">
        <v>1175.5</v>
      </c>
      <c r="Z2101" t="n">
        <v>21</v>
      </c>
      <c r="AA2101" t="n">
        <v>73.45569999999999</v>
      </c>
      <c r="AB2101" t="n">
        <v>1542.57</v>
      </c>
      <c r="AI2101" t="n">
        <v>88.5</v>
      </c>
      <c r="AJ2101" t="n">
        <v>40</v>
      </c>
      <c r="AK2101" t="n">
        <v>0</v>
      </c>
      <c r="BA2101" t="n">
        <v>387</v>
      </c>
    </row>
    <row r="2102">
      <c r="H2102" t="n">
        <v>1</v>
      </c>
      <c r="M2102" t="inlineStr">
        <is>
          <t>ALQUILADO</t>
        </is>
      </c>
      <c r="N2102" t="inlineStr"/>
      <c r="P2102" t="inlineStr">
        <is>
          <t>2025</t>
        </is>
      </c>
      <c r="S2102" t="n">
        <v/>
      </c>
      <c r="T2102" t="n">
        <v>16542.06</v>
      </c>
      <c r="V2102" t="n">
        <v>17700.0042</v>
      </c>
      <c r="X2102" t="n">
        <v>0</v>
      </c>
      <c r="Z2102" t="n">
        <v>0</v>
      </c>
      <c r="AB2102" t="n">
        <v>0</v>
      </c>
      <c r="AI2102" t="n">
        <v>0</v>
      </c>
      <c r="AJ2102" t="n">
        <v>40</v>
      </c>
      <c r="AK2102" t="n">
        <v>0</v>
      </c>
      <c r="BA2102" t="n">
        <v>387</v>
      </c>
    </row>
    <row r="2103">
      <c r="H2103" t="n">
        <v>1</v>
      </c>
      <c r="M2103" t="inlineStr">
        <is>
          <t>ALQUILADO</t>
        </is>
      </c>
      <c r="N2103" t="inlineStr">
        <is>
          <t>Tout Panama</t>
        </is>
      </c>
      <c r="P2103" t="inlineStr">
        <is>
          <t>2025</t>
        </is>
      </c>
      <c r="S2103" t="n">
        <v/>
      </c>
      <c r="T2103" t="n">
        <v>16542.06</v>
      </c>
      <c r="V2103" t="n">
        <v>17700.0042</v>
      </c>
      <c r="W2103" t="n">
        <v>218.26</v>
      </c>
      <c r="X2103" t="n">
        <v>494.51</v>
      </c>
      <c r="Z2103" t="n">
        <v>20</v>
      </c>
      <c r="AA2103" t="n">
        <v>35.6385</v>
      </c>
      <c r="AB2103" t="n">
        <v>712.77</v>
      </c>
      <c r="AH2103" t="n">
        <v>4.3</v>
      </c>
      <c r="AI2103" t="n">
        <v>88.5</v>
      </c>
      <c r="AJ2103" t="n">
        <v>40</v>
      </c>
      <c r="AK2103" t="n">
        <v>0</v>
      </c>
      <c r="BA2103" t="n">
        <v>387</v>
      </c>
    </row>
    <row r="2104">
      <c r="H2104" t="n">
        <v>1</v>
      </c>
      <c r="M2104" t="inlineStr">
        <is>
          <t>ALQUILADO</t>
        </is>
      </c>
      <c r="N2104" t="inlineStr">
        <is>
          <t>CONSEJO DE SEGURIDAD PUBLICO</t>
        </is>
      </c>
      <c r="P2104" t="inlineStr">
        <is>
          <t>2025</t>
        </is>
      </c>
      <c r="S2104" t="n">
        <v/>
      </c>
      <c r="T2104" t="n">
        <v>16542.06</v>
      </c>
      <c r="V2104" t="n">
        <v>17700.0042</v>
      </c>
      <c r="W2104" t="n">
        <v>306.38</v>
      </c>
      <c r="X2104" t="n">
        <v>1029.37</v>
      </c>
      <c r="Z2104" t="n">
        <v>18</v>
      </c>
      <c r="AA2104" t="n">
        <v>74.20829999999999</v>
      </c>
      <c r="AB2104" t="n">
        <v>1335.75</v>
      </c>
      <c r="AI2104" t="n">
        <v>88.5</v>
      </c>
      <c r="AJ2104" t="n">
        <v>40</v>
      </c>
      <c r="AK2104" t="n">
        <v>0</v>
      </c>
      <c r="BA2104" t="n">
        <v>387</v>
      </c>
    </row>
    <row r="2105">
      <c r="H2105" t="n">
        <v>1</v>
      </c>
      <c r="M2105" t="inlineStr">
        <is>
          <t>ALQUILADO</t>
        </is>
      </c>
      <c r="N2105" t="inlineStr"/>
      <c r="P2105" t="inlineStr">
        <is>
          <t>2025</t>
        </is>
      </c>
      <c r="S2105" t="n">
        <v>0</v>
      </c>
      <c r="T2105" t="n">
        <v>16542.06</v>
      </c>
      <c r="V2105" t="n">
        <v>17700.0042</v>
      </c>
      <c r="W2105" t="n">
        <v>289.95</v>
      </c>
      <c r="X2105" t="n">
        <v>1121.6711</v>
      </c>
      <c r="Z2105" t="n">
        <v>18</v>
      </c>
      <c r="AA2105" t="n">
        <v>78.4233</v>
      </c>
      <c r="AB2105" t="n">
        <v>1411.6211</v>
      </c>
      <c r="AH2105" t="n">
        <v>2.65</v>
      </c>
      <c r="AI2105" t="n">
        <v>88.5</v>
      </c>
      <c r="AJ2105" t="n">
        <v>40</v>
      </c>
      <c r="AK2105" t="n">
        <v>0</v>
      </c>
      <c r="BA2105" t="n">
        <v>387</v>
      </c>
    </row>
    <row r="2106">
      <c r="H2106" t="n">
        <v>1</v>
      </c>
      <c r="M2106" t="inlineStr">
        <is>
          <t>ALQUILADO</t>
        </is>
      </c>
      <c r="N2106" t="inlineStr"/>
      <c r="P2106" t="inlineStr">
        <is>
          <t>2025</t>
        </is>
      </c>
      <c r="S2106" t="n">
        <v>0</v>
      </c>
      <c r="T2106" t="n">
        <v>16542.06</v>
      </c>
      <c r="V2106" t="n">
        <v>17700.0042</v>
      </c>
      <c r="W2106" t="n">
        <v>208.32</v>
      </c>
      <c r="X2106" t="n">
        <v>1046.0705</v>
      </c>
      <c r="Z2106" t="n">
        <v>18</v>
      </c>
      <c r="AA2106" t="n">
        <v>69.6883</v>
      </c>
      <c r="AB2106" t="n">
        <v>1254.3905</v>
      </c>
      <c r="AH2106" t="n">
        <v>47.3</v>
      </c>
      <c r="AI2106" t="n">
        <v>88.5</v>
      </c>
      <c r="AJ2106" t="n">
        <v>40</v>
      </c>
      <c r="AK2106" t="n">
        <v>0</v>
      </c>
      <c r="BA2106" t="n">
        <v>387</v>
      </c>
    </row>
    <row r="2107">
      <c r="H2107" t="n">
        <v>1</v>
      </c>
      <c r="M2107" t="inlineStr">
        <is>
          <t>ALQUILADO</t>
        </is>
      </c>
      <c r="N2107" t="inlineStr">
        <is>
          <t>INTERNACIONAL DE SEGUROS</t>
        </is>
      </c>
      <c r="P2107" t="inlineStr">
        <is>
          <t>2025</t>
        </is>
      </c>
      <c r="S2107" t="n">
        <v/>
      </c>
      <c r="T2107" t="n">
        <v>16542.06</v>
      </c>
      <c r="V2107" t="n">
        <v>17700.0042</v>
      </c>
      <c r="W2107" t="n">
        <v>364.9</v>
      </c>
      <c r="X2107" t="n">
        <v>476.7909</v>
      </c>
      <c r="Z2107" t="n">
        <v>23</v>
      </c>
      <c r="AA2107" t="n">
        <v>36.5952</v>
      </c>
      <c r="AB2107" t="n">
        <v>841.6909000000001</v>
      </c>
      <c r="AH2107" t="n">
        <v>14.45</v>
      </c>
      <c r="AI2107" t="n">
        <v>88.5</v>
      </c>
      <c r="AJ2107" t="n">
        <v>40</v>
      </c>
      <c r="AK2107" t="n">
        <v>0</v>
      </c>
      <c r="BA2107" t="n">
        <v>387</v>
      </c>
    </row>
    <row r="2108">
      <c r="H2108" t="n">
        <v>1</v>
      </c>
      <c r="M2108" t="inlineStr">
        <is>
          <t>DISPONIBLE</t>
        </is>
      </c>
      <c r="N2108" t="inlineStr"/>
      <c r="P2108" t="inlineStr">
        <is>
          <t>2025</t>
        </is>
      </c>
      <c r="S2108" t="n">
        <v/>
      </c>
      <c r="T2108" t="n">
        <v>16542.06</v>
      </c>
      <c r="V2108" t="n">
        <v>17700.0042</v>
      </c>
      <c r="W2108" t="n">
        <v>338.13</v>
      </c>
      <c r="X2108" t="n">
        <v>681.25</v>
      </c>
      <c r="Z2108" t="n">
        <v>22</v>
      </c>
      <c r="AA2108" t="n">
        <v>46.3354</v>
      </c>
      <c r="AB2108" t="n">
        <v>1019.38</v>
      </c>
      <c r="AI2108" t="n">
        <v>88.5</v>
      </c>
      <c r="AJ2108" t="n">
        <v>40</v>
      </c>
      <c r="AK2108" t="n">
        <v>0</v>
      </c>
      <c r="BA2108" t="n">
        <v>387</v>
      </c>
    </row>
    <row r="2109">
      <c r="H2109" t="n">
        <v>1</v>
      </c>
      <c r="M2109" t="inlineStr">
        <is>
          <t>ALQUILADO</t>
        </is>
      </c>
      <c r="N2109" t="inlineStr"/>
      <c r="P2109" t="inlineStr">
        <is>
          <t>2025</t>
        </is>
      </c>
      <c r="S2109" t="n">
        <v/>
      </c>
      <c r="T2109" t="n">
        <v>16542.06</v>
      </c>
      <c r="V2109" t="n">
        <v>17700.0042</v>
      </c>
      <c r="W2109" t="n">
        <v>166.85</v>
      </c>
      <c r="X2109" t="n">
        <v>612.51</v>
      </c>
      <c r="Z2109" t="n">
        <v>20</v>
      </c>
      <c r="AA2109" t="n">
        <v>38.968</v>
      </c>
      <c r="AB2109" t="n">
        <v>779.36</v>
      </c>
      <c r="AH2109" t="n">
        <v>12.5</v>
      </c>
      <c r="AI2109" t="n">
        <v>88.5</v>
      </c>
      <c r="AJ2109" t="n">
        <v>40</v>
      </c>
      <c r="AK2109" t="n">
        <v>0</v>
      </c>
      <c r="BA2109" t="n">
        <v>387</v>
      </c>
    </row>
    <row r="2110">
      <c r="H2110" t="n">
        <v>1</v>
      </c>
      <c r="M2110" t="inlineStr">
        <is>
          <t>ALQUILADO</t>
        </is>
      </c>
      <c r="N2110" t="inlineStr">
        <is>
          <t>OFERTA SIMPLE</t>
        </is>
      </c>
      <c r="P2110" t="inlineStr">
        <is>
          <t>2025</t>
        </is>
      </c>
      <c r="S2110" t="n">
        <v/>
      </c>
      <c r="T2110" t="n">
        <v>16542.06</v>
      </c>
      <c r="V2110" t="n">
        <v>17700.0042</v>
      </c>
      <c r="W2110" t="n">
        <v>17.77</v>
      </c>
      <c r="X2110" t="n">
        <v>383.087</v>
      </c>
      <c r="Z2110" t="n">
        <v>11</v>
      </c>
      <c r="AA2110" t="n">
        <v>36.4415</v>
      </c>
      <c r="AB2110" t="n">
        <v>400.857</v>
      </c>
      <c r="AH2110" t="n">
        <v>4.3</v>
      </c>
      <c r="AI2110" t="n">
        <v>88.5</v>
      </c>
      <c r="AJ2110" t="n">
        <v>40</v>
      </c>
      <c r="AK2110" t="n">
        <v>0</v>
      </c>
      <c r="BA2110" t="n">
        <v>387</v>
      </c>
    </row>
    <row r="2111">
      <c r="H2111" t="n">
        <v>1</v>
      </c>
      <c r="M2111" t="inlineStr">
        <is>
          <t>ALQUILADO</t>
        </is>
      </c>
      <c r="N2111" t="inlineStr">
        <is>
          <t>OFERTA SIMPLE</t>
        </is>
      </c>
      <c r="P2111" t="inlineStr">
        <is>
          <t>2025</t>
        </is>
      </c>
      <c r="S2111" t="n">
        <v/>
      </c>
      <c r="T2111" t="n">
        <v>16542.06</v>
      </c>
      <c r="V2111" t="n">
        <v>17700.0042</v>
      </c>
      <c r="W2111" t="n">
        <v>292.02</v>
      </c>
      <c r="X2111" t="n">
        <v>526.5</v>
      </c>
      <c r="Z2111" t="n">
        <v>21</v>
      </c>
      <c r="AA2111" t="n">
        <v>38.9771</v>
      </c>
      <c r="AB2111" t="n">
        <v>818.52</v>
      </c>
      <c r="AI2111" t="n">
        <v>88.5</v>
      </c>
      <c r="AJ2111" t="n">
        <v>40</v>
      </c>
      <c r="AK2111" t="n">
        <v>0</v>
      </c>
      <c r="BA2111" t="n">
        <v>387</v>
      </c>
    </row>
    <row r="2112">
      <c r="H2112" t="n">
        <v>1</v>
      </c>
      <c r="M2112" t="inlineStr">
        <is>
          <t>ALQUILADO</t>
        </is>
      </c>
      <c r="N2112" t="inlineStr"/>
      <c r="P2112" t="inlineStr">
        <is>
          <t>2025</t>
        </is>
      </c>
      <c r="S2112" t="n">
        <v>2749</v>
      </c>
      <c r="T2112" t="n">
        <v>16542.06</v>
      </c>
      <c r="V2112" t="n">
        <v>17700.0042</v>
      </c>
      <c r="W2112" t="n">
        <v>610.01</v>
      </c>
      <c r="X2112" t="n">
        <v>2290.925</v>
      </c>
      <c r="Z2112" t="n">
        <v>47</v>
      </c>
      <c r="AA2112" t="n">
        <v>61.722</v>
      </c>
      <c r="AB2112" t="n">
        <v>2900.935</v>
      </c>
      <c r="AH2112" t="n">
        <v>77.33280000000001</v>
      </c>
      <c r="AI2112" t="n">
        <v>88.5</v>
      </c>
      <c r="AJ2112" t="n">
        <v>40</v>
      </c>
      <c r="AK2112" t="n">
        <v>0</v>
      </c>
      <c r="BA2112" t="n">
        <v>387</v>
      </c>
    </row>
    <row r="2113">
      <c r="H2113" t="n">
        <v>14</v>
      </c>
      <c r="M2113" t="inlineStr">
        <is>
          <t>ALQUILADO</t>
        </is>
      </c>
      <c r="N2113" t="inlineStr">
        <is>
          <t>CONSEJO DE SEGURIDAD PUBLICO</t>
        </is>
      </c>
      <c r="P2113" t="inlineStr">
        <is>
          <t>2022</t>
        </is>
      </c>
      <c r="S2113" t="n">
        <v>24299</v>
      </c>
      <c r="T2113" t="n">
        <v>16682.24</v>
      </c>
      <c r="V2113" t="n">
        <v>17849.9968</v>
      </c>
      <c r="W2113" t="n">
        <v>5971.33</v>
      </c>
      <c r="X2113" t="n">
        <v>4223.18</v>
      </c>
      <c r="Z2113" t="n">
        <v>419</v>
      </c>
      <c r="AA2113" t="n">
        <v>24.3305</v>
      </c>
      <c r="AB2113" t="n">
        <v>728.1792</v>
      </c>
      <c r="AH2113" t="n">
        <v>145.0989</v>
      </c>
      <c r="AI2113" t="n">
        <v>1249.4998</v>
      </c>
      <c r="AJ2113" t="n">
        <v>80</v>
      </c>
      <c r="AK2113" t="n">
        <v>6024.1428</v>
      </c>
      <c r="BA2113" t="n">
        <v>5418</v>
      </c>
    </row>
    <row r="2114">
      <c r="H2114" t="n">
        <v>14</v>
      </c>
      <c r="M2114" t="inlineStr">
        <is>
          <t>ALQUILADO</t>
        </is>
      </c>
      <c r="N2114" t="inlineStr">
        <is>
          <t>BAUER FUNDACIONES</t>
        </is>
      </c>
      <c r="P2114" t="inlineStr">
        <is>
          <t>2022</t>
        </is>
      </c>
      <c r="S2114" t="n">
        <v>29985</v>
      </c>
      <c r="T2114" t="n">
        <v>16682.24</v>
      </c>
      <c r="V2114" t="n">
        <v>17849.9968</v>
      </c>
      <c r="W2114" t="n">
        <v>5429.16</v>
      </c>
      <c r="X2114" t="n">
        <v>7602.4659</v>
      </c>
      <c r="Z2114" t="n">
        <v>557</v>
      </c>
      <c r="AA2114" t="n">
        <v>23.396</v>
      </c>
      <c r="AB2114" t="n">
        <v>930.8304000000001</v>
      </c>
      <c r="AH2114" t="n">
        <v>2369.9596</v>
      </c>
      <c r="AI2114" t="n">
        <v>1249.4998</v>
      </c>
      <c r="AJ2114" t="n">
        <v>80</v>
      </c>
      <c r="AK2114" t="n">
        <v>6024.1428</v>
      </c>
      <c r="BA2114" t="n">
        <v>5418</v>
      </c>
    </row>
    <row r="2115">
      <c r="H2115" t="n">
        <v>14</v>
      </c>
      <c r="M2115" t="inlineStr">
        <is>
          <t>ALQUILADO</t>
        </is>
      </c>
      <c r="N2115" t="inlineStr">
        <is>
          <t>CONSEJO DE SEGURIDAD PUBLICO</t>
        </is>
      </c>
      <c r="P2115" t="inlineStr">
        <is>
          <t>2022</t>
        </is>
      </c>
      <c r="S2115" t="n">
        <v>33764</v>
      </c>
      <c r="T2115" t="n">
        <v>16682.24</v>
      </c>
      <c r="V2115" t="n">
        <v>17849.9968</v>
      </c>
      <c r="W2115" t="n">
        <v>5748.26</v>
      </c>
      <c r="X2115" t="n">
        <v>6549.4</v>
      </c>
      <c r="Z2115" t="n">
        <v>391</v>
      </c>
      <c r="AA2115" t="n">
        <v>31.4518</v>
      </c>
      <c r="AB2115" t="n">
        <v>878.4041999999999</v>
      </c>
      <c r="AH2115" t="n">
        <v>394.7894</v>
      </c>
      <c r="AI2115" t="n">
        <v>1249.4998</v>
      </c>
      <c r="AJ2115" t="n">
        <v>80</v>
      </c>
      <c r="AK2115" t="n">
        <v>6024.1428</v>
      </c>
      <c r="BA2115" t="n">
        <v>5418</v>
      </c>
    </row>
    <row r="2116">
      <c r="H2116" t="n">
        <v>14</v>
      </c>
      <c r="M2116" t="inlineStr">
        <is>
          <t>TALLER DE CHAPISTERIA</t>
        </is>
      </c>
      <c r="N2116" t="inlineStr"/>
      <c r="P2116" t="inlineStr">
        <is>
          <t>2022</t>
        </is>
      </c>
      <c r="S2116" t="n">
        <v>26329</v>
      </c>
      <c r="T2116" t="n">
        <v>16682.24</v>
      </c>
      <c r="V2116" t="n">
        <v>17849.9968</v>
      </c>
      <c r="W2116" t="n">
        <v>5894.89</v>
      </c>
      <c r="X2116" t="n">
        <v>5164.7167</v>
      </c>
      <c r="Z2116" t="n">
        <v>378</v>
      </c>
      <c r="AA2116" t="n">
        <v>29.2582</v>
      </c>
      <c r="AB2116" t="n">
        <v>789.9719</v>
      </c>
      <c r="AH2116" t="n">
        <v>1532.9187</v>
      </c>
      <c r="AI2116" t="n">
        <v>1249.4998</v>
      </c>
      <c r="AJ2116" t="n">
        <v>80</v>
      </c>
      <c r="AK2116" t="n">
        <v>6024.1428</v>
      </c>
      <c r="BA2116" t="n">
        <v>5418</v>
      </c>
    </row>
    <row r="2117">
      <c r="H2117" t="n">
        <v>14</v>
      </c>
      <c r="M2117" t="inlineStr">
        <is>
          <t>ALQUILADO</t>
        </is>
      </c>
      <c r="N2117" t="inlineStr">
        <is>
          <t>CAR TRAWLER</t>
        </is>
      </c>
      <c r="P2117" t="inlineStr">
        <is>
          <t>2022</t>
        </is>
      </c>
      <c r="S2117" t="n">
        <v>0</v>
      </c>
      <c r="T2117" t="n">
        <v>16682.24</v>
      </c>
      <c r="V2117" t="n">
        <v>17849.9968</v>
      </c>
      <c r="W2117" t="n">
        <v>4439.85</v>
      </c>
      <c r="X2117" t="n">
        <v>7778.1696</v>
      </c>
      <c r="Z2117" t="n">
        <v>405</v>
      </c>
      <c r="AA2117" t="n">
        <v>30.1679</v>
      </c>
      <c r="AB2117" t="n">
        <v>872.7156</v>
      </c>
      <c r="AH2117" t="n">
        <v>1083.2337</v>
      </c>
      <c r="AI2117" t="n">
        <v>1249.4998</v>
      </c>
      <c r="AJ2117" t="n">
        <v>80</v>
      </c>
      <c r="AK2117" t="n">
        <v>6024.1428</v>
      </c>
      <c r="BA2117" t="n">
        <v>5418</v>
      </c>
    </row>
    <row r="2118">
      <c r="H2118" t="n">
        <v>14</v>
      </c>
      <c r="M2118" t="inlineStr">
        <is>
          <t>ALQUILADO</t>
        </is>
      </c>
      <c r="N2118" t="inlineStr"/>
      <c r="P2118" t="inlineStr">
        <is>
          <t>2022</t>
        </is>
      </c>
      <c r="S2118" t="n">
        <v>26718</v>
      </c>
      <c r="T2118" t="n">
        <v>16682.24</v>
      </c>
      <c r="V2118" t="n">
        <v>17849.9968</v>
      </c>
      <c r="W2118" t="n">
        <v>2751.25</v>
      </c>
      <c r="X2118" t="n">
        <v>9936.1594</v>
      </c>
      <c r="Z2118" t="n">
        <v>233</v>
      </c>
      <c r="AA2118" t="n">
        <v>54.4524</v>
      </c>
      <c r="AB2118" t="n">
        <v>906.2435</v>
      </c>
      <c r="AH2118" t="n">
        <v>856.8407999999999</v>
      </c>
      <c r="AI2118" t="n">
        <v>1249.4998</v>
      </c>
      <c r="AJ2118" t="n">
        <v>80</v>
      </c>
      <c r="AK2118" t="n">
        <v>6024.1428</v>
      </c>
      <c r="BA2118" t="n">
        <v>5418</v>
      </c>
    </row>
    <row r="2119">
      <c r="H2119" t="n">
        <v>14</v>
      </c>
      <c r="M2119" t="inlineStr">
        <is>
          <t>ALQUILADO</t>
        </is>
      </c>
      <c r="N2119" t="inlineStr">
        <is>
          <t>GOETZE LOBATO ENGENHARIA S.A.</t>
        </is>
      </c>
      <c r="P2119" t="inlineStr">
        <is>
          <t>2022</t>
        </is>
      </c>
      <c r="S2119" t="n">
        <v>26162</v>
      </c>
      <c r="T2119" t="n">
        <v>16682.24</v>
      </c>
      <c r="V2119" t="n">
        <v>17849.9968</v>
      </c>
      <c r="W2119" t="n">
        <v>5422.91</v>
      </c>
      <c r="X2119" t="n">
        <v>5043.72</v>
      </c>
      <c r="Z2119" t="n">
        <v>406</v>
      </c>
      <c r="AA2119" t="n">
        <v>25.7798</v>
      </c>
      <c r="AB2119" t="n">
        <v>747.6164</v>
      </c>
      <c r="AH2119" t="n">
        <v>843.7343</v>
      </c>
      <c r="AI2119" t="n">
        <v>1249.4998</v>
      </c>
      <c r="AJ2119" t="n">
        <v>80</v>
      </c>
      <c r="AK2119" t="n">
        <v>6024.1428</v>
      </c>
      <c r="BA2119" t="n">
        <v>5418</v>
      </c>
    </row>
    <row r="2120">
      <c r="H2120" t="n">
        <v>14</v>
      </c>
      <c r="M2120" t="inlineStr">
        <is>
          <t>ALQUILADO</t>
        </is>
      </c>
      <c r="N2120" t="inlineStr">
        <is>
          <t>RENTAL CARS</t>
        </is>
      </c>
      <c r="P2120" t="inlineStr">
        <is>
          <t>2022</t>
        </is>
      </c>
      <c r="S2120" t="n">
        <v>30361</v>
      </c>
      <c r="T2120" t="n">
        <v>16682.24</v>
      </c>
      <c r="V2120" t="n">
        <v>17849.9968</v>
      </c>
      <c r="W2120" t="n">
        <v>3737.33</v>
      </c>
      <c r="X2120" t="n">
        <v>8745.236699999999</v>
      </c>
      <c r="Z2120" t="n">
        <v>300</v>
      </c>
      <c r="AA2120" t="n">
        <v>41.6085</v>
      </c>
      <c r="AB2120" t="n">
        <v>891.6119</v>
      </c>
      <c r="AH2120" t="n">
        <v>88.6335</v>
      </c>
      <c r="AI2120" t="n">
        <v>1249.4998</v>
      </c>
      <c r="AJ2120" t="n">
        <v>80</v>
      </c>
      <c r="AK2120" t="n">
        <v>6024.1428</v>
      </c>
      <c r="BA2120" t="n">
        <v>5418</v>
      </c>
    </row>
    <row r="2121">
      <c r="H2121" t="n">
        <v>14</v>
      </c>
      <c r="M2121" t="inlineStr">
        <is>
          <t>ALQUILADO</t>
        </is>
      </c>
      <c r="N2121" t="inlineStr">
        <is>
          <t>CONSEJO DE SEGURIDAD PUBLICO</t>
        </is>
      </c>
      <c r="P2121" t="inlineStr">
        <is>
          <t>2022</t>
        </is>
      </c>
      <c r="S2121" t="n">
        <v>32718</v>
      </c>
      <c r="T2121" t="n">
        <v>16682.24</v>
      </c>
      <c r="V2121" t="n">
        <v>17849.9968</v>
      </c>
      <c r="W2121" t="n">
        <v>5863.15</v>
      </c>
      <c r="X2121" t="n">
        <v>5189.48</v>
      </c>
      <c r="Z2121" t="n">
        <v>397</v>
      </c>
      <c r="AA2121" t="n">
        <v>27.8403</v>
      </c>
      <c r="AB2121" t="n">
        <v>789.4734999999999</v>
      </c>
      <c r="AH2121" t="n">
        <v>420.6418</v>
      </c>
      <c r="AI2121" t="n">
        <v>1249.4998</v>
      </c>
      <c r="AJ2121" t="n">
        <v>80</v>
      </c>
      <c r="AK2121" t="n">
        <v>6024.1428</v>
      </c>
      <c r="BA2121" t="n">
        <v>5418</v>
      </c>
    </row>
    <row r="2122">
      <c r="F2122" t="inlineStr">
        <is>
          <t>SEMINUEVOS</t>
        </is>
      </c>
      <c r="H2122" t="n">
        <v>14</v>
      </c>
      <c r="M2122" t="inlineStr">
        <is>
          <t>PARA LA VENTA</t>
        </is>
      </c>
      <c r="N2122" t="inlineStr"/>
      <c r="P2122" t="inlineStr">
        <is>
          <t>2023</t>
        </is>
      </c>
      <c r="S2122" t="n">
        <v>25906</v>
      </c>
      <c r="T2122" t="n">
        <v>16682.24</v>
      </c>
      <c r="V2122" t="n">
        <v>17849.9968</v>
      </c>
      <c r="W2122" t="n">
        <v>3414.37</v>
      </c>
      <c r="X2122" t="n">
        <v>10160.9835</v>
      </c>
      <c r="Z2122" t="n">
        <v>295</v>
      </c>
      <c r="AA2122" t="n">
        <v>46.0181</v>
      </c>
      <c r="AB2122" t="n">
        <v>969.6681</v>
      </c>
      <c r="AH2122" t="n">
        <v>2464.2611</v>
      </c>
      <c r="AI2122" t="n">
        <v>1249.4998</v>
      </c>
      <c r="AJ2122" t="n">
        <v>80</v>
      </c>
      <c r="AK2122" t="n">
        <v>6024.1428</v>
      </c>
      <c r="BA2122" t="n">
        <v>5418</v>
      </c>
    </row>
    <row r="2123">
      <c r="H2123" t="n">
        <v>14</v>
      </c>
      <c r="M2123" t="inlineStr">
        <is>
          <t>DISPONIBLE</t>
        </is>
      </c>
      <c r="N2123" t="inlineStr"/>
      <c r="P2123" t="inlineStr">
        <is>
          <t>2022</t>
        </is>
      </c>
      <c r="S2123" t="n">
        <v>19617</v>
      </c>
      <c r="T2123" t="n">
        <v>16682.24</v>
      </c>
      <c r="V2123" t="n">
        <v>17849.9968</v>
      </c>
      <c r="W2123" t="n">
        <v>4439.17</v>
      </c>
      <c r="X2123" t="n">
        <v>8528.2667</v>
      </c>
      <c r="Z2123" t="n">
        <v>264</v>
      </c>
      <c r="AA2123" t="n">
        <v>49.119</v>
      </c>
      <c r="AB2123" t="n">
        <v>926.2454</v>
      </c>
      <c r="AH2123" t="n">
        <v>2486.2669</v>
      </c>
      <c r="AI2123" t="n">
        <v>1249.4998</v>
      </c>
      <c r="AJ2123" t="n">
        <v>80</v>
      </c>
      <c r="AK2123" t="n">
        <v>6024.1428</v>
      </c>
      <c r="BA2123" t="n">
        <v>5418</v>
      </c>
    </row>
    <row r="2124">
      <c r="F2124" t="inlineStr">
        <is>
          <t>SEMINUEVOS</t>
        </is>
      </c>
      <c r="H2124" t="n">
        <v>14</v>
      </c>
      <c r="M2124" t="inlineStr">
        <is>
          <t>PARA LA VENTA</t>
        </is>
      </c>
      <c r="N2124" t="inlineStr"/>
      <c r="P2124" t="inlineStr">
        <is>
          <t>2023</t>
        </is>
      </c>
      <c r="S2124" t="n">
        <v>31111</v>
      </c>
      <c r="T2124" t="n">
        <v>16682.24</v>
      </c>
      <c r="V2124" t="n">
        <v>17849.9968</v>
      </c>
      <c r="W2124" t="n">
        <v>6351.92</v>
      </c>
      <c r="X2124" t="n">
        <v>12852.86</v>
      </c>
      <c r="Z2124" t="n">
        <v>345</v>
      </c>
      <c r="AA2124" t="n">
        <v>55.666</v>
      </c>
      <c r="AB2124" t="n">
        <v>1371.77</v>
      </c>
      <c r="AH2124" t="n">
        <v>3747.9352</v>
      </c>
      <c r="AI2124" t="n">
        <v>1249.4998</v>
      </c>
      <c r="AJ2124" t="n">
        <v>80</v>
      </c>
      <c r="AK2124" t="n">
        <v>6024.1428</v>
      </c>
      <c r="BA2124" t="n">
        <v>5418</v>
      </c>
    </row>
    <row r="2125">
      <c r="H2125" t="n">
        <v>14</v>
      </c>
      <c r="M2125" t="inlineStr">
        <is>
          <t>ALQUILADO</t>
        </is>
      </c>
      <c r="N2125" t="inlineStr"/>
      <c r="P2125" t="inlineStr">
        <is>
          <t>2022</t>
        </is>
      </c>
      <c r="S2125" t="n">
        <v>0</v>
      </c>
      <c r="T2125" t="n">
        <v>16682.24</v>
      </c>
      <c r="V2125" t="n">
        <v>17849.9968</v>
      </c>
      <c r="W2125" t="n">
        <v>4780.72</v>
      </c>
      <c r="X2125" t="n">
        <v>8845.92</v>
      </c>
      <c r="Z2125" t="n">
        <v>304</v>
      </c>
      <c r="AA2125" t="n">
        <v>44.8244</v>
      </c>
      <c r="AB2125" t="n">
        <v>973.3314</v>
      </c>
      <c r="AH2125" t="n">
        <v>382.7888</v>
      </c>
      <c r="AI2125" t="n">
        <v>1249.4998</v>
      </c>
      <c r="AJ2125" t="n">
        <v>80</v>
      </c>
      <c r="AK2125" t="n">
        <v>6024.1428</v>
      </c>
      <c r="BA2125" t="n">
        <v>5418</v>
      </c>
    </row>
    <row r="2126">
      <c r="H2126" t="n">
        <v>14</v>
      </c>
      <c r="M2126" t="inlineStr">
        <is>
          <t>ALQUILADO</t>
        </is>
      </c>
      <c r="N2126" t="inlineStr">
        <is>
          <t>GOETZE LOBATO ENGENHARIA S.A.</t>
        </is>
      </c>
      <c r="P2126" t="inlineStr">
        <is>
          <t>2022</t>
        </is>
      </c>
      <c r="S2126" t="n">
        <v>50542</v>
      </c>
      <c r="T2126" t="n">
        <v>16682.24</v>
      </c>
      <c r="V2126" t="n">
        <v>17849.9968</v>
      </c>
      <c r="W2126" t="n">
        <v>5423.31</v>
      </c>
      <c r="X2126" t="n">
        <v>4695.93</v>
      </c>
      <c r="Z2126" t="n">
        <v>399</v>
      </c>
      <c r="AA2126" t="n">
        <v>25.3615</v>
      </c>
      <c r="AB2126" t="n">
        <v>722.8028</v>
      </c>
      <c r="AH2126" t="n">
        <v>1292.2447</v>
      </c>
      <c r="AI2126" t="n">
        <v>1249.4998</v>
      </c>
      <c r="AJ2126" t="n">
        <v>80</v>
      </c>
      <c r="AK2126" t="n">
        <v>6024.1428</v>
      </c>
      <c r="BA2126" t="n">
        <v>5418</v>
      </c>
    </row>
    <row r="2127">
      <c r="H2127" t="n">
        <v>14</v>
      </c>
      <c r="M2127" t="inlineStr">
        <is>
          <t>ALQUILADO</t>
        </is>
      </c>
      <c r="N2127" t="inlineStr"/>
      <c r="P2127" t="inlineStr">
        <is>
          <t>2022</t>
        </is>
      </c>
      <c r="S2127" t="n">
        <v>14164</v>
      </c>
      <c r="T2127" t="n">
        <v>16682.24</v>
      </c>
      <c r="V2127" t="n">
        <v>17849.9968</v>
      </c>
      <c r="W2127" t="n">
        <v>4324.59</v>
      </c>
      <c r="X2127" t="n">
        <v>9673.135899999999</v>
      </c>
      <c r="Z2127" t="n">
        <v>294</v>
      </c>
      <c r="AA2127" t="n">
        <v>47.6113</v>
      </c>
      <c r="AB2127" t="n">
        <v>999.8375</v>
      </c>
      <c r="AH2127" t="n">
        <v>831.6504</v>
      </c>
      <c r="AI2127" t="n">
        <v>1249.4998</v>
      </c>
      <c r="AJ2127" t="n">
        <v>80</v>
      </c>
      <c r="AK2127" t="n">
        <v>6024.1428</v>
      </c>
      <c r="BA2127" t="n">
        <v>5418</v>
      </c>
    </row>
    <row r="2128">
      <c r="H2128" t="n">
        <v>11</v>
      </c>
      <c r="M2128" t="inlineStr">
        <is>
          <t>ALQUILADO</t>
        </is>
      </c>
      <c r="N2128" t="inlineStr">
        <is>
          <t>TELEVISORA NACIONAL S.A.</t>
        </is>
      </c>
      <c r="P2128" t="inlineStr">
        <is>
          <t>2023</t>
        </is>
      </c>
      <c r="S2128" t="n">
        <v>13239</v>
      </c>
      <c r="T2128" t="n">
        <v>16682.205</v>
      </c>
      <c r="V2128" t="n">
        <v>17849.9594</v>
      </c>
      <c r="W2128" t="n">
        <v>5250.05</v>
      </c>
      <c r="X2128" t="n">
        <v>3150</v>
      </c>
      <c r="Z2128" t="n">
        <v>312</v>
      </c>
      <c r="AA2128" t="n">
        <v>26.9232</v>
      </c>
      <c r="AB2128" t="n">
        <v>763.6409</v>
      </c>
      <c r="AH2128" t="n">
        <v>61.6131</v>
      </c>
      <c r="AI2128" t="n">
        <v>981.7478</v>
      </c>
      <c r="AJ2128" t="n">
        <v>80</v>
      </c>
      <c r="AK2128" t="n">
        <v>4633.946</v>
      </c>
      <c r="BA2128" t="n">
        <v>4257</v>
      </c>
    </row>
    <row r="2129">
      <c r="H2129" t="n">
        <v>10</v>
      </c>
      <c r="M2129" t="inlineStr">
        <is>
          <t>ALQUILADO</t>
        </is>
      </c>
      <c r="N2129" t="inlineStr">
        <is>
          <t>TELEVISORA NACIONAL S.A.</t>
        </is>
      </c>
      <c r="P2129" t="inlineStr">
        <is>
          <t>2023</t>
        </is>
      </c>
      <c r="S2129" t="n">
        <v>10294</v>
      </c>
      <c r="T2129" t="n">
        <v>16682.24</v>
      </c>
      <c r="V2129" t="n">
        <v>17849.9968</v>
      </c>
      <c r="W2129" t="n">
        <v>4550.01</v>
      </c>
      <c r="X2129" t="n">
        <v>2736.1</v>
      </c>
      <c r="Z2129" t="n">
        <v>274</v>
      </c>
      <c r="AA2129" t="n">
        <v>26.5916</v>
      </c>
      <c r="AB2129" t="n">
        <v>728.611</v>
      </c>
      <c r="AH2129" t="n">
        <v>48.4332</v>
      </c>
      <c r="AI2129" t="n">
        <v>892.4998000000001</v>
      </c>
      <c r="AJ2129" t="n">
        <v>80</v>
      </c>
      <c r="AK2129" t="n">
        <v>4170.5604</v>
      </c>
      <c r="BA2129" t="n">
        <v>3870</v>
      </c>
    </row>
    <row r="2130">
      <c r="F2130" t="inlineStr">
        <is>
          <t>SEMINUEVO</t>
        </is>
      </c>
      <c r="H2130" t="n">
        <v>31</v>
      </c>
      <c r="M2130" t="inlineStr">
        <is>
          <t>ALQUILADO</t>
        </is>
      </c>
      <c r="N2130" t="inlineStr">
        <is>
          <t>INGENIERIA ELECTRICA Y TELECOMUNICACIONES DELTEC</t>
        </is>
      </c>
      <c r="P2130" t="inlineStr">
        <is>
          <t>2022</t>
        </is>
      </c>
      <c r="S2130" t="n">
        <v>35596</v>
      </c>
      <c r="T2130" t="n">
        <v>12887.85</v>
      </c>
      <c r="V2130" t="n">
        <v>13789.9995</v>
      </c>
      <c r="W2130" t="n">
        <v>14737</v>
      </c>
      <c r="X2130" t="n">
        <v>612.1</v>
      </c>
      <c r="Z2130" t="n">
        <v>835</v>
      </c>
      <c r="AA2130" t="n">
        <v>18.3821</v>
      </c>
      <c r="AB2130" t="n">
        <v>495.1322</v>
      </c>
      <c r="AH2130" t="n">
        <v>2216.5698</v>
      </c>
      <c r="AI2130" t="n">
        <v>2137.4499</v>
      </c>
      <c r="AJ2130" t="n">
        <v>160</v>
      </c>
      <c r="AK2130" t="n">
        <v>10739.8742</v>
      </c>
      <c r="BA2130" t="n">
        <v>11997</v>
      </c>
    </row>
    <row r="2131">
      <c r="H2131" t="n">
        <v>30</v>
      </c>
      <c r="M2131" t="inlineStr">
        <is>
          <t>ALQUILADO</t>
        </is>
      </c>
      <c r="N2131" t="inlineStr">
        <is>
          <t>EULEN PANAMA DE SERVICIOS</t>
        </is>
      </c>
      <c r="P2131" t="inlineStr">
        <is>
          <t>2022</t>
        </is>
      </c>
      <c r="S2131" t="n">
        <v>55747</v>
      </c>
      <c r="T2131" t="n">
        <v>12887.85</v>
      </c>
      <c r="V2131" t="n">
        <v>13789.9995</v>
      </c>
      <c r="W2131" t="n">
        <v>9094.32</v>
      </c>
      <c r="X2131" t="n">
        <v>3525.5</v>
      </c>
      <c r="Z2131" t="n">
        <v>611</v>
      </c>
      <c r="AA2131" t="n">
        <v>20.6543</v>
      </c>
      <c r="AB2131" t="n">
        <v>420.6606</v>
      </c>
      <c r="AH2131" t="n">
        <v>2371.6961</v>
      </c>
      <c r="AI2131" t="n">
        <v>2068.4999</v>
      </c>
      <c r="AJ2131" t="n">
        <v>160</v>
      </c>
      <c r="AK2131" t="n">
        <v>10381.8782</v>
      </c>
      <c r="BA2131" t="n">
        <v>11610</v>
      </c>
    </row>
    <row r="2132">
      <c r="H2132" t="n">
        <v>30</v>
      </c>
      <c r="M2132" t="inlineStr">
        <is>
          <t>ALQUILADO</t>
        </is>
      </c>
      <c r="N2132" t="inlineStr">
        <is>
          <t>CONSORCIO SIGMA BILLING</t>
        </is>
      </c>
      <c r="P2132" t="inlineStr">
        <is>
          <t>2022</t>
        </is>
      </c>
      <c r="S2132" t="n">
        <v>34884</v>
      </c>
      <c r="T2132" t="n">
        <v>12887.85</v>
      </c>
      <c r="V2132" t="n">
        <v>13789.9995</v>
      </c>
      <c r="W2132" t="n">
        <v>6764.05</v>
      </c>
      <c r="X2132" t="n">
        <v>4940.26</v>
      </c>
      <c r="Z2132" t="n">
        <v>570</v>
      </c>
      <c r="AA2132" t="n">
        <v>20.5338</v>
      </c>
      <c r="AB2132" t="n">
        <v>390.1436</v>
      </c>
      <c r="AH2132" t="n">
        <v>2022.6382</v>
      </c>
      <c r="AI2132" t="n">
        <v>2068.4999</v>
      </c>
      <c r="AJ2132" t="n">
        <v>160</v>
      </c>
      <c r="AK2132" t="n">
        <v>10381.8782</v>
      </c>
      <c r="BA2132" t="n">
        <v>11610</v>
      </c>
    </row>
    <row r="2133">
      <c r="H2133" t="n">
        <v>30</v>
      </c>
      <c r="M2133" t="inlineStr">
        <is>
          <t>ALQUILADO</t>
        </is>
      </c>
      <c r="N2133" t="inlineStr">
        <is>
          <t>SOLAR SHIELD S.A.</t>
        </is>
      </c>
      <c r="P2133" t="inlineStr">
        <is>
          <t>2022</t>
        </is>
      </c>
      <c r="S2133" t="n">
        <v>50312</v>
      </c>
      <c r="T2133" t="n">
        <v>12887.85</v>
      </c>
      <c r="V2133" t="n">
        <v>13789.9995</v>
      </c>
      <c r="W2133" t="n">
        <v>8101.93</v>
      </c>
      <c r="X2133" t="n">
        <v>8560.83</v>
      </c>
      <c r="Z2133" t="n">
        <v>826</v>
      </c>
      <c r="AA2133" t="n">
        <v>20.1728</v>
      </c>
      <c r="AB2133" t="n">
        <v>555.4253</v>
      </c>
      <c r="AH2133" t="n">
        <v>2965.5514</v>
      </c>
      <c r="AI2133" t="n">
        <v>2068.4999</v>
      </c>
      <c r="AJ2133" t="n">
        <v>160</v>
      </c>
      <c r="AK2133" t="n">
        <v>10381.8782</v>
      </c>
      <c r="BA2133" t="n">
        <v>11610</v>
      </c>
    </row>
    <row r="2134">
      <c r="H2134" t="n">
        <v>30</v>
      </c>
      <c r="M2134" t="inlineStr">
        <is>
          <t>ALQUILADO</t>
        </is>
      </c>
      <c r="N2134" t="inlineStr">
        <is>
          <t>SOLAR SHIELD S.A.</t>
        </is>
      </c>
      <c r="P2134" t="inlineStr">
        <is>
          <t>2022</t>
        </is>
      </c>
      <c r="S2134" t="n">
        <v>47593</v>
      </c>
      <c r="T2134" t="n">
        <v>12887.85</v>
      </c>
      <c r="V2134" t="n">
        <v>13789.9995</v>
      </c>
      <c r="W2134" t="n">
        <v>7355.75</v>
      </c>
      <c r="X2134" t="n">
        <v>8087.935</v>
      </c>
      <c r="Z2134" t="n">
        <v>787</v>
      </c>
      <c r="AA2134" t="n">
        <v>19.6234</v>
      </c>
      <c r="AB2134" t="n">
        <v>514.7895</v>
      </c>
      <c r="AH2134" t="n">
        <v>3750.7028</v>
      </c>
      <c r="AI2134" t="n">
        <v>2068.4999</v>
      </c>
      <c r="AJ2134" t="n">
        <v>160</v>
      </c>
      <c r="AK2134" t="n">
        <v>10381.8782</v>
      </c>
      <c r="BA2134" t="n">
        <v>11610</v>
      </c>
    </row>
    <row r="2135">
      <c r="F2135" t="inlineStr">
        <is>
          <t>USADO</t>
        </is>
      </c>
      <c r="H2135" t="n">
        <v>30</v>
      </c>
      <c r="M2135" t="inlineStr">
        <is>
          <t>PARA LA VENTA</t>
        </is>
      </c>
      <c r="N2135" t="inlineStr"/>
      <c r="P2135" t="inlineStr">
        <is>
          <t>2022</t>
        </is>
      </c>
      <c r="S2135" t="n">
        <v>37055</v>
      </c>
      <c r="T2135" t="n">
        <v>12887.85</v>
      </c>
      <c r="V2135" t="n">
        <v>13789.9995</v>
      </c>
      <c r="W2135" t="n">
        <v>6053.01</v>
      </c>
      <c r="X2135" t="n">
        <v>3374.99</v>
      </c>
      <c r="Z2135" t="n">
        <v>436</v>
      </c>
      <c r="AA2135" t="n">
        <v>21.6238</v>
      </c>
      <c r="AB2135" t="n">
        <v>314.2666</v>
      </c>
      <c r="AH2135" t="n">
        <v>4277.3207</v>
      </c>
      <c r="AI2135" t="n">
        <v>2068.4999</v>
      </c>
      <c r="AJ2135" t="n">
        <v>160</v>
      </c>
      <c r="AK2135" t="n">
        <v>10381.8782</v>
      </c>
      <c r="BA2135" t="n">
        <v>11610</v>
      </c>
    </row>
    <row r="2136">
      <c r="H2136" t="n">
        <v>30</v>
      </c>
      <c r="M2136" t="inlineStr">
        <is>
          <t>ALQUILADO</t>
        </is>
      </c>
      <c r="N2136" t="inlineStr">
        <is>
          <t>EULEN PANAMA DE SERVICIOS</t>
        </is>
      </c>
      <c r="P2136" t="inlineStr">
        <is>
          <t>2022</t>
        </is>
      </c>
      <c r="S2136" t="n">
        <v>33710</v>
      </c>
      <c r="T2136" t="n">
        <v>12887.85</v>
      </c>
      <c r="V2136" t="n">
        <v>13789.9995</v>
      </c>
      <c r="W2136" t="n">
        <v>8945.68</v>
      </c>
      <c r="X2136" t="n">
        <v>6455.37</v>
      </c>
      <c r="Z2136" t="n">
        <v>867</v>
      </c>
      <c r="AA2136" t="n">
        <v>17.7636</v>
      </c>
      <c r="AB2136" t="n">
        <v>513.3683</v>
      </c>
      <c r="AH2136" t="n">
        <v>2441.3891</v>
      </c>
      <c r="AI2136" t="n">
        <v>2068.4999</v>
      </c>
      <c r="AJ2136" t="n">
        <v>160</v>
      </c>
      <c r="AK2136" t="n">
        <v>10381.8782</v>
      </c>
      <c r="BA2136" t="n">
        <v>11610</v>
      </c>
    </row>
    <row r="2137">
      <c r="H2137" t="n">
        <v>30</v>
      </c>
      <c r="M2137" t="inlineStr">
        <is>
          <t>ALQUILADO</t>
        </is>
      </c>
      <c r="N2137" t="inlineStr">
        <is>
          <t>CABLE PHONE SERVICES INC</t>
        </is>
      </c>
      <c r="P2137" t="inlineStr">
        <is>
          <t>2022</t>
        </is>
      </c>
      <c r="S2137" t="n">
        <v>56209</v>
      </c>
      <c r="T2137" t="n">
        <v>12887.85</v>
      </c>
      <c r="V2137" t="n">
        <v>13789.9995</v>
      </c>
      <c r="W2137" t="n">
        <v>9668.43</v>
      </c>
      <c r="X2137" t="n">
        <v>3370.905</v>
      </c>
      <c r="Z2137" t="n">
        <v>723</v>
      </c>
      <c r="AA2137" t="n">
        <v>18.035</v>
      </c>
      <c r="AB2137" t="n">
        <v>434.6445</v>
      </c>
      <c r="AH2137" t="n">
        <v>1952.4953</v>
      </c>
      <c r="AI2137" t="n">
        <v>2068.4999</v>
      </c>
      <c r="AJ2137" t="n">
        <v>160</v>
      </c>
      <c r="AK2137" t="n">
        <v>10381.8782</v>
      </c>
      <c r="BA2137" t="n">
        <v>11610</v>
      </c>
    </row>
    <row r="2138">
      <c r="H2138" t="n">
        <v>30</v>
      </c>
      <c r="M2138" t="inlineStr">
        <is>
          <t>TALLER DE CHAPISTERIA</t>
        </is>
      </c>
      <c r="N2138" t="inlineStr"/>
      <c r="P2138" t="inlineStr">
        <is>
          <t>2022</t>
        </is>
      </c>
      <c r="S2138" t="n">
        <v>106707</v>
      </c>
      <c r="T2138" t="n">
        <v>12887.85</v>
      </c>
      <c r="V2138" t="n">
        <v>13789.9995</v>
      </c>
      <c r="W2138" t="n">
        <v>8260</v>
      </c>
      <c r="X2138" t="n">
        <v>9408.969999999999</v>
      </c>
      <c r="Z2138" t="n">
        <v>1022</v>
      </c>
      <c r="AA2138" t="n">
        <v>17.2886</v>
      </c>
      <c r="AB2138" t="n">
        <v>588.9656</v>
      </c>
      <c r="AH2138" t="n">
        <v>5239.5223</v>
      </c>
      <c r="AI2138" t="n">
        <v>2068.4999</v>
      </c>
      <c r="AJ2138" t="n">
        <v>160</v>
      </c>
      <c r="AK2138" t="n">
        <v>10381.8782</v>
      </c>
      <c r="BA2138" t="n">
        <v>11610</v>
      </c>
    </row>
    <row r="2139">
      <c r="H2139" t="n">
        <v>24</v>
      </c>
      <c r="M2139" t="inlineStr">
        <is>
          <t>ALQUILADO</t>
        </is>
      </c>
      <c r="N2139" t="inlineStr">
        <is>
          <t>EULEN PANAMA DE SERVICIOS</t>
        </is>
      </c>
      <c r="P2139" t="inlineStr">
        <is>
          <t>2022</t>
        </is>
      </c>
      <c r="S2139" t="n">
        <v>25922</v>
      </c>
      <c r="T2139" t="n">
        <v>13074.767</v>
      </c>
      <c r="V2139" t="n">
        <v>13990.0007</v>
      </c>
      <c r="W2139" t="n">
        <v>7346.32</v>
      </c>
      <c r="X2139" t="n">
        <v>4696.94</v>
      </c>
      <c r="Z2139" t="n">
        <v>637</v>
      </c>
      <c r="AA2139" t="n">
        <v>18.9062</v>
      </c>
      <c r="AB2139" t="n">
        <v>501.8025</v>
      </c>
      <c r="AH2139" t="n">
        <v>1116.441</v>
      </c>
      <c r="AI2139" t="n">
        <v>1678.8001</v>
      </c>
      <c r="AJ2139" t="n">
        <v>120</v>
      </c>
      <c r="AK2139" t="n">
        <v>8353.324000000001</v>
      </c>
      <c r="BA2139" t="n">
        <v>9288</v>
      </c>
    </row>
    <row r="2140">
      <c r="H2140" t="n">
        <v>24</v>
      </c>
      <c r="M2140" t="inlineStr">
        <is>
          <t>ALQUILADO</t>
        </is>
      </c>
      <c r="N2140" t="inlineStr">
        <is>
          <t>SOLAR SHIELD S.A.</t>
        </is>
      </c>
      <c r="P2140" t="inlineStr">
        <is>
          <t>2022</t>
        </is>
      </c>
      <c r="S2140" t="n">
        <v>40978</v>
      </c>
      <c r="T2140" t="n">
        <v>13074.767</v>
      </c>
      <c r="V2140" t="n">
        <v>13990.0007</v>
      </c>
      <c r="W2140" t="n">
        <v>5400</v>
      </c>
      <c r="X2140" t="n">
        <v>6138.43</v>
      </c>
      <c r="Z2140" t="n">
        <v>649</v>
      </c>
      <c r="AA2140" t="n">
        <v>17.7787</v>
      </c>
      <c r="AB2140" t="n">
        <v>480.7679</v>
      </c>
      <c r="AH2140" t="n">
        <v>3771.1169</v>
      </c>
      <c r="AI2140" t="n">
        <v>1678.8001</v>
      </c>
      <c r="AJ2140" t="n">
        <v>120</v>
      </c>
      <c r="AK2140" t="n">
        <v>8353.324000000001</v>
      </c>
      <c r="BA2140" t="n">
        <v>9288</v>
      </c>
    </row>
    <row r="2141">
      <c r="H2141" t="n">
        <v>24</v>
      </c>
      <c r="M2141" t="inlineStr">
        <is>
          <t>ALQUILADO</t>
        </is>
      </c>
      <c r="N2141" t="inlineStr">
        <is>
          <t>SOLAR SHIELD S.A.</t>
        </is>
      </c>
      <c r="P2141" t="inlineStr">
        <is>
          <t>2022</t>
        </is>
      </c>
      <c r="S2141" t="n">
        <v>31477</v>
      </c>
      <c r="T2141" t="n">
        <v>13074.767</v>
      </c>
      <c r="V2141" t="n">
        <v>13990.0007</v>
      </c>
      <c r="W2141" t="n">
        <v>6210</v>
      </c>
      <c r="X2141" t="n">
        <v>7041.95</v>
      </c>
      <c r="Z2141" t="n">
        <v>739</v>
      </c>
      <c r="AA2141" t="n">
        <v>17.9322</v>
      </c>
      <c r="AB2141" t="n">
        <v>552.1645</v>
      </c>
      <c r="AH2141" t="n">
        <v>2026.8182</v>
      </c>
      <c r="AI2141" t="n">
        <v>1678.8001</v>
      </c>
      <c r="AJ2141" t="n">
        <v>120</v>
      </c>
      <c r="AK2141" t="n">
        <v>8353.324000000001</v>
      </c>
      <c r="BA2141" t="n">
        <v>9288</v>
      </c>
    </row>
    <row r="2142">
      <c r="H2142" t="n">
        <v>20</v>
      </c>
      <c r="M2142" t="inlineStr">
        <is>
          <t>ALQUILADO</t>
        </is>
      </c>
      <c r="N2142" t="inlineStr">
        <is>
          <t>EULEN PANAMA DE SERVICIOS</t>
        </is>
      </c>
      <c r="P2142" t="inlineStr">
        <is>
          <t>2023</t>
        </is>
      </c>
      <c r="S2142" t="n">
        <v>75219</v>
      </c>
      <c r="T2142" t="n">
        <v>13728.973</v>
      </c>
      <c r="V2142" t="n">
        <v>14690.0011</v>
      </c>
      <c r="W2142" t="n">
        <v>7830</v>
      </c>
      <c r="X2142" t="n">
        <v>2859.5</v>
      </c>
      <c r="Z2142" t="n">
        <v>540</v>
      </c>
      <c r="AA2142" t="n">
        <v>19.7953</v>
      </c>
      <c r="AB2142" t="n">
        <v>534.475</v>
      </c>
      <c r="AH2142" t="n">
        <v>891.9124</v>
      </c>
      <c r="AI2142" t="n">
        <v>1469.0001</v>
      </c>
      <c r="AJ2142" t="n">
        <v>120</v>
      </c>
      <c r="AK2142" t="n">
        <v>7245.8476</v>
      </c>
      <c r="BA2142" t="n">
        <v>7740</v>
      </c>
    </row>
    <row r="2143">
      <c r="H2143" t="n">
        <v>20</v>
      </c>
      <c r="M2143" t="inlineStr">
        <is>
          <t>ALQUILADO</t>
        </is>
      </c>
      <c r="N2143" t="inlineStr">
        <is>
          <t>EULEN PANAMA DE SERVICIOS</t>
        </is>
      </c>
      <c r="P2143" t="inlineStr">
        <is>
          <t>2023</t>
        </is>
      </c>
      <c r="S2143" t="n">
        <v>67089</v>
      </c>
      <c r="T2143" t="n">
        <v>13728.973</v>
      </c>
      <c r="V2143" t="n">
        <v>14690.0011</v>
      </c>
      <c r="W2143" t="n">
        <v>7830</v>
      </c>
      <c r="X2143" t="n">
        <v>2700</v>
      </c>
      <c r="Z2143" t="n">
        <v>540</v>
      </c>
      <c r="AA2143" t="n">
        <v>19.5</v>
      </c>
      <c r="AB2143" t="n">
        <v>526.5</v>
      </c>
      <c r="AH2143" t="n">
        <v>936.6085</v>
      </c>
      <c r="AI2143" t="n">
        <v>1469.0001</v>
      </c>
      <c r="AJ2143" t="n">
        <v>120</v>
      </c>
      <c r="AK2143" t="n">
        <v>7245.8476</v>
      </c>
      <c r="BA2143" t="n">
        <v>7740</v>
      </c>
    </row>
    <row r="2144">
      <c r="H2144" t="n">
        <v>20</v>
      </c>
      <c r="M2144" t="inlineStr">
        <is>
          <t>ALQUILADO</t>
        </is>
      </c>
      <c r="N2144" t="inlineStr">
        <is>
          <t>EULEN PANAMA DE SERVICIOS</t>
        </is>
      </c>
      <c r="P2144" t="inlineStr">
        <is>
          <t>2023</t>
        </is>
      </c>
      <c r="S2144" t="n">
        <v>43832</v>
      </c>
      <c r="T2144" t="n">
        <v>13728.973</v>
      </c>
      <c r="V2144" t="n">
        <v>14690.0011</v>
      </c>
      <c r="W2144" t="n">
        <v>8265</v>
      </c>
      <c r="X2144" t="n">
        <v>2850</v>
      </c>
      <c r="Z2144" t="n">
        <v>570</v>
      </c>
      <c r="AA2144" t="n">
        <v>19.5</v>
      </c>
      <c r="AB2144" t="n">
        <v>555.75</v>
      </c>
      <c r="AH2144" t="n">
        <v>320.3998</v>
      </c>
      <c r="AI2144" t="n">
        <v>1469.0001</v>
      </c>
      <c r="AJ2144" t="n">
        <v>120</v>
      </c>
      <c r="AK2144" t="n">
        <v>7245.8476</v>
      </c>
      <c r="BA2144" t="n">
        <v>7740</v>
      </c>
    </row>
    <row r="2145">
      <c r="H2145" t="n">
        <v>20</v>
      </c>
      <c r="M2145" t="inlineStr">
        <is>
          <t>ALQUILADO</t>
        </is>
      </c>
      <c r="N2145" t="inlineStr">
        <is>
          <t>EULEN PANAMA DE SERVICIOS</t>
        </is>
      </c>
      <c r="P2145" t="inlineStr">
        <is>
          <t>2023</t>
        </is>
      </c>
      <c r="S2145" t="n">
        <v>51759</v>
      </c>
      <c r="T2145" t="n">
        <v>13728.973</v>
      </c>
      <c r="V2145" t="n">
        <v>14690.0011</v>
      </c>
      <c r="W2145" t="n">
        <v>8265</v>
      </c>
      <c r="X2145" t="n">
        <v>2850</v>
      </c>
      <c r="Z2145" t="n">
        <v>570</v>
      </c>
      <c r="AA2145" t="n">
        <v>19.5</v>
      </c>
      <c r="AB2145" t="n">
        <v>555.75</v>
      </c>
      <c r="AH2145" t="n">
        <v>1178.1853</v>
      </c>
      <c r="AI2145" t="n">
        <v>1469.0001</v>
      </c>
      <c r="AJ2145" t="n">
        <v>120</v>
      </c>
      <c r="AK2145" t="n">
        <v>7245.8476</v>
      </c>
      <c r="BA2145" t="n">
        <v>7740</v>
      </c>
    </row>
    <row r="2146">
      <c r="H2146" t="n">
        <v>16</v>
      </c>
      <c r="M2146" t="inlineStr">
        <is>
          <t>ALQUILADO</t>
        </is>
      </c>
      <c r="N2146" t="inlineStr">
        <is>
          <t>H UJUETA PANAMA S.A.</t>
        </is>
      </c>
      <c r="P2146" t="inlineStr">
        <is>
          <t>2023</t>
        </is>
      </c>
      <c r="S2146" t="n">
        <v>15507</v>
      </c>
      <c r="T2146" t="n">
        <v>13728.97</v>
      </c>
      <c r="V2146" t="n">
        <v>14689.9979</v>
      </c>
      <c r="W2146" t="n">
        <v>6000</v>
      </c>
      <c r="X2146" t="n">
        <v>4800</v>
      </c>
      <c r="Z2146" t="n">
        <v>485</v>
      </c>
      <c r="AA2146" t="n">
        <v>22.268</v>
      </c>
      <c r="AB2146" t="n">
        <v>675</v>
      </c>
      <c r="AH2146" t="n">
        <v>461.5715</v>
      </c>
      <c r="AI2146" t="n">
        <v>1175.1998</v>
      </c>
      <c r="AJ2146" t="n">
        <v>120</v>
      </c>
      <c r="AK2146" t="n">
        <v>5720.4045</v>
      </c>
      <c r="BA2146" t="n">
        <v>6192</v>
      </c>
    </row>
    <row r="2147">
      <c r="H2147" t="n">
        <v>12</v>
      </c>
      <c r="M2147" t="inlineStr">
        <is>
          <t>ALQUILADO</t>
        </is>
      </c>
      <c r="N2147" t="inlineStr">
        <is>
          <t>CONSORCIO SIGMA BILLING</t>
        </is>
      </c>
      <c r="P2147" t="inlineStr">
        <is>
          <t>2023</t>
        </is>
      </c>
      <c r="S2147" t="n">
        <v>19892</v>
      </c>
      <c r="T2147" t="n">
        <v>13448.598</v>
      </c>
      <c r="V2147" t="n">
        <v>14389.9999</v>
      </c>
      <c r="W2147" t="n">
        <v>2816.66</v>
      </c>
      <c r="X2147" t="n">
        <v>3380</v>
      </c>
      <c r="Z2147" t="n">
        <v>338</v>
      </c>
      <c r="AA2147" t="n">
        <v>18.3333</v>
      </c>
      <c r="AB2147" t="n">
        <v>516.3883</v>
      </c>
      <c r="AH2147" t="n">
        <v>626.67</v>
      </c>
      <c r="AI2147" t="n">
        <v>863.4</v>
      </c>
      <c r="AJ2147" t="n">
        <v>80</v>
      </c>
      <c r="AK2147" t="n">
        <v>4109.2942</v>
      </c>
      <c r="BA2147" t="n">
        <v>4644</v>
      </c>
    </row>
    <row r="2148">
      <c r="H2148" t="n">
        <v>12</v>
      </c>
      <c r="M2148" t="inlineStr">
        <is>
          <t>ALQUILADO</t>
        </is>
      </c>
      <c r="N2148" t="inlineStr">
        <is>
          <t>CONSORCIO SIGMA BILLING</t>
        </is>
      </c>
      <c r="P2148" t="inlineStr">
        <is>
          <t>2023</t>
        </is>
      </c>
      <c r="S2148" t="n">
        <v>20338</v>
      </c>
      <c r="T2148" t="n">
        <v>13448.598</v>
      </c>
      <c r="V2148" t="n">
        <v>14389.9999</v>
      </c>
      <c r="W2148" t="n">
        <v>2816.66</v>
      </c>
      <c r="X2148" t="n">
        <v>3380</v>
      </c>
      <c r="Z2148" t="n">
        <v>338</v>
      </c>
      <c r="AA2148" t="n">
        <v>18.3333</v>
      </c>
      <c r="AB2148" t="n">
        <v>516.3883</v>
      </c>
      <c r="AH2148" t="n">
        <v>181.0355</v>
      </c>
      <c r="AI2148" t="n">
        <v>863.4</v>
      </c>
      <c r="AJ2148" t="n">
        <v>80</v>
      </c>
      <c r="AK2148" t="n">
        <v>4109.2942</v>
      </c>
      <c r="BA2148" t="n">
        <v>4644</v>
      </c>
    </row>
    <row r="2149">
      <c r="H2149" t="n">
        <v>12</v>
      </c>
      <c r="M2149" t="inlineStr">
        <is>
          <t>ALQUILADO</t>
        </is>
      </c>
      <c r="N2149" t="inlineStr">
        <is>
          <t>CONSORCIO SIGMA BILLING</t>
        </is>
      </c>
      <c r="P2149" t="inlineStr">
        <is>
          <t>2023</t>
        </is>
      </c>
      <c r="S2149" t="n">
        <v>12808</v>
      </c>
      <c r="T2149" t="n">
        <v>13448.598</v>
      </c>
      <c r="V2149" t="n">
        <v>14389.9999</v>
      </c>
      <c r="W2149" t="n">
        <v>2566.66</v>
      </c>
      <c r="X2149" t="n">
        <v>3080</v>
      </c>
      <c r="Z2149" t="n">
        <v>308</v>
      </c>
      <c r="AA2149" t="n">
        <v>18.3333</v>
      </c>
      <c r="AB2149" t="n">
        <v>470.555</v>
      </c>
      <c r="AH2149" t="n">
        <v>3098.5071</v>
      </c>
      <c r="AI2149" t="n">
        <v>863.4</v>
      </c>
      <c r="AJ2149" t="n">
        <v>80</v>
      </c>
      <c r="AK2149" t="n">
        <v>4109.2942</v>
      </c>
      <c r="BA2149" t="n">
        <v>4644</v>
      </c>
    </row>
    <row r="2150">
      <c r="H2150" t="n">
        <v>12</v>
      </c>
      <c r="M2150" t="inlineStr">
        <is>
          <t>ALQUILADO</t>
        </is>
      </c>
      <c r="N2150" t="inlineStr">
        <is>
          <t>CONSORCIO SIGMA BILLING</t>
        </is>
      </c>
      <c r="P2150" t="inlineStr">
        <is>
          <t>2023</t>
        </is>
      </c>
      <c r="S2150" t="n">
        <v>34049</v>
      </c>
      <c r="T2150" t="n">
        <v>13448.598</v>
      </c>
      <c r="V2150" t="n">
        <v>14389.9999</v>
      </c>
      <c r="W2150" t="n">
        <v>2816.66</v>
      </c>
      <c r="X2150" t="n">
        <v>3380</v>
      </c>
      <c r="Z2150" t="n">
        <v>338</v>
      </c>
      <c r="AA2150" t="n">
        <v>18.3333</v>
      </c>
      <c r="AB2150" t="n">
        <v>516.3883</v>
      </c>
      <c r="AH2150" t="n">
        <v>150.7547</v>
      </c>
      <c r="AI2150" t="n">
        <v>863.4</v>
      </c>
      <c r="AJ2150" t="n">
        <v>80</v>
      </c>
      <c r="AK2150" t="n">
        <v>4109.2942</v>
      </c>
      <c r="BA2150" t="n">
        <v>4644</v>
      </c>
    </row>
    <row r="2151">
      <c r="H2151" t="n">
        <v>12</v>
      </c>
      <c r="M2151" t="inlineStr">
        <is>
          <t>ALQUILADO</t>
        </is>
      </c>
      <c r="N2151" t="inlineStr">
        <is>
          <t>CONSORCIO SIGMA BILLING</t>
        </is>
      </c>
      <c r="P2151" t="inlineStr">
        <is>
          <t>2023</t>
        </is>
      </c>
      <c r="S2151" t="n">
        <v>15985</v>
      </c>
      <c r="T2151" t="n">
        <v>13448.598</v>
      </c>
      <c r="V2151" t="n">
        <v>14389.9999</v>
      </c>
      <c r="W2151" t="n">
        <v>2816.66</v>
      </c>
      <c r="X2151" t="n">
        <v>3380</v>
      </c>
      <c r="Z2151" t="n">
        <v>338</v>
      </c>
      <c r="AA2151" t="n">
        <v>18.3333</v>
      </c>
      <c r="AB2151" t="n">
        <v>516.3883</v>
      </c>
      <c r="AH2151" t="n">
        <v>190.4835</v>
      </c>
      <c r="AI2151" t="n">
        <v>863.4</v>
      </c>
      <c r="AJ2151" t="n">
        <v>80</v>
      </c>
      <c r="AK2151" t="n">
        <v>4109.2942</v>
      </c>
      <c r="BA2151" t="n">
        <v>4644</v>
      </c>
    </row>
    <row r="2152">
      <c r="H2152" t="n">
        <v>12</v>
      </c>
      <c r="M2152" t="inlineStr">
        <is>
          <t>ALQUILADO</t>
        </is>
      </c>
      <c r="N2152" t="inlineStr">
        <is>
          <t>CONSORCIO SIGMA BILLING</t>
        </is>
      </c>
      <c r="P2152" t="inlineStr">
        <is>
          <t>2023</t>
        </is>
      </c>
      <c r="S2152" t="n">
        <v>15595</v>
      </c>
      <c r="T2152" t="n">
        <v>13448.598</v>
      </c>
      <c r="V2152" t="n">
        <v>14389.9999</v>
      </c>
      <c r="W2152" t="n">
        <v>2816.66</v>
      </c>
      <c r="X2152" t="n">
        <v>3380</v>
      </c>
      <c r="Z2152" t="n">
        <v>338</v>
      </c>
      <c r="AA2152" t="n">
        <v>18.3333</v>
      </c>
      <c r="AB2152" t="n">
        <v>516.3883</v>
      </c>
      <c r="AH2152" t="n">
        <v>147.4437</v>
      </c>
      <c r="AI2152" t="n">
        <v>863.4</v>
      </c>
      <c r="AJ2152" t="n">
        <v>80</v>
      </c>
      <c r="AK2152" t="n">
        <v>4109.2942</v>
      </c>
      <c r="BA2152" t="n">
        <v>4644</v>
      </c>
    </row>
    <row r="2153">
      <c r="H2153" t="n">
        <v>12</v>
      </c>
      <c r="M2153" t="inlineStr">
        <is>
          <t>ALQUILADO</t>
        </is>
      </c>
      <c r="N2153" t="inlineStr">
        <is>
          <t>CONSORCIO SIGMA BILLING</t>
        </is>
      </c>
      <c r="P2153" t="inlineStr">
        <is>
          <t>2023</t>
        </is>
      </c>
      <c r="S2153" t="n">
        <v>12514</v>
      </c>
      <c r="T2153" t="n">
        <v>13448.598</v>
      </c>
      <c r="V2153" t="n">
        <v>14389.9999</v>
      </c>
      <c r="W2153" t="n">
        <v>2816.66</v>
      </c>
      <c r="X2153" t="n">
        <v>3380</v>
      </c>
      <c r="Z2153" t="n">
        <v>338</v>
      </c>
      <c r="AA2153" t="n">
        <v>18.3333</v>
      </c>
      <c r="AB2153" t="n">
        <v>516.3883</v>
      </c>
      <c r="AH2153" t="n">
        <v>95.7808</v>
      </c>
      <c r="AI2153" t="n">
        <v>863.4</v>
      </c>
      <c r="AJ2153" t="n">
        <v>80</v>
      </c>
      <c r="AK2153" t="n">
        <v>4109.2942</v>
      </c>
      <c r="BA2153" t="n">
        <v>4644</v>
      </c>
    </row>
    <row r="2154">
      <c r="H2154" t="n">
        <v>12</v>
      </c>
      <c r="M2154" t="inlineStr">
        <is>
          <t>ALQUILADO</t>
        </is>
      </c>
      <c r="N2154" t="inlineStr">
        <is>
          <t>CONSORCIO SIGMA BILLING</t>
        </is>
      </c>
      <c r="P2154" t="inlineStr">
        <is>
          <t>2023</t>
        </is>
      </c>
      <c r="S2154" t="n">
        <v>19388</v>
      </c>
      <c r="T2154" t="n">
        <v>13448.598</v>
      </c>
      <c r="V2154" t="n">
        <v>14389.9999</v>
      </c>
      <c r="W2154" t="n">
        <v>2816.66</v>
      </c>
      <c r="X2154" t="n">
        <v>3380</v>
      </c>
      <c r="Z2154" t="n">
        <v>338</v>
      </c>
      <c r="AA2154" t="n">
        <v>18.3333</v>
      </c>
      <c r="AB2154" t="n">
        <v>516.3883</v>
      </c>
      <c r="AH2154" t="n">
        <v>153.3051</v>
      </c>
      <c r="AI2154" t="n">
        <v>863.4</v>
      </c>
      <c r="AJ2154" t="n">
        <v>80</v>
      </c>
      <c r="AK2154" t="n">
        <v>4109.2942</v>
      </c>
      <c r="BA2154" t="n">
        <v>4644</v>
      </c>
    </row>
    <row r="2155">
      <c r="H2155" t="n">
        <v>12</v>
      </c>
      <c r="M2155" t="inlineStr">
        <is>
          <t>ALQUILADO</t>
        </is>
      </c>
      <c r="N2155" t="inlineStr">
        <is>
          <t>CONSORCIO SIGMA BILLING</t>
        </is>
      </c>
      <c r="P2155" t="inlineStr">
        <is>
          <t>2023</t>
        </is>
      </c>
      <c r="S2155" t="n">
        <v>14979</v>
      </c>
      <c r="T2155" t="n">
        <v>13448.598</v>
      </c>
      <c r="V2155" t="n">
        <v>14389.9999</v>
      </c>
      <c r="W2155" t="n">
        <v>2807.95</v>
      </c>
      <c r="X2155" t="n">
        <v>3310</v>
      </c>
      <c r="Z2155" t="n">
        <v>331</v>
      </c>
      <c r="AA2155" t="n">
        <v>18.4832</v>
      </c>
      <c r="AB2155" t="n">
        <v>509.8291</v>
      </c>
      <c r="AH2155" t="n">
        <v>211.77</v>
      </c>
      <c r="AI2155" t="n">
        <v>863.4</v>
      </c>
      <c r="AJ2155" t="n">
        <v>80</v>
      </c>
      <c r="AK2155" t="n">
        <v>4109.2942</v>
      </c>
      <c r="BA2155" t="n">
        <v>4644</v>
      </c>
    </row>
    <row r="2156">
      <c r="H2156" t="n">
        <v>12</v>
      </c>
      <c r="M2156" t="inlineStr">
        <is>
          <t>ALQUILADO</t>
        </is>
      </c>
      <c r="N2156" t="inlineStr">
        <is>
          <t>CONSORCIO SIGMA BILLING</t>
        </is>
      </c>
      <c r="P2156" t="inlineStr">
        <is>
          <t>2023</t>
        </is>
      </c>
      <c r="S2156" t="n">
        <v>18385</v>
      </c>
      <c r="T2156" t="n">
        <v>13448.598</v>
      </c>
      <c r="V2156" t="n">
        <v>14389.9999</v>
      </c>
      <c r="W2156" t="n">
        <v>2307.95</v>
      </c>
      <c r="X2156" t="n">
        <v>2710</v>
      </c>
      <c r="Z2156" t="n">
        <v>271</v>
      </c>
      <c r="AA2156" t="n">
        <v>18.5164</v>
      </c>
      <c r="AB2156" t="n">
        <v>418.1625</v>
      </c>
      <c r="AH2156" t="n">
        <v>750.1552</v>
      </c>
      <c r="AI2156" t="n">
        <v>863.4</v>
      </c>
      <c r="AJ2156" t="n">
        <v>80</v>
      </c>
      <c r="AK2156" t="n">
        <v>4109.2942</v>
      </c>
      <c r="BA2156" t="n">
        <v>4644</v>
      </c>
    </row>
    <row r="2157">
      <c r="H2157" t="n">
        <v>12</v>
      </c>
      <c r="M2157" t="inlineStr">
        <is>
          <t>ALQUILADO</t>
        </is>
      </c>
      <c r="N2157" t="inlineStr">
        <is>
          <t>CONSORCIO SIGMA BILLING</t>
        </is>
      </c>
      <c r="P2157" t="inlineStr">
        <is>
          <t>2023</t>
        </is>
      </c>
      <c r="S2157" t="n">
        <v>15398</v>
      </c>
      <c r="T2157" t="n">
        <v>13448.598</v>
      </c>
      <c r="V2157" t="n">
        <v>14389.9999</v>
      </c>
      <c r="W2157" t="n">
        <v>2807.95</v>
      </c>
      <c r="X2157" t="n">
        <v>3310</v>
      </c>
      <c r="Z2157" t="n">
        <v>332</v>
      </c>
      <c r="AA2157" t="n">
        <v>18.4275</v>
      </c>
      <c r="AB2157" t="n">
        <v>509.8291</v>
      </c>
      <c r="AH2157" t="n">
        <v>154.48</v>
      </c>
      <c r="AI2157" t="n">
        <v>863.4</v>
      </c>
      <c r="AJ2157" t="n">
        <v>80</v>
      </c>
      <c r="AK2157" t="n">
        <v>4109.2942</v>
      </c>
      <c r="BA2157" t="n">
        <v>4644</v>
      </c>
    </row>
    <row r="2158">
      <c r="H2158" t="n">
        <v>12</v>
      </c>
      <c r="M2158" t="inlineStr">
        <is>
          <t>ALQUILADO</t>
        </is>
      </c>
      <c r="N2158" t="inlineStr">
        <is>
          <t>CONSORCIO SIGMA BILLING</t>
        </is>
      </c>
      <c r="P2158" t="inlineStr">
        <is>
          <t>2023</t>
        </is>
      </c>
      <c r="S2158" t="n">
        <v>23237</v>
      </c>
      <c r="T2158" t="n">
        <v>13448.598</v>
      </c>
      <c r="V2158" t="n">
        <v>14389.9999</v>
      </c>
      <c r="W2158" t="n">
        <v>2807.95</v>
      </c>
      <c r="X2158" t="n">
        <v>3310</v>
      </c>
      <c r="Z2158" t="n">
        <v>331</v>
      </c>
      <c r="AA2158" t="n">
        <v>18.4832</v>
      </c>
      <c r="AB2158" t="n">
        <v>509.8291</v>
      </c>
      <c r="AH2158" t="n">
        <v>290.99</v>
      </c>
      <c r="AI2158" t="n">
        <v>863.4</v>
      </c>
      <c r="AJ2158" t="n">
        <v>80</v>
      </c>
      <c r="AK2158" t="n">
        <v>4109.2942</v>
      </c>
      <c r="BA2158" t="n">
        <v>4644</v>
      </c>
    </row>
    <row r="2159">
      <c r="H2159" t="n">
        <v>12</v>
      </c>
      <c r="M2159" t="inlineStr">
        <is>
          <t>ALQUILADO</t>
        </is>
      </c>
      <c r="N2159" t="inlineStr">
        <is>
          <t>CONSORCIO SIGMA BILLING</t>
        </is>
      </c>
      <c r="P2159" t="inlineStr">
        <is>
          <t>2023</t>
        </is>
      </c>
      <c r="S2159" t="n">
        <v>5240</v>
      </c>
      <c r="T2159" t="n">
        <v>13448.598</v>
      </c>
      <c r="V2159" t="n">
        <v>14389.9999</v>
      </c>
      <c r="W2159" t="n">
        <v>2807.95</v>
      </c>
      <c r="X2159" t="n">
        <v>3310</v>
      </c>
      <c r="Z2159" t="n">
        <v>331</v>
      </c>
      <c r="AA2159" t="n">
        <v>18.4832</v>
      </c>
      <c r="AB2159" t="n">
        <v>509.8291</v>
      </c>
      <c r="AH2159" t="n">
        <v>65.2295</v>
      </c>
      <c r="AI2159" t="n">
        <v>863.4</v>
      </c>
      <c r="AJ2159" t="n">
        <v>80</v>
      </c>
      <c r="AK2159" t="n">
        <v>4109.2942</v>
      </c>
      <c r="BA2159" t="n">
        <v>4644</v>
      </c>
    </row>
    <row r="2160">
      <c r="H2160" t="n">
        <v>12</v>
      </c>
      <c r="M2160" t="inlineStr">
        <is>
          <t>ALQUILADO</t>
        </is>
      </c>
      <c r="N2160" t="inlineStr">
        <is>
          <t>CONSORCIO SIGMA BILLING</t>
        </is>
      </c>
      <c r="P2160" t="inlineStr">
        <is>
          <t>2023</t>
        </is>
      </c>
      <c r="S2160" t="n">
        <v>5642</v>
      </c>
      <c r="T2160" t="n">
        <v>13448.598</v>
      </c>
      <c r="V2160" t="n">
        <v>14389.9999</v>
      </c>
      <c r="W2160" t="n">
        <v>2807.95</v>
      </c>
      <c r="X2160" t="n">
        <v>3310</v>
      </c>
      <c r="Z2160" t="n">
        <v>331</v>
      </c>
      <c r="AA2160" t="n">
        <v>18.4832</v>
      </c>
      <c r="AB2160" t="n">
        <v>509.8291</v>
      </c>
      <c r="AH2160" t="n">
        <v>120.7595</v>
      </c>
      <c r="AI2160" t="n">
        <v>863.4</v>
      </c>
      <c r="AJ2160" t="n">
        <v>80</v>
      </c>
      <c r="AK2160" t="n">
        <v>4109.2942</v>
      </c>
      <c r="BA2160" t="n">
        <v>4644</v>
      </c>
    </row>
    <row r="2161">
      <c r="H2161" t="n">
        <v>11</v>
      </c>
      <c r="M2161" t="inlineStr">
        <is>
          <t>ALQUILADO</t>
        </is>
      </c>
      <c r="N2161" t="inlineStr">
        <is>
          <t>CABLE PHONE SERVICES INC</t>
        </is>
      </c>
      <c r="P2161" t="inlineStr">
        <is>
          <t>2023</t>
        </is>
      </c>
      <c r="S2161" t="n">
        <v/>
      </c>
      <c r="T2161" t="n">
        <v>13448.598</v>
      </c>
      <c r="V2161" t="n">
        <v>14389.9999</v>
      </c>
      <c r="W2161" t="n">
        <v>5186.45</v>
      </c>
      <c r="X2161" t="n">
        <v>156.51</v>
      </c>
      <c r="Z2161" t="n">
        <v>229</v>
      </c>
      <c r="AA2161" t="n">
        <v>23.3317</v>
      </c>
      <c r="AB2161" t="n">
        <v>485.7236</v>
      </c>
      <c r="AH2161" t="n">
        <v>428.4</v>
      </c>
      <c r="AI2161" t="n">
        <v>791.45</v>
      </c>
      <c r="AJ2161" t="n">
        <v>80</v>
      </c>
      <c r="AK2161" t="n">
        <v>3735.722</v>
      </c>
      <c r="BA2161" t="n">
        <v>4257</v>
      </c>
    </row>
    <row r="2162">
      <c r="H2162" t="n">
        <v>11</v>
      </c>
      <c r="M2162" t="inlineStr">
        <is>
          <t>ALQUILADO</t>
        </is>
      </c>
      <c r="N2162" t="inlineStr">
        <is>
          <t>CONSORCIO SIGMA BILLING</t>
        </is>
      </c>
      <c r="P2162" t="inlineStr">
        <is>
          <t>2023</t>
        </is>
      </c>
      <c r="S2162" t="n">
        <v>13186</v>
      </c>
      <c r="T2162" t="n">
        <v>13448.598</v>
      </c>
      <c r="V2162" t="n">
        <v>14389.9999</v>
      </c>
      <c r="W2162" t="n">
        <v>2746.85</v>
      </c>
      <c r="X2162" t="n">
        <v>2490</v>
      </c>
      <c r="Z2162" t="n">
        <v>242</v>
      </c>
      <c r="AA2162" t="n">
        <v>21.6398</v>
      </c>
      <c r="AB2162" t="n">
        <v>476.0772</v>
      </c>
      <c r="AH2162" t="n">
        <v>121.7447</v>
      </c>
      <c r="AI2162" t="n">
        <v>791.45</v>
      </c>
      <c r="AJ2162" t="n">
        <v>80</v>
      </c>
      <c r="AK2162" t="n">
        <v>3735.722</v>
      </c>
      <c r="BA2162" t="n">
        <v>4257</v>
      </c>
    </row>
    <row r="2163">
      <c r="H2163" t="n">
        <v>11</v>
      </c>
      <c r="M2163" t="inlineStr">
        <is>
          <t>ALQUILADO</t>
        </is>
      </c>
      <c r="N2163" t="inlineStr">
        <is>
          <t>ARCE PANAMA S.A.</t>
        </is>
      </c>
      <c r="P2163" t="inlineStr">
        <is>
          <t>2023</t>
        </is>
      </c>
      <c r="S2163" t="n">
        <v>21515</v>
      </c>
      <c r="T2163" t="n">
        <v>13448.598</v>
      </c>
      <c r="V2163" t="n">
        <v>14389.9999</v>
      </c>
      <c r="W2163" t="n">
        <v>2711.26</v>
      </c>
      <c r="X2163" t="n">
        <v>2154.14</v>
      </c>
      <c r="Z2163" t="n">
        <v>189</v>
      </c>
      <c r="AA2163" t="n">
        <v>25.7428</v>
      </c>
      <c r="AB2163" t="n">
        <v>442.309</v>
      </c>
      <c r="AH2163" t="n">
        <v>944.9795</v>
      </c>
      <c r="AI2163" t="n">
        <v>791.45</v>
      </c>
      <c r="AJ2163" t="n">
        <v>80</v>
      </c>
      <c r="AK2163" t="n">
        <v>3735.722</v>
      </c>
      <c r="BA2163" t="n">
        <v>4257</v>
      </c>
    </row>
    <row r="2164">
      <c r="H2164" t="n">
        <v>11</v>
      </c>
      <c r="M2164" t="inlineStr">
        <is>
          <t>ALQUILADO</t>
        </is>
      </c>
      <c r="N2164" t="inlineStr">
        <is>
          <t>CABLE PHONE SERVICES INC</t>
        </is>
      </c>
      <c r="P2164" t="inlineStr">
        <is>
          <t>2023</t>
        </is>
      </c>
      <c r="S2164" t="n">
        <v>1493</v>
      </c>
      <c r="T2164" t="n">
        <v>13448.598</v>
      </c>
      <c r="V2164" t="n">
        <v>14389.9999</v>
      </c>
      <c r="W2164" t="n">
        <v>4884.99</v>
      </c>
      <c r="X2164" t="n">
        <v>167.9</v>
      </c>
      <c r="Z2164" t="n">
        <v>228</v>
      </c>
      <c r="AA2164" t="n">
        <v>22.1617</v>
      </c>
      <c r="AB2164" t="n">
        <v>459.3536</v>
      </c>
      <c r="AH2164" t="n">
        <v>1219.9315</v>
      </c>
      <c r="AI2164" t="n">
        <v>791.45</v>
      </c>
      <c r="AJ2164" t="n">
        <v>80</v>
      </c>
      <c r="AK2164" t="n">
        <v>3735.722</v>
      </c>
      <c r="BA2164" t="n">
        <v>4257</v>
      </c>
    </row>
    <row r="2165">
      <c r="H2165" t="n">
        <v>8</v>
      </c>
      <c r="M2165" t="inlineStr">
        <is>
          <t>ALQUILADO</t>
        </is>
      </c>
      <c r="N2165" t="inlineStr">
        <is>
          <t>CABLE PHONE SERVICES INC</t>
        </is>
      </c>
      <c r="P2165" t="inlineStr">
        <is>
          <t>2023</t>
        </is>
      </c>
      <c r="S2165" t="n">
        <v>13659</v>
      </c>
      <c r="T2165" t="n">
        <v>13448.598</v>
      </c>
      <c r="V2165" t="n">
        <v>14389.9999</v>
      </c>
      <c r="W2165" t="n">
        <v>3843.27</v>
      </c>
      <c r="X2165" t="n">
        <v>65</v>
      </c>
      <c r="Z2165" t="n">
        <v>182</v>
      </c>
      <c r="AA2165" t="n">
        <v>21.474</v>
      </c>
      <c r="AB2165" t="n">
        <v>488.5337</v>
      </c>
      <c r="AH2165" t="n">
        <v>1322.1715</v>
      </c>
      <c r="AI2165" t="n">
        <v>575.6</v>
      </c>
      <c r="AJ2165" t="n">
        <v>80</v>
      </c>
      <c r="AK2165" t="n">
        <v>2615.0054</v>
      </c>
      <c r="BA2165" t="n">
        <v>3096</v>
      </c>
    </row>
    <row r="2166">
      <c r="H2166" t="n">
        <v>8</v>
      </c>
      <c r="M2166" t="inlineStr">
        <is>
          <t>ALQUILADO</t>
        </is>
      </c>
      <c r="N2166" t="inlineStr">
        <is>
          <t>CABLE PHONE SERVICES INC</t>
        </is>
      </c>
      <c r="P2166" t="inlineStr">
        <is>
          <t>2023</t>
        </is>
      </c>
      <c r="S2166" t="n">
        <v>252</v>
      </c>
      <c r="T2166" t="n">
        <v>13448.598</v>
      </c>
      <c r="V2166" t="n">
        <v>14389.9999</v>
      </c>
      <c r="W2166" t="n">
        <v>3463.27</v>
      </c>
      <c r="X2166" t="n">
        <v>0</v>
      </c>
      <c r="Z2166" t="n">
        <v>182</v>
      </c>
      <c r="AA2166" t="n">
        <v>19.0289</v>
      </c>
      <c r="AB2166" t="n">
        <v>432.9087</v>
      </c>
      <c r="AH2166" t="n">
        <v>57.5</v>
      </c>
      <c r="AI2166" t="n">
        <v>575.6</v>
      </c>
      <c r="AJ2166" t="n">
        <v>80</v>
      </c>
      <c r="AK2166" t="n">
        <v>2615.0054</v>
      </c>
      <c r="BA2166" t="n">
        <v>3096</v>
      </c>
    </row>
    <row r="2167">
      <c r="H2167" t="n">
        <v>8</v>
      </c>
      <c r="M2167" t="inlineStr">
        <is>
          <t>ALQUILADO</t>
        </is>
      </c>
      <c r="N2167" t="inlineStr">
        <is>
          <t>ORTIZ &amp; MEJIA PANAMA S.A.</t>
        </is>
      </c>
      <c r="P2167" t="inlineStr">
        <is>
          <t>2023</t>
        </is>
      </c>
      <c r="S2167" t="n">
        <v>17754</v>
      </c>
      <c r="T2167" t="n">
        <v>13448.598</v>
      </c>
      <c r="V2167" t="n">
        <v>14389.9999</v>
      </c>
      <c r="W2167" t="n">
        <v>2065</v>
      </c>
      <c r="X2167" t="n">
        <v>2100</v>
      </c>
      <c r="Z2167" t="n">
        <v>210</v>
      </c>
      <c r="AA2167" t="n">
        <v>19.8333</v>
      </c>
      <c r="AB2167" t="n">
        <v>520.625</v>
      </c>
      <c r="AH2167" t="n">
        <v>309.8195</v>
      </c>
      <c r="AI2167" t="n">
        <v>575.6</v>
      </c>
      <c r="AJ2167" t="n">
        <v>80</v>
      </c>
      <c r="AK2167" t="n">
        <v>2615.0054</v>
      </c>
      <c r="BA2167" t="n">
        <v>3096</v>
      </c>
    </row>
    <row r="2168">
      <c r="H2168" t="n">
        <v>7</v>
      </c>
      <c r="M2168" t="inlineStr">
        <is>
          <t>ALQUILADO</t>
        </is>
      </c>
      <c r="N2168" t="inlineStr">
        <is>
          <t>CABLE PHONE SERVICES INC</t>
        </is>
      </c>
      <c r="P2168" t="inlineStr">
        <is>
          <t>2024</t>
        </is>
      </c>
      <c r="S2168" t="n">
        <v>227</v>
      </c>
      <c r="T2168" t="n">
        <v>13355.14</v>
      </c>
      <c r="V2168" t="n">
        <v>14289.9998</v>
      </c>
      <c r="W2168" t="n">
        <v>2641</v>
      </c>
      <c r="X2168" t="n">
        <v>0</v>
      </c>
      <c r="Z2168" t="n">
        <v>140</v>
      </c>
      <c r="AA2168" t="n">
        <v>18.8642</v>
      </c>
      <c r="AB2168" t="n">
        <v>377.2857</v>
      </c>
      <c r="AH2168" t="n">
        <v>477.5</v>
      </c>
      <c r="AI2168" t="n">
        <v>500.15</v>
      </c>
      <c r="AJ2168" t="n">
        <v>80</v>
      </c>
      <c r="AK2168" t="n">
        <v>2225.8566</v>
      </c>
      <c r="BA2168" t="n">
        <v>2709</v>
      </c>
    </row>
    <row r="2169">
      <c r="H2169" t="n">
        <v>7</v>
      </c>
      <c r="M2169" t="inlineStr">
        <is>
          <t>ALQUILADO</t>
        </is>
      </c>
      <c r="N2169" t="inlineStr">
        <is>
          <t>CABLE PHONE SERVICES INC</t>
        </is>
      </c>
      <c r="P2169" t="inlineStr">
        <is>
          <t>2024</t>
        </is>
      </c>
      <c r="S2169" t="n">
        <v>5058</v>
      </c>
      <c r="T2169" t="n">
        <v>13355.14</v>
      </c>
      <c r="V2169" t="n">
        <v>14289.9998</v>
      </c>
      <c r="W2169" t="n">
        <v>3018.66</v>
      </c>
      <c r="X2169" t="n">
        <v>0</v>
      </c>
      <c r="Z2169" t="n">
        <v>160</v>
      </c>
      <c r="AA2169" t="n">
        <v>18.8666</v>
      </c>
      <c r="AB2169" t="n">
        <v>431.2371</v>
      </c>
      <c r="AH2169" t="n">
        <v>493.515</v>
      </c>
      <c r="AI2169" t="n">
        <v>500.15</v>
      </c>
      <c r="AJ2169" t="n">
        <v>80</v>
      </c>
      <c r="AK2169" t="n">
        <v>2225.8566</v>
      </c>
      <c r="BA2169" t="n">
        <v>2709</v>
      </c>
    </row>
    <row r="2170">
      <c r="H2170" t="n">
        <v>7</v>
      </c>
      <c r="M2170" t="inlineStr">
        <is>
          <t>ALQUILADO</t>
        </is>
      </c>
      <c r="N2170" t="inlineStr">
        <is>
          <t>CABLE PHONE SERVICES INC</t>
        </is>
      </c>
      <c r="P2170" t="inlineStr">
        <is>
          <t>2024</t>
        </is>
      </c>
      <c r="S2170" t="n">
        <v>8795</v>
      </c>
      <c r="T2170" t="n">
        <v>13355.14</v>
      </c>
      <c r="V2170" t="n">
        <v>14289.9998</v>
      </c>
      <c r="W2170" t="n">
        <v>3018.66</v>
      </c>
      <c r="X2170" t="n">
        <v>0</v>
      </c>
      <c r="Z2170" t="n">
        <v>160</v>
      </c>
      <c r="AA2170" t="n">
        <v>18.8666</v>
      </c>
      <c r="AB2170" t="n">
        <v>431.2371</v>
      </c>
      <c r="AH2170" t="n">
        <v>477.5</v>
      </c>
      <c r="AI2170" t="n">
        <v>500.15</v>
      </c>
      <c r="AJ2170" t="n">
        <v>80</v>
      </c>
      <c r="AK2170" t="n">
        <v>2225.8566</v>
      </c>
      <c r="BA2170" t="n">
        <v>2709</v>
      </c>
    </row>
    <row r="2171">
      <c r="H2171" t="n">
        <v>7</v>
      </c>
      <c r="M2171" t="inlineStr">
        <is>
          <t>ALQUILADO</t>
        </is>
      </c>
      <c r="N2171" t="inlineStr">
        <is>
          <t>CABLE PHONE SERVICES INC</t>
        </is>
      </c>
      <c r="P2171" t="inlineStr">
        <is>
          <t>2024</t>
        </is>
      </c>
      <c r="S2171" t="n">
        <v>109</v>
      </c>
      <c r="T2171" t="n">
        <v>13355.14</v>
      </c>
      <c r="V2171" t="n">
        <v>14289.9998</v>
      </c>
      <c r="W2171" t="n">
        <v>3039.11</v>
      </c>
      <c r="X2171" t="n">
        <v>165</v>
      </c>
      <c r="Z2171" t="n">
        <v>161</v>
      </c>
      <c r="AA2171" t="n">
        <v>19.9013</v>
      </c>
      <c r="AB2171" t="n">
        <v>457.73</v>
      </c>
      <c r="AH2171" t="n">
        <v>477.5</v>
      </c>
      <c r="AI2171" t="n">
        <v>500.15</v>
      </c>
      <c r="AJ2171" t="n">
        <v>80</v>
      </c>
      <c r="AK2171" t="n">
        <v>2225.8566</v>
      </c>
      <c r="BA2171" t="n">
        <v>2709</v>
      </c>
    </row>
    <row r="2172">
      <c r="H2172" t="n">
        <v>7</v>
      </c>
      <c r="M2172" t="inlineStr">
        <is>
          <t>ALQUILADO</t>
        </is>
      </c>
      <c r="N2172" t="inlineStr">
        <is>
          <t>CABLE PHONE SERVICES INC</t>
        </is>
      </c>
      <c r="P2172" t="inlineStr">
        <is>
          <t>2024</t>
        </is>
      </c>
      <c r="S2172" t="n">
        <v>107</v>
      </c>
      <c r="T2172" t="n">
        <v>13355.14</v>
      </c>
      <c r="V2172" t="n">
        <v>14289.9998</v>
      </c>
      <c r="W2172" t="n">
        <v>3039.11</v>
      </c>
      <c r="X2172" t="n">
        <v>0</v>
      </c>
      <c r="Z2172" t="n">
        <v>161</v>
      </c>
      <c r="AA2172" t="n">
        <v>18.8764</v>
      </c>
      <c r="AB2172" t="n">
        <v>434.1585</v>
      </c>
      <c r="AH2172" t="n">
        <v>477.5</v>
      </c>
      <c r="AI2172" t="n">
        <v>500.15</v>
      </c>
      <c r="AJ2172" t="n">
        <v>80</v>
      </c>
      <c r="AK2172" t="n">
        <v>2225.8566</v>
      </c>
      <c r="BA2172" t="n">
        <v>2709</v>
      </c>
    </row>
    <row r="2173">
      <c r="H2173" t="n">
        <v>7</v>
      </c>
      <c r="M2173" t="inlineStr">
        <is>
          <t>ALQUILADO</t>
        </is>
      </c>
      <c r="N2173" t="inlineStr">
        <is>
          <t>CABLE PHONE SERVICES INC</t>
        </is>
      </c>
      <c r="P2173" t="inlineStr">
        <is>
          <t>2024</t>
        </is>
      </c>
      <c r="S2173" t="n">
        <v>12109</v>
      </c>
      <c r="T2173" t="n">
        <v>13355.14</v>
      </c>
      <c r="V2173" t="n">
        <v>14289.9998</v>
      </c>
      <c r="W2173" t="n">
        <v>3018.66</v>
      </c>
      <c r="X2173" t="n">
        <v>0</v>
      </c>
      <c r="Z2173" t="n">
        <v>160</v>
      </c>
      <c r="AA2173" t="n">
        <v>18.8666</v>
      </c>
      <c r="AB2173" t="n">
        <v>431.2371</v>
      </c>
      <c r="AH2173" t="n">
        <v>499.452</v>
      </c>
      <c r="AI2173" t="n">
        <v>500.15</v>
      </c>
      <c r="AJ2173" t="n">
        <v>80</v>
      </c>
      <c r="AK2173" t="n">
        <v>2225.8566</v>
      </c>
      <c r="BA2173" t="n">
        <v>2709</v>
      </c>
    </row>
    <row r="2174">
      <c r="H2174" t="n">
        <v>7</v>
      </c>
      <c r="M2174" t="inlineStr">
        <is>
          <t>ALQUILADO</t>
        </is>
      </c>
      <c r="N2174" t="inlineStr">
        <is>
          <t>CABLE PHONE SERVICES INC</t>
        </is>
      </c>
      <c r="P2174" t="inlineStr">
        <is>
          <t>2024</t>
        </is>
      </c>
      <c r="S2174" t="n">
        <v>1</v>
      </c>
      <c r="T2174" t="n">
        <v>13355.14</v>
      </c>
      <c r="V2174" t="n">
        <v>14289.9998</v>
      </c>
      <c r="W2174" t="n">
        <v>2850</v>
      </c>
      <c r="X2174" t="n">
        <v>0</v>
      </c>
      <c r="Z2174" t="n">
        <v>150</v>
      </c>
      <c r="AA2174" t="n">
        <v>19</v>
      </c>
      <c r="AB2174" t="n">
        <v>407.1428</v>
      </c>
      <c r="AH2174" t="n">
        <v>482.5</v>
      </c>
      <c r="AI2174" t="n">
        <v>500.15</v>
      </c>
      <c r="AJ2174" t="n">
        <v>80</v>
      </c>
      <c r="AK2174" t="n">
        <v>2225.8566</v>
      </c>
      <c r="BA2174" t="n">
        <v>2709</v>
      </c>
    </row>
    <row r="2175">
      <c r="H2175" t="n">
        <v>7</v>
      </c>
      <c r="M2175" t="inlineStr">
        <is>
          <t>ALQUILADO</t>
        </is>
      </c>
      <c r="N2175" t="inlineStr">
        <is>
          <t>CABLE PHONE SERVICES INC</t>
        </is>
      </c>
      <c r="P2175" t="inlineStr">
        <is>
          <t>2024</t>
        </is>
      </c>
      <c r="S2175" t="n">
        <v>10676</v>
      </c>
      <c r="T2175" t="n">
        <v>13355.14</v>
      </c>
      <c r="V2175" t="n">
        <v>14289.9998</v>
      </c>
      <c r="W2175" t="n">
        <v>2812</v>
      </c>
      <c r="X2175" t="n">
        <v>0</v>
      </c>
      <c r="Z2175" t="n">
        <v>148</v>
      </c>
      <c r="AA2175" t="n">
        <v>19</v>
      </c>
      <c r="AB2175" t="n">
        <v>401.7142</v>
      </c>
      <c r="AH2175" t="n">
        <v>499.452</v>
      </c>
      <c r="AI2175" t="n">
        <v>500.15</v>
      </c>
      <c r="AJ2175" t="n">
        <v>80</v>
      </c>
      <c r="AK2175" t="n">
        <v>2225.8566</v>
      </c>
      <c r="BA2175" t="n">
        <v>2709</v>
      </c>
    </row>
    <row r="2176">
      <c r="H2176" t="n">
        <v>7</v>
      </c>
      <c r="M2176" t="inlineStr">
        <is>
          <t>ALQUILADO</t>
        </is>
      </c>
      <c r="N2176" t="inlineStr">
        <is>
          <t>CABLE PHONE SERVICES INC</t>
        </is>
      </c>
      <c r="P2176" t="inlineStr">
        <is>
          <t>2024</t>
        </is>
      </c>
      <c r="S2176" t="n">
        <v>1</v>
      </c>
      <c r="T2176" t="n">
        <v>13355.14</v>
      </c>
      <c r="V2176" t="n">
        <v>14289.9998</v>
      </c>
      <c r="W2176" t="n">
        <v>2850</v>
      </c>
      <c r="X2176" t="n">
        <v>0</v>
      </c>
      <c r="Z2176" t="n">
        <v>150</v>
      </c>
      <c r="AA2176" t="n">
        <v>19</v>
      </c>
      <c r="AB2176" t="n">
        <v>407.1428</v>
      </c>
      <c r="AH2176" t="n">
        <v>479.9</v>
      </c>
      <c r="AI2176" t="n">
        <v>500.15</v>
      </c>
      <c r="AJ2176" t="n">
        <v>80</v>
      </c>
      <c r="AK2176" t="n">
        <v>2225.8566</v>
      </c>
      <c r="BA2176" t="n">
        <v>2709</v>
      </c>
    </row>
    <row r="2177">
      <c r="H2177" t="n">
        <v>7</v>
      </c>
      <c r="M2177" t="inlineStr">
        <is>
          <t>ALQUILADO</t>
        </is>
      </c>
      <c r="N2177" t="inlineStr">
        <is>
          <t>CABLE PHONE SERVICES INC</t>
        </is>
      </c>
      <c r="P2177" t="inlineStr">
        <is>
          <t>2024</t>
        </is>
      </c>
      <c r="S2177" t="n">
        <v>1</v>
      </c>
      <c r="T2177" t="n">
        <v>13355.14</v>
      </c>
      <c r="V2177" t="n">
        <v>14289.9998</v>
      </c>
      <c r="W2177" t="n">
        <v>2850</v>
      </c>
      <c r="X2177" t="n">
        <v>0</v>
      </c>
      <c r="Z2177" t="n">
        <v>149</v>
      </c>
      <c r="AA2177" t="n">
        <v>19.1275</v>
      </c>
      <c r="AB2177" t="n">
        <v>407.1428</v>
      </c>
      <c r="AH2177" t="n">
        <v>481.45</v>
      </c>
      <c r="AI2177" t="n">
        <v>500.15</v>
      </c>
      <c r="AJ2177" t="n">
        <v>80</v>
      </c>
      <c r="AK2177" t="n">
        <v>2225.8566</v>
      </c>
      <c r="BA2177" t="n">
        <v>2709</v>
      </c>
    </row>
    <row r="2178">
      <c r="H2178" t="n">
        <v>7</v>
      </c>
      <c r="M2178" t="inlineStr">
        <is>
          <t>ALQUILADO</t>
        </is>
      </c>
      <c r="N2178" t="inlineStr">
        <is>
          <t>CABLE PHONE SERVICES INC</t>
        </is>
      </c>
      <c r="P2178" t="inlineStr">
        <is>
          <t>2024</t>
        </is>
      </c>
      <c r="S2178" t="n">
        <v>1</v>
      </c>
      <c r="T2178" t="n">
        <v>13355.14</v>
      </c>
      <c r="V2178" t="n">
        <v>14289.9998</v>
      </c>
      <c r="W2178" t="n">
        <v>2850</v>
      </c>
      <c r="X2178" t="n">
        <v>0</v>
      </c>
      <c r="Z2178" t="n">
        <v>149</v>
      </c>
      <c r="AA2178" t="n">
        <v>19.1275</v>
      </c>
      <c r="AB2178" t="n">
        <v>407.1428</v>
      </c>
      <c r="AH2178" t="n">
        <v>477.5</v>
      </c>
      <c r="AI2178" t="n">
        <v>500.15</v>
      </c>
      <c r="AJ2178" t="n">
        <v>80</v>
      </c>
      <c r="AK2178" t="n">
        <v>2225.8566</v>
      </c>
      <c r="BA2178" t="n">
        <v>2709</v>
      </c>
    </row>
    <row r="2179">
      <c r="H2179" t="n">
        <v>7</v>
      </c>
      <c r="M2179" t="inlineStr">
        <is>
          <t>ALQUILADO</t>
        </is>
      </c>
      <c r="N2179" t="inlineStr">
        <is>
          <t>CABLE PHONE SERVICES INC</t>
        </is>
      </c>
      <c r="P2179" t="inlineStr">
        <is>
          <t>2024</t>
        </is>
      </c>
      <c r="S2179" t="n">
        <v>8578</v>
      </c>
      <c r="T2179" t="n">
        <v>13355.14</v>
      </c>
      <c r="V2179" t="n">
        <v>14289.9998</v>
      </c>
      <c r="W2179" t="n">
        <v>3039.11</v>
      </c>
      <c r="X2179" t="n">
        <v>0</v>
      </c>
      <c r="Z2179" t="n">
        <v>160</v>
      </c>
      <c r="AA2179" t="n">
        <v>18.9944</v>
      </c>
      <c r="AB2179" t="n">
        <v>434.1585</v>
      </c>
      <c r="AH2179" t="n">
        <v>920.321</v>
      </c>
      <c r="AI2179" t="n">
        <v>500.15</v>
      </c>
      <c r="AJ2179" t="n">
        <v>80</v>
      </c>
      <c r="AK2179" t="n">
        <v>2225.8566</v>
      </c>
      <c r="BA2179" t="n">
        <v>2709</v>
      </c>
    </row>
    <row r="2180">
      <c r="H2180" t="n">
        <v>7</v>
      </c>
      <c r="M2180" t="inlineStr">
        <is>
          <t>ALQUILADO</t>
        </is>
      </c>
      <c r="N2180" t="inlineStr">
        <is>
          <t>CABLE PHONE SERVICES INC</t>
        </is>
      </c>
      <c r="P2180" t="inlineStr">
        <is>
          <t>2024</t>
        </is>
      </c>
      <c r="S2180" t="n">
        <v>8748</v>
      </c>
      <c r="T2180" t="n">
        <v>13355.14</v>
      </c>
      <c r="V2180" t="n">
        <v>14289.9998</v>
      </c>
      <c r="W2180" t="n">
        <v>2812</v>
      </c>
      <c r="X2180" t="n">
        <v>0</v>
      </c>
      <c r="Z2180" t="n">
        <v>148</v>
      </c>
      <c r="AA2180" t="n">
        <v>19</v>
      </c>
      <c r="AB2180" t="n">
        <v>401.7142</v>
      </c>
      <c r="AH2180" t="n">
        <v>493.502</v>
      </c>
      <c r="AI2180" t="n">
        <v>500.15</v>
      </c>
      <c r="AJ2180" t="n">
        <v>80</v>
      </c>
      <c r="AK2180" t="n">
        <v>2225.8566</v>
      </c>
      <c r="BA2180" t="n">
        <v>2709</v>
      </c>
    </row>
    <row r="2181">
      <c r="H2181" t="n">
        <v>7</v>
      </c>
      <c r="M2181" t="inlineStr">
        <is>
          <t>DISPONIBLE</t>
        </is>
      </c>
      <c r="N2181" t="inlineStr"/>
      <c r="P2181" t="inlineStr">
        <is>
          <t>2024</t>
        </is>
      </c>
      <c r="S2181" t="n">
        <v>198</v>
      </c>
      <c r="T2181" t="n">
        <v>13355.14</v>
      </c>
      <c r="V2181" t="n">
        <v>14289.9998</v>
      </c>
      <c r="W2181" t="n">
        <v>2045.89</v>
      </c>
      <c r="X2181" t="n">
        <v>1581.42</v>
      </c>
      <c r="Z2181" t="n">
        <v>128</v>
      </c>
      <c r="AA2181" t="n">
        <v>28.3383</v>
      </c>
      <c r="AB2181" t="n">
        <v>518.1871</v>
      </c>
      <c r="AH2181" t="n">
        <v>794.65</v>
      </c>
      <c r="AI2181" t="n">
        <v>500.15</v>
      </c>
      <c r="AJ2181" t="n">
        <v>80</v>
      </c>
      <c r="AK2181" t="n">
        <v>2225.8566</v>
      </c>
      <c r="BA2181" t="n">
        <v>2709</v>
      </c>
    </row>
    <row r="2182">
      <c r="H2182" t="n">
        <v>7</v>
      </c>
      <c r="M2182" t="inlineStr">
        <is>
          <t>ALQUILADO</t>
        </is>
      </c>
      <c r="N2182" t="inlineStr">
        <is>
          <t>ORTIZ &amp; MEJIA PANAMA S.A.</t>
        </is>
      </c>
      <c r="P2182" t="inlineStr">
        <is>
          <t>2024</t>
        </is>
      </c>
      <c r="S2182" t="n">
        <v>1</v>
      </c>
      <c r="T2182" t="n">
        <v>13355.14</v>
      </c>
      <c r="V2182" t="n">
        <v>14289.9998</v>
      </c>
      <c r="W2182" t="n">
        <v>1145</v>
      </c>
      <c r="X2182" t="n">
        <v>1160</v>
      </c>
      <c r="Z2182" t="n">
        <v>117</v>
      </c>
      <c r="AA2182" t="n">
        <v>19.7008</v>
      </c>
      <c r="AB2182" t="n">
        <v>329.2857</v>
      </c>
      <c r="AH2182" t="n">
        <v>718.71</v>
      </c>
      <c r="AI2182" t="n">
        <v>500.15</v>
      </c>
      <c r="AJ2182" t="n">
        <v>80</v>
      </c>
      <c r="AK2182" t="n">
        <v>2225.8566</v>
      </c>
      <c r="BA2182" t="n">
        <v>2709</v>
      </c>
    </row>
    <row r="2183">
      <c r="H2183" t="n">
        <v>3</v>
      </c>
      <c r="M2183" t="inlineStr">
        <is>
          <t>ALQUILADO</t>
        </is>
      </c>
      <c r="N2183" t="inlineStr">
        <is>
          <t>ARCE PANAMA S.A.</t>
        </is>
      </c>
      <c r="P2183" t="inlineStr">
        <is>
          <t>2024</t>
        </is>
      </c>
      <c r="S2183" t="n">
        <v>263</v>
      </c>
      <c r="T2183" t="n">
        <v>13355.14</v>
      </c>
      <c r="V2183" t="n">
        <v>14289.9998</v>
      </c>
      <c r="W2183" t="n">
        <v>374.28</v>
      </c>
      <c r="X2183" t="n">
        <v>420</v>
      </c>
      <c r="Z2183" t="n">
        <v>35</v>
      </c>
      <c r="AA2183" t="n">
        <v>22.6937</v>
      </c>
      <c r="AB2183" t="n">
        <v>264.76</v>
      </c>
      <c r="AH2183" t="n">
        <v>477.5</v>
      </c>
      <c r="AI2183" t="n">
        <v>214.35</v>
      </c>
      <c r="AJ2183" t="n">
        <v>40</v>
      </c>
      <c r="AK2183" t="n">
        <v>741.9521999999999</v>
      </c>
      <c r="BA2183" t="n">
        <v>1161</v>
      </c>
    </row>
    <row r="2184">
      <c r="H2184" t="n">
        <v>3</v>
      </c>
      <c r="M2184" t="inlineStr">
        <is>
          <t>ALQUILADO</t>
        </is>
      </c>
      <c r="N2184" t="inlineStr">
        <is>
          <t>ARCE PANAMA S.A.</t>
        </is>
      </c>
      <c r="P2184" t="inlineStr">
        <is>
          <t>2024</t>
        </is>
      </c>
      <c r="S2184" t="n">
        <v>256</v>
      </c>
      <c r="T2184" t="n">
        <v>13355.14</v>
      </c>
      <c r="V2184" t="n">
        <v>14289.9998</v>
      </c>
      <c r="W2184" t="n">
        <v>270</v>
      </c>
      <c r="X2184" t="n">
        <v>300</v>
      </c>
      <c r="Z2184" t="n">
        <v>30</v>
      </c>
      <c r="AA2184" t="n">
        <v>19</v>
      </c>
      <c r="AB2184" t="n">
        <v>190</v>
      </c>
      <c r="AH2184" t="n">
        <v>486.15</v>
      </c>
      <c r="AI2184" t="n">
        <v>214.35</v>
      </c>
      <c r="AJ2184" t="n">
        <v>40</v>
      </c>
      <c r="AK2184" t="n">
        <v>741.9521999999999</v>
      </c>
      <c r="BA2184" t="n">
        <v>1161</v>
      </c>
    </row>
    <row r="2185">
      <c r="H2185" t="n">
        <v>3</v>
      </c>
      <c r="M2185" t="inlineStr">
        <is>
          <t>ALQUILADO</t>
        </is>
      </c>
      <c r="N2185" t="inlineStr">
        <is>
          <t>ARCE PANAMA S.A.</t>
        </is>
      </c>
      <c r="P2185" t="inlineStr">
        <is>
          <t>2024</t>
        </is>
      </c>
      <c r="S2185" t="n">
        <v>0</v>
      </c>
      <c r="T2185" t="n">
        <v>13355.14</v>
      </c>
      <c r="V2185" t="n">
        <v>14289.9998</v>
      </c>
      <c r="W2185" t="n">
        <v>270</v>
      </c>
      <c r="X2185" t="n">
        <v>309.07</v>
      </c>
      <c r="Z2185" t="n">
        <v>60</v>
      </c>
      <c r="AA2185" t="n">
        <v>9.6511</v>
      </c>
      <c r="AB2185" t="n">
        <v>193.0233</v>
      </c>
      <c r="AH2185" t="n">
        <v>483.6</v>
      </c>
      <c r="AI2185" t="n">
        <v>214.35</v>
      </c>
      <c r="AJ2185" t="n">
        <v>40</v>
      </c>
      <c r="AK2185" t="n">
        <v>741.9521999999999</v>
      </c>
      <c r="BA2185" t="n">
        <v>1161</v>
      </c>
    </row>
    <row r="2186">
      <c r="H2186" t="n">
        <v>3</v>
      </c>
      <c r="M2186" t="inlineStr">
        <is>
          <t>ALQUILADO</t>
        </is>
      </c>
      <c r="N2186" t="inlineStr">
        <is>
          <t>ARCE PANAMA S.A.</t>
        </is>
      </c>
      <c r="P2186" t="inlineStr">
        <is>
          <t>2024</t>
        </is>
      </c>
      <c r="S2186" t="n">
        <v>0</v>
      </c>
      <c r="T2186" t="n">
        <v>13355.14</v>
      </c>
      <c r="V2186" t="n">
        <v>14289.9998</v>
      </c>
      <c r="W2186" t="n">
        <v>270</v>
      </c>
      <c r="X2186" t="n">
        <v>308.58</v>
      </c>
      <c r="Z2186" t="n">
        <v>60</v>
      </c>
      <c r="AA2186" t="n">
        <v>9.643000000000001</v>
      </c>
      <c r="AB2186" t="n">
        <v>192.86</v>
      </c>
      <c r="AH2186" t="n">
        <v>488.3</v>
      </c>
      <c r="AI2186" t="n">
        <v>214.35</v>
      </c>
      <c r="AJ2186" t="n">
        <v>40</v>
      </c>
      <c r="AK2186" t="n">
        <v>741.9521999999999</v>
      </c>
      <c r="BA2186" t="n">
        <v>1161</v>
      </c>
    </row>
    <row r="2187">
      <c r="H2187" t="n">
        <v>0</v>
      </c>
      <c r="M2187" t="inlineStr">
        <is>
          <t>ALQUILADO</t>
        </is>
      </c>
      <c r="N2187" t="inlineStr">
        <is>
          <t>ARCE PANAMA S.A.</t>
        </is>
      </c>
      <c r="P2187" t="inlineStr">
        <is>
          <t>2024</t>
        </is>
      </c>
      <c r="S2187" t="n">
        <v/>
      </c>
      <c r="T2187" t="n">
        <v>13355.14</v>
      </c>
      <c r="V2187" t="n">
        <v>14289.9998</v>
      </c>
      <c r="X2187" t="n">
        <v>0</v>
      </c>
      <c r="Z2187" t="n">
        <v>0</v>
      </c>
      <c r="AI2187" t="n">
        <v>0</v>
      </c>
      <c r="AJ2187" t="n">
        <v>40</v>
      </c>
      <c r="AK2187" t="n">
        <v>0</v>
      </c>
      <c r="BA2187" t="n">
        <v>0</v>
      </c>
    </row>
    <row r="2188">
      <c r="H2188" t="n">
        <v>0</v>
      </c>
      <c r="M2188" t="inlineStr">
        <is>
          <t>ALQUILADO</t>
        </is>
      </c>
      <c r="N2188" t="inlineStr">
        <is>
          <t>ARCE PANAMA S.A.</t>
        </is>
      </c>
      <c r="P2188" t="inlineStr">
        <is>
          <t>2024</t>
        </is>
      </c>
      <c r="S2188" t="n">
        <v/>
      </c>
      <c r="T2188" t="n">
        <v>13355.14</v>
      </c>
      <c r="V2188" t="n">
        <v>14289.9998</v>
      </c>
      <c r="X2188" t="n">
        <v>0</v>
      </c>
      <c r="Z2188" t="n">
        <v>0</v>
      </c>
      <c r="AI2188" t="n">
        <v>0</v>
      </c>
      <c r="AJ2188" t="n">
        <v>40</v>
      </c>
      <c r="AK2188" t="n">
        <v>0</v>
      </c>
      <c r="BA2188" t="n">
        <v>0</v>
      </c>
    </row>
    <row r="2189">
      <c r="H2189" t="n">
        <v>0</v>
      </c>
      <c r="M2189" t="inlineStr">
        <is>
          <t>ALQUILADO</t>
        </is>
      </c>
      <c r="N2189" t="inlineStr">
        <is>
          <t>ARCE PANAMA S.A.</t>
        </is>
      </c>
      <c r="P2189" t="inlineStr">
        <is>
          <t>2024</t>
        </is>
      </c>
      <c r="S2189" t="n">
        <v/>
      </c>
      <c r="T2189" t="n">
        <v>13355.14</v>
      </c>
      <c r="V2189" t="n">
        <v>14289.9998</v>
      </c>
      <c r="X2189" t="n">
        <v>0</v>
      </c>
      <c r="Z2189" t="n">
        <v>0</v>
      </c>
      <c r="AI2189" t="n">
        <v>0</v>
      </c>
      <c r="AJ2189" t="n">
        <v>40</v>
      </c>
      <c r="AK2189" t="n">
        <v>0</v>
      </c>
      <c r="BA2189" t="n">
        <v>0</v>
      </c>
    </row>
    <row r="2190">
      <c r="H2190" t="n">
        <v>0</v>
      </c>
      <c r="M2190" t="inlineStr">
        <is>
          <t>RESERVADO</t>
        </is>
      </c>
      <c r="N2190" t="inlineStr"/>
      <c r="P2190" t="inlineStr">
        <is>
          <t>2024</t>
        </is>
      </c>
      <c r="S2190" t="n">
        <v/>
      </c>
      <c r="T2190" t="n">
        <v>13355.14</v>
      </c>
      <c r="V2190" t="n">
        <v>14289.9998</v>
      </c>
      <c r="X2190" t="n">
        <v>0</v>
      </c>
      <c r="Z2190" t="n">
        <v>0</v>
      </c>
      <c r="AI2190" t="n">
        <v>0</v>
      </c>
      <c r="AJ2190" t="n">
        <v>40</v>
      </c>
      <c r="AK2190" t="n">
        <v>0</v>
      </c>
      <c r="BA2190" t="n">
        <v>0</v>
      </c>
    </row>
    <row r="2191">
      <c r="H2191" t="n">
        <v>0</v>
      </c>
      <c r="M2191" t="inlineStr">
        <is>
          <t>ALQUILADO</t>
        </is>
      </c>
      <c r="N2191" t="inlineStr">
        <is>
          <t>ORTIZ &amp; MEJIA PANAMA S.A.</t>
        </is>
      </c>
      <c r="P2191" t="inlineStr">
        <is>
          <t>2024</t>
        </is>
      </c>
      <c r="S2191" t="n">
        <v/>
      </c>
      <c r="T2191" t="n">
        <v>13355.14</v>
      </c>
      <c r="V2191" t="n">
        <v>14289.9998</v>
      </c>
      <c r="X2191" t="n">
        <v>0</v>
      </c>
      <c r="Z2191" t="n">
        <v>0</v>
      </c>
      <c r="AI2191" t="n">
        <v>0</v>
      </c>
      <c r="AJ2191" t="n">
        <v>40</v>
      </c>
      <c r="AK2191" t="n">
        <v>0</v>
      </c>
      <c r="BA2191" t="n">
        <v>0</v>
      </c>
    </row>
    <row r="2192">
      <c r="H2192" t="n">
        <v>0</v>
      </c>
      <c r="M2192" t="inlineStr">
        <is>
          <t>RESERVADO</t>
        </is>
      </c>
      <c r="N2192" t="inlineStr"/>
      <c r="P2192" t="inlineStr">
        <is>
          <t>2024</t>
        </is>
      </c>
      <c r="S2192" t="n">
        <v/>
      </c>
      <c r="T2192" t="n">
        <v>13355.14</v>
      </c>
      <c r="V2192" t="n">
        <v>14289.9998</v>
      </c>
      <c r="X2192" t="n">
        <v>0</v>
      </c>
      <c r="Z2192" t="n">
        <v>0</v>
      </c>
      <c r="AI2192" t="n">
        <v>0</v>
      </c>
      <c r="AJ2192" t="n">
        <v>40</v>
      </c>
      <c r="AK2192" t="n">
        <v>0</v>
      </c>
      <c r="BA2192" t="n">
        <v>0</v>
      </c>
    </row>
    <row r="2193">
      <c r="H2193" t="n">
        <v>42</v>
      </c>
      <c r="M2193" t="inlineStr">
        <is>
          <t>ALQUILADO</t>
        </is>
      </c>
      <c r="N2193" t="inlineStr">
        <is>
          <t>SOLAR SHIELD S.A.</t>
        </is>
      </c>
      <c r="P2193" t="inlineStr">
        <is>
          <t>2021</t>
        </is>
      </c>
      <c r="S2193" t="n">
        <v>89912</v>
      </c>
      <c r="T2193" t="n">
        <v>13074.77</v>
      </c>
      <c r="V2193" t="n">
        <v>13990.0039</v>
      </c>
      <c r="W2193" t="n">
        <v>11340</v>
      </c>
      <c r="X2193" t="n">
        <v>12985.45</v>
      </c>
      <c r="Z2193" t="n">
        <v>1373</v>
      </c>
      <c r="AA2193" t="n">
        <v>17.717</v>
      </c>
      <c r="AB2193" t="n">
        <v>579.1772999999999</v>
      </c>
      <c r="AH2193" t="n">
        <v>6433.0797</v>
      </c>
      <c r="AI2193" t="n">
        <v>2937.9008</v>
      </c>
      <c r="AJ2193" t="n">
        <v>200</v>
      </c>
      <c r="AK2193" t="n">
        <v>13074.7693</v>
      </c>
      <c r="BA2193" t="n">
        <v>16254</v>
      </c>
    </row>
    <row r="2194">
      <c r="H2194" t="n">
        <v>39</v>
      </c>
      <c r="M2194" t="inlineStr">
        <is>
          <t>ALQUILADO</t>
        </is>
      </c>
      <c r="N2194" t="inlineStr">
        <is>
          <t>EULEN PANAMA DE SERVICIOS</t>
        </is>
      </c>
      <c r="P2194" t="inlineStr">
        <is>
          <t>2021</t>
        </is>
      </c>
      <c r="S2194" t="n">
        <v>101774</v>
      </c>
      <c r="T2194" t="n">
        <v>13355.14</v>
      </c>
      <c r="V2194" t="n">
        <v>14289.9998</v>
      </c>
      <c r="W2194" t="n">
        <v>16467.37</v>
      </c>
      <c r="X2194" t="n">
        <v>5665</v>
      </c>
      <c r="Z2194" t="n">
        <v>1134</v>
      </c>
      <c r="AA2194" t="n">
        <v>19.517</v>
      </c>
      <c r="AB2194" t="n">
        <v>567.4965999999999</v>
      </c>
      <c r="AH2194" t="n">
        <v>6144.9962</v>
      </c>
      <c r="AI2194" t="n">
        <v>2786.55</v>
      </c>
      <c r="AJ2194" t="n">
        <v>160</v>
      </c>
      <c r="AK2194" t="n">
        <v>13355.1397</v>
      </c>
      <c r="BA2194" t="n">
        <v>15093</v>
      </c>
    </row>
    <row r="2195">
      <c r="H2195" t="n">
        <v>39</v>
      </c>
      <c r="M2195" t="inlineStr">
        <is>
          <t>ALQUILADO</t>
        </is>
      </c>
      <c r="N2195" t="inlineStr">
        <is>
          <t>EULEN PANAMA DE SERVICIOS</t>
        </is>
      </c>
      <c r="P2195" t="inlineStr">
        <is>
          <t>2021</t>
        </is>
      </c>
      <c r="S2195" t="n">
        <v>115092</v>
      </c>
      <c r="T2195" t="n">
        <v>13355.14</v>
      </c>
      <c r="V2195" t="n">
        <v>14289.9998</v>
      </c>
      <c r="W2195" t="n">
        <v>16032.37</v>
      </c>
      <c r="X2195" t="n">
        <v>5538.98</v>
      </c>
      <c r="Z2195" t="n">
        <v>1104</v>
      </c>
      <c r="AA2195" t="n">
        <v>19.5392</v>
      </c>
      <c r="AB2195" t="n">
        <v>553.1115</v>
      </c>
      <c r="AH2195" t="n">
        <v>6911.7063</v>
      </c>
      <c r="AI2195" t="n">
        <v>2786.55</v>
      </c>
      <c r="AJ2195" t="n">
        <v>160</v>
      </c>
      <c r="AK2195" t="n">
        <v>13355.1397</v>
      </c>
      <c r="BA2195" t="n">
        <v>15093</v>
      </c>
    </row>
    <row r="2196">
      <c r="H2196" t="n">
        <v>16</v>
      </c>
      <c r="M2196" t="inlineStr">
        <is>
          <t>ALQUILADO</t>
        </is>
      </c>
      <c r="N2196" t="inlineStr">
        <is>
          <t>AUSTIN POWDER PANAMA S.A.</t>
        </is>
      </c>
      <c r="P2196" t="inlineStr">
        <is>
          <t>2023</t>
        </is>
      </c>
      <c r="S2196" t="n">
        <v>74343</v>
      </c>
      <c r="T2196" t="n">
        <v>29205.6074</v>
      </c>
      <c r="V2196" t="n">
        <v>31249.9999</v>
      </c>
      <c r="W2196" t="n">
        <v>19200</v>
      </c>
      <c r="X2196" t="n">
        <v>4417.91</v>
      </c>
      <c r="Z2196" t="n">
        <v>432</v>
      </c>
      <c r="AA2196" t="n">
        <v>54.671</v>
      </c>
      <c r="AB2196" t="n">
        <v>1476.1193</v>
      </c>
      <c r="AH2196" t="n">
        <v>4021.5679</v>
      </c>
      <c r="AI2196" t="n">
        <v>2500</v>
      </c>
      <c r="AJ2196" t="n">
        <v>120</v>
      </c>
      <c r="AK2196" t="n">
        <v>12169.0035</v>
      </c>
      <c r="BA2196" t="n">
        <v>6192</v>
      </c>
    </row>
    <row r="2197">
      <c r="F2197" t="inlineStr">
        <is>
          <t>USADO</t>
        </is>
      </c>
      <c r="H2197" t="n">
        <v>16</v>
      </c>
      <c r="M2197" t="inlineStr">
        <is>
          <t>RESERVADO</t>
        </is>
      </c>
      <c r="N2197" t="inlineStr"/>
      <c r="P2197" t="inlineStr">
        <is>
          <t>2023</t>
        </is>
      </c>
      <c r="S2197" t="n">
        <v>13157</v>
      </c>
      <c r="T2197" t="n">
        <v>29205.6074</v>
      </c>
      <c r="V2197" t="n">
        <v>31249.9999</v>
      </c>
      <c r="W2197" t="n">
        <v>17465.03</v>
      </c>
      <c r="X2197" t="n">
        <v>5638.02</v>
      </c>
      <c r="Z2197" t="n">
        <v>397</v>
      </c>
      <c r="AA2197" t="n">
        <v>58.194</v>
      </c>
      <c r="AB2197" t="n">
        <v>1443.9406</v>
      </c>
      <c r="AH2197" t="n">
        <v>2472.4199</v>
      </c>
      <c r="AI2197" t="n">
        <v>2500</v>
      </c>
      <c r="AJ2197" t="n">
        <v>120</v>
      </c>
      <c r="AK2197" t="n">
        <v>12169.0035</v>
      </c>
      <c r="BA2197" t="n">
        <v>6192</v>
      </c>
    </row>
    <row r="2198">
      <c r="H2198" t="n">
        <v>16</v>
      </c>
      <c r="M2198" t="inlineStr">
        <is>
          <t>DISPONIBLE</t>
        </is>
      </c>
      <c r="N2198" t="inlineStr"/>
      <c r="P2198" t="inlineStr">
        <is>
          <t>2023</t>
        </is>
      </c>
      <c r="S2198" t="n">
        <v>87787</v>
      </c>
      <c r="T2198" t="n">
        <v>29205.6074</v>
      </c>
      <c r="V2198" t="n">
        <v>31249.9999</v>
      </c>
      <c r="W2198" t="n">
        <v>18697.14</v>
      </c>
      <c r="X2198" t="n">
        <v>4200</v>
      </c>
      <c r="Z2198" t="n">
        <v>413</v>
      </c>
      <c r="AA2198" t="n">
        <v>55.441</v>
      </c>
      <c r="AB2198" t="n">
        <v>1431.0712</v>
      </c>
      <c r="AH2198" t="n">
        <v>6671.5275</v>
      </c>
      <c r="AI2198" t="n">
        <v>2500</v>
      </c>
      <c r="AJ2198" t="n">
        <v>120</v>
      </c>
      <c r="AK2198" t="n">
        <v>12169.0035</v>
      </c>
      <c r="BA2198" t="n">
        <v>6192</v>
      </c>
    </row>
    <row r="2199">
      <c r="H2199" t="n">
        <v>16</v>
      </c>
      <c r="M2199" t="inlineStr">
        <is>
          <t>DISPONIBLE</t>
        </is>
      </c>
      <c r="N2199" t="inlineStr"/>
      <c r="P2199" t="inlineStr">
        <is>
          <t>2023</t>
        </is>
      </c>
      <c r="S2199" t="n">
        <v>85257</v>
      </c>
      <c r="T2199" t="n">
        <v>29205.6074</v>
      </c>
      <c r="V2199" t="n">
        <v>31249.9999</v>
      </c>
      <c r="W2199" t="n">
        <v>20326.99</v>
      </c>
      <c r="X2199" t="n">
        <v>4713.83</v>
      </c>
      <c r="Z2199" t="n">
        <v>449</v>
      </c>
      <c r="AA2199" t="n">
        <v>55.7702</v>
      </c>
      <c r="AB2199" t="n">
        <v>1565.0512</v>
      </c>
      <c r="AH2199" t="n">
        <v>2683.8036</v>
      </c>
      <c r="AI2199" t="n">
        <v>2500</v>
      </c>
      <c r="AJ2199" t="n">
        <v>120</v>
      </c>
      <c r="AK2199" t="n">
        <v>12169.0035</v>
      </c>
      <c r="BA2199" t="n">
        <v>6192</v>
      </c>
    </row>
    <row r="2200">
      <c r="H2200" t="n">
        <v>16</v>
      </c>
      <c r="M2200" t="inlineStr">
        <is>
          <t>ALQUILADO</t>
        </is>
      </c>
      <c r="N2200" t="inlineStr">
        <is>
          <t>CENTENARIO DON JUAN S.A.</t>
        </is>
      </c>
      <c r="P2200" t="inlineStr">
        <is>
          <t>2023</t>
        </is>
      </c>
      <c r="S2200" t="n">
        <v>63191</v>
      </c>
      <c r="T2200" t="n">
        <v>29205.6074</v>
      </c>
      <c r="V2200" t="n">
        <v>31249.9999</v>
      </c>
      <c r="W2200" t="n">
        <v>15713.61</v>
      </c>
      <c r="X2200" t="n">
        <v>5714.2375</v>
      </c>
      <c r="Z2200" t="n">
        <v>642</v>
      </c>
      <c r="AA2200" t="n">
        <v>33.3767</v>
      </c>
      <c r="AB2200" t="n">
        <v>1339.2404</v>
      </c>
      <c r="AH2200" t="n">
        <v>1810.5103</v>
      </c>
      <c r="AI2200" t="n">
        <v>2500</v>
      </c>
      <c r="AJ2200" t="n">
        <v>120</v>
      </c>
      <c r="AK2200" t="n">
        <v>12169.0035</v>
      </c>
      <c r="BA2200" t="n">
        <v>6192</v>
      </c>
    </row>
    <row r="2201">
      <c r="H2201" t="n">
        <v>15</v>
      </c>
      <c r="M2201" t="inlineStr">
        <is>
          <t>ALQUILADO</t>
        </is>
      </c>
      <c r="N2201" t="inlineStr">
        <is>
          <t>BAUER FUNDACIONES</t>
        </is>
      </c>
      <c r="P2201" t="inlineStr">
        <is>
          <t>2023</t>
        </is>
      </c>
      <c r="S2201" t="n">
        <v>64448</v>
      </c>
      <c r="T2201" t="n">
        <v>29205.58</v>
      </c>
      <c r="V2201" t="n">
        <v>31249.9706</v>
      </c>
      <c r="W2201" t="n">
        <v>13118.3</v>
      </c>
      <c r="X2201" t="n">
        <v>6529.4</v>
      </c>
      <c r="Z2201" t="n">
        <v>779</v>
      </c>
      <c r="AA2201" t="n">
        <v>25.2216</v>
      </c>
      <c r="AB2201" t="n">
        <v>1309.8466</v>
      </c>
      <c r="AH2201" t="n">
        <v>2268.0121</v>
      </c>
      <c r="AI2201" t="n">
        <v>2343.7478</v>
      </c>
      <c r="AJ2201" t="n">
        <v>80</v>
      </c>
      <c r="AK2201" t="n">
        <v>11357.7254</v>
      </c>
      <c r="BA2201" t="n">
        <v>5805</v>
      </c>
    </row>
    <row r="2202">
      <c r="H2202" t="n">
        <v>15</v>
      </c>
      <c r="M2202" t="inlineStr">
        <is>
          <t>ALQUILADO</t>
        </is>
      </c>
      <c r="N2202" t="inlineStr">
        <is>
          <t>SERVIESTIBA SA</t>
        </is>
      </c>
      <c r="P2202" t="inlineStr">
        <is>
          <t>2023</t>
        </is>
      </c>
      <c r="S2202" t="n">
        <v>53408</v>
      </c>
      <c r="T2202" t="n">
        <v>29205.58</v>
      </c>
      <c r="V2202" t="n">
        <v>31249.9706</v>
      </c>
      <c r="W2202" t="n">
        <v>13930</v>
      </c>
      <c r="X2202" t="n">
        <v>4200</v>
      </c>
      <c r="Z2202" t="n">
        <v>415</v>
      </c>
      <c r="AA2202" t="n">
        <v>43.6867</v>
      </c>
      <c r="AB2202" t="n">
        <v>1208.6666</v>
      </c>
      <c r="AH2202" t="n">
        <v>1355.4686</v>
      </c>
      <c r="AI2202" t="n">
        <v>2343.7478</v>
      </c>
      <c r="AJ2202" t="n">
        <v>80</v>
      </c>
      <c r="AK2202" t="n">
        <v>11357.7254</v>
      </c>
      <c r="BA2202" t="n">
        <v>5805</v>
      </c>
    </row>
    <row r="2203">
      <c r="H2203" t="n">
        <v>12</v>
      </c>
      <c r="M2203" t="inlineStr">
        <is>
          <t>ALQUILADO</t>
        </is>
      </c>
      <c r="N2203" t="inlineStr">
        <is>
          <t>SERVICIO NACIONAL AERONAVAL</t>
        </is>
      </c>
      <c r="P2203" t="inlineStr">
        <is>
          <t>2023</t>
        </is>
      </c>
      <c r="S2203" t="n">
        <v>24443</v>
      </c>
      <c r="T2203" t="n">
        <v>29205.61</v>
      </c>
      <c r="V2203" t="n">
        <v>31250.0027</v>
      </c>
      <c r="W2203" t="n">
        <v>9107.58</v>
      </c>
      <c r="X2203" t="n">
        <v>4339.47</v>
      </c>
      <c r="Z2203" t="n">
        <v>270</v>
      </c>
      <c r="AA2203" t="n">
        <v>49.8038</v>
      </c>
      <c r="AB2203" t="n">
        <v>1120.5875</v>
      </c>
      <c r="AH2203" t="n">
        <v>1987.4383</v>
      </c>
      <c r="AI2203" t="n">
        <v>1875.0002</v>
      </c>
      <c r="AJ2203" t="n">
        <v>80</v>
      </c>
      <c r="AK2203" t="n">
        <v>8923.9359</v>
      </c>
      <c r="BA2203" t="n">
        <v>4644</v>
      </c>
    </row>
    <row r="2204">
      <c r="H2204" t="n">
        <v>12</v>
      </c>
      <c r="M2204" t="inlineStr">
        <is>
          <t>ALQUILADO</t>
        </is>
      </c>
      <c r="N2204" t="inlineStr">
        <is>
          <t>AGRUPACION SABANITAS PANAMA</t>
        </is>
      </c>
      <c r="P2204" t="inlineStr">
        <is>
          <t>2023</t>
        </is>
      </c>
      <c r="S2204" t="n">
        <v>90194</v>
      </c>
      <c r="T2204" t="n">
        <v>29205.61</v>
      </c>
      <c r="V2204" t="n">
        <v>31250.0027</v>
      </c>
      <c r="W2204" t="n">
        <v>11120.54</v>
      </c>
      <c r="X2204" t="n">
        <v>3859.47</v>
      </c>
      <c r="Z2204" t="n">
        <v>322</v>
      </c>
      <c r="AA2204" t="n">
        <v>46.5217</v>
      </c>
      <c r="AB2204" t="n">
        <v>1248.3341</v>
      </c>
      <c r="AH2204" t="n">
        <v>4721.4553</v>
      </c>
      <c r="AI2204" t="n">
        <v>1875.0002</v>
      </c>
      <c r="AJ2204" t="n">
        <v>80</v>
      </c>
      <c r="AK2204" t="n">
        <v>8923.9359</v>
      </c>
      <c r="BA2204" t="n">
        <v>4644</v>
      </c>
    </row>
    <row r="2205">
      <c r="H2205" t="n">
        <v>11</v>
      </c>
      <c r="M2205" t="inlineStr">
        <is>
          <t>ALQUILADO</t>
        </is>
      </c>
      <c r="N2205" t="inlineStr">
        <is>
          <t>AGRUPACION SABANITAS PANAMA</t>
        </is>
      </c>
      <c r="P2205" t="inlineStr">
        <is>
          <t>2023</t>
        </is>
      </c>
      <c r="S2205" t="n">
        <v>58610</v>
      </c>
      <c r="T2205" t="n">
        <v>29205.61</v>
      </c>
      <c r="V2205" t="n">
        <v>31250.0027</v>
      </c>
      <c r="W2205" t="n">
        <v>11385.85</v>
      </c>
      <c r="X2205" t="n">
        <v>3184.98</v>
      </c>
      <c r="Z2205" t="n">
        <v>316</v>
      </c>
      <c r="AA2205" t="n">
        <v>46.1102</v>
      </c>
      <c r="AB2205" t="n">
        <v>1324.6209</v>
      </c>
      <c r="AH2205" t="n">
        <v>6106.7035</v>
      </c>
      <c r="AI2205" t="n">
        <v>1718.7501</v>
      </c>
      <c r="AJ2205" t="n">
        <v>80</v>
      </c>
      <c r="AK2205" t="n">
        <v>8112.669</v>
      </c>
      <c r="BA2205" t="n">
        <v>4257</v>
      </c>
    </row>
    <row r="2206">
      <c r="H2206" t="n">
        <v>11</v>
      </c>
      <c r="M2206" t="inlineStr">
        <is>
          <t>ALQUILADO</t>
        </is>
      </c>
      <c r="N2206" t="inlineStr">
        <is>
          <t>CRUZ ROJA PANAMEÑA</t>
        </is>
      </c>
      <c r="P2206" t="inlineStr">
        <is>
          <t>2023</t>
        </is>
      </c>
      <c r="S2206" t="n">
        <v>19848</v>
      </c>
      <c r="T2206" t="n">
        <v>29205.61</v>
      </c>
      <c r="V2206" t="n">
        <v>31250.0027</v>
      </c>
      <c r="W2206" t="n">
        <v>7912.24</v>
      </c>
      <c r="X2206" t="n">
        <v>4429.65</v>
      </c>
      <c r="Z2206" t="n">
        <v>227</v>
      </c>
      <c r="AA2206" t="n">
        <v>54.3695</v>
      </c>
      <c r="AB2206" t="n">
        <v>1121.99</v>
      </c>
      <c r="AH2206" t="n">
        <v>1480.0356</v>
      </c>
      <c r="AI2206" t="n">
        <v>1718.7501</v>
      </c>
      <c r="AJ2206" t="n">
        <v>80</v>
      </c>
      <c r="AK2206" t="n">
        <v>8112.669</v>
      </c>
      <c r="BA2206" t="n">
        <v>4257</v>
      </c>
    </row>
    <row r="2207">
      <c r="H2207" t="n">
        <v>11</v>
      </c>
      <c r="M2207" t="inlineStr">
        <is>
          <t>ALQUILADO</t>
        </is>
      </c>
      <c r="N2207" t="inlineStr"/>
      <c r="P2207" t="inlineStr">
        <is>
          <t>2023</t>
        </is>
      </c>
      <c r="S2207" t="n">
        <v>28596</v>
      </c>
      <c r="T2207" t="n">
        <v>29205.61</v>
      </c>
      <c r="V2207" t="n">
        <v>31250.0027</v>
      </c>
      <c r="W2207" t="n">
        <v>7702.14</v>
      </c>
      <c r="X2207" t="n">
        <v>4808.02</v>
      </c>
      <c r="Z2207" t="n">
        <v>223</v>
      </c>
      <c r="AA2207" t="n">
        <v>56.0993</v>
      </c>
      <c r="AB2207" t="n">
        <v>1137.2872</v>
      </c>
      <c r="AH2207" t="n">
        <v>3162.978</v>
      </c>
      <c r="AI2207" t="n">
        <v>1718.7501</v>
      </c>
      <c r="AJ2207" t="n">
        <v>80</v>
      </c>
      <c r="AK2207" t="n">
        <v>8112.669</v>
      </c>
      <c r="BA2207" t="n">
        <v>4257</v>
      </c>
    </row>
    <row r="2208">
      <c r="H2208" t="n">
        <v>11</v>
      </c>
      <c r="M2208" t="inlineStr">
        <is>
          <t>ALQUILADO</t>
        </is>
      </c>
      <c r="N2208" t="inlineStr">
        <is>
          <t>CENTENARIO DON JUAN S.A.</t>
        </is>
      </c>
      <c r="P2208" t="inlineStr">
        <is>
          <t>2023</t>
        </is>
      </c>
      <c r="S2208" t="n">
        <v>19119</v>
      </c>
      <c r="T2208" t="n">
        <v>29205.61</v>
      </c>
      <c r="V2208" t="n">
        <v>31250.0027</v>
      </c>
      <c r="W2208" t="n">
        <v>10347.48</v>
      </c>
      <c r="X2208" t="n">
        <v>5040.12</v>
      </c>
      <c r="Z2208" t="n">
        <v>330</v>
      </c>
      <c r="AA2208" t="n">
        <v>46.629</v>
      </c>
      <c r="AB2208" t="n">
        <v>1398.8727</v>
      </c>
      <c r="AH2208" t="n">
        <v>2674.403</v>
      </c>
      <c r="AI2208" t="n">
        <v>1718.7501</v>
      </c>
      <c r="AJ2208" t="n">
        <v>80</v>
      </c>
      <c r="AK2208" t="n">
        <v>8112.669</v>
      </c>
      <c r="BA2208" t="n">
        <v>4257</v>
      </c>
    </row>
    <row r="2209">
      <c r="H2209" t="n">
        <v>10</v>
      </c>
      <c r="M2209" t="inlineStr">
        <is>
          <t>ALQUILADO</t>
        </is>
      </c>
      <c r="N2209" t="inlineStr">
        <is>
          <t>AGRUPACION SABANITAS PANAMA</t>
        </is>
      </c>
      <c r="P2209" t="inlineStr">
        <is>
          <t>2023</t>
        </is>
      </c>
      <c r="S2209" t="n">
        <v>56663</v>
      </c>
      <c r="T2209" t="n">
        <v>29205.609</v>
      </c>
      <c r="V2209" t="n">
        <v>31250.0016</v>
      </c>
      <c r="W2209" t="n">
        <v>8000</v>
      </c>
      <c r="X2209" t="n">
        <v>2488.23</v>
      </c>
      <c r="Z2209" t="n">
        <v>240</v>
      </c>
      <c r="AA2209" t="n">
        <v>43.7009</v>
      </c>
      <c r="AB2209" t="n">
        <v>1048.823</v>
      </c>
      <c r="AH2209" t="n">
        <v>4212.1724</v>
      </c>
      <c r="AI2209" t="n">
        <v>1562.5001</v>
      </c>
      <c r="AJ2209" t="n">
        <v>80</v>
      </c>
      <c r="AK2209" t="n">
        <v>7301.4021</v>
      </c>
      <c r="BA2209" t="n">
        <v>3870</v>
      </c>
    </row>
    <row r="2210">
      <c r="H2210" t="n">
        <v>10</v>
      </c>
      <c r="M2210" t="inlineStr">
        <is>
          <t>ALQUILADO</t>
        </is>
      </c>
      <c r="N2210" t="inlineStr">
        <is>
          <t>AGRUPACION SABANITAS PANAMA</t>
        </is>
      </c>
      <c r="P2210" t="inlineStr">
        <is>
          <t>2023</t>
        </is>
      </c>
      <c r="S2210" t="n">
        <v>11058</v>
      </c>
      <c r="T2210" t="n">
        <v>29205.609</v>
      </c>
      <c r="V2210" t="n">
        <v>31250.0016</v>
      </c>
      <c r="W2210" t="n">
        <v>9000</v>
      </c>
      <c r="X2210" t="n">
        <v>2752</v>
      </c>
      <c r="Z2210" t="n">
        <v>267</v>
      </c>
      <c r="AA2210" t="n">
        <v>44.0149</v>
      </c>
      <c r="AB2210" t="n">
        <v>1175.2</v>
      </c>
      <c r="AH2210" t="n">
        <v>719.0675</v>
      </c>
      <c r="AI2210" t="n">
        <v>1562.5001</v>
      </c>
      <c r="AJ2210" t="n">
        <v>80</v>
      </c>
      <c r="AK2210" t="n">
        <v>7301.4021</v>
      </c>
      <c r="BA2210" t="n">
        <v>3870</v>
      </c>
    </row>
    <row r="2211">
      <c r="H2211" t="n">
        <v>10</v>
      </c>
      <c r="M2211" t="inlineStr">
        <is>
          <t>ALQUILADO</t>
        </is>
      </c>
      <c r="N2211" t="inlineStr">
        <is>
          <t>HANG TEN (PANAMA) INC S.A.</t>
        </is>
      </c>
      <c r="P2211" t="inlineStr">
        <is>
          <t>2023</t>
        </is>
      </c>
      <c r="S2211" t="n">
        <v>25165</v>
      </c>
      <c r="T2211" t="n">
        <v>29205.609</v>
      </c>
      <c r="V2211" t="n">
        <v>31250.0016</v>
      </c>
      <c r="W2211" t="n">
        <v>7889.3</v>
      </c>
      <c r="X2211" t="n">
        <v>2727.1</v>
      </c>
      <c r="Z2211" t="n">
        <v>278</v>
      </c>
      <c r="AA2211" t="n">
        <v>38.1884</v>
      </c>
      <c r="AB2211" t="n">
        <v>1061.64</v>
      </c>
      <c r="AH2211" t="n">
        <v>1734.35</v>
      </c>
      <c r="AI2211" t="n">
        <v>1562.5001</v>
      </c>
      <c r="AJ2211" t="n">
        <v>80</v>
      </c>
      <c r="AK2211" t="n">
        <v>7301.4021</v>
      </c>
      <c r="BA2211" t="n">
        <v>3870</v>
      </c>
    </row>
    <row r="2212">
      <c r="H2212" t="n">
        <v>9</v>
      </c>
      <c r="M2212" t="inlineStr">
        <is>
          <t>ALQUILADO</t>
        </is>
      </c>
      <c r="N2212" t="inlineStr">
        <is>
          <t>SERVIESTIBA SA</t>
        </is>
      </c>
      <c r="P2212" t="inlineStr">
        <is>
          <t>2023</t>
        </is>
      </c>
      <c r="S2212" t="n">
        <v>22612</v>
      </c>
      <c r="T2212" t="n">
        <v>30060.745</v>
      </c>
      <c r="V2212" t="n">
        <v>32164.9972</v>
      </c>
      <c r="W2212" t="n">
        <v>7150.85</v>
      </c>
      <c r="X2212" t="n">
        <v>2239.45</v>
      </c>
      <c r="Z2212" t="n">
        <v>212</v>
      </c>
      <c r="AA2212" t="n">
        <v>44.2938</v>
      </c>
      <c r="AB2212" t="n">
        <v>1043.3666</v>
      </c>
      <c r="AH2212" t="n">
        <v>1366.85</v>
      </c>
      <c r="AI2212" t="n">
        <v>1447.4249</v>
      </c>
      <c r="AJ2212" t="n">
        <v>80</v>
      </c>
      <c r="AK2212" t="n">
        <v>6680.1656</v>
      </c>
      <c r="BA2212" t="n">
        <v>3483</v>
      </c>
    </row>
    <row r="2213">
      <c r="H2213" t="n">
        <v>8</v>
      </c>
      <c r="M2213" t="inlineStr">
        <is>
          <t>ALQUILADO</t>
        </is>
      </c>
      <c r="N2213" t="inlineStr">
        <is>
          <t>SERVIESTIBA SA</t>
        </is>
      </c>
      <c r="P2213" t="inlineStr">
        <is>
          <t>2023</t>
        </is>
      </c>
      <c r="S2213" t="n">
        <v>16687</v>
      </c>
      <c r="T2213" t="n">
        <v>30060.747</v>
      </c>
      <c r="V2213" t="n">
        <v>32164.9993</v>
      </c>
      <c r="W2213" t="n">
        <v>6965</v>
      </c>
      <c r="X2213" t="n">
        <v>2279.27</v>
      </c>
      <c r="Z2213" t="n">
        <v>208</v>
      </c>
      <c r="AA2213" t="n">
        <v>44.4436</v>
      </c>
      <c r="AB2213" t="n">
        <v>1155.5337</v>
      </c>
      <c r="AH2213" t="n">
        <v>761.381</v>
      </c>
      <c r="AI2213" t="n">
        <v>1286.6</v>
      </c>
      <c r="AJ2213" t="n">
        <v>80</v>
      </c>
      <c r="AK2213" t="n">
        <v>5845.1449</v>
      </c>
      <c r="BA2213" t="n">
        <v>3096</v>
      </c>
    </row>
    <row r="2214">
      <c r="H2214" t="n">
        <v>6</v>
      </c>
      <c r="M2214" t="inlineStr">
        <is>
          <t>ALQUILADO</t>
        </is>
      </c>
      <c r="N2214" t="inlineStr">
        <is>
          <t>MILLENIUM SECURITY SERV. SA</t>
        </is>
      </c>
      <c r="P2214" t="inlineStr">
        <is>
          <t>2024</t>
        </is>
      </c>
      <c r="S2214" t="n">
        <v>45000</v>
      </c>
      <c r="T2214" t="n">
        <v>30060.747</v>
      </c>
      <c r="V2214" t="n">
        <v>32164.9993</v>
      </c>
      <c r="W2214" t="n">
        <v>3464.52</v>
      </c>
      <c r="X2214" t="n">
        <v>3026.06</v>
      </c>
      <c r="Z2214" t="n">
        <v>170</v>
      </c>
      <c r="AA2214" t="n">
        <v>38.1798</v>
      </c>
      <c r="AB2214" t="n">
        <v>1081.7633</v>
      </c>
      <c r="AH2214" t="n">
        <v>2753.8441</v>
      </c>
      <c r="AI2214" t="n">
        <v>964.95</v>
      </c>
      <c r="AJ2214" t="n">
        <v>80</v>
      </c>
      <c r="AK2214" t="n">
        <v>4175.1035</v>
      </c>
      <c r="BA2214" t="n">
        <v>2322</v>
      </c>
    </row>
    <row r="2215">
      <c r="H2215" t="n">
        <v>4</v>
      </c>
      <c r="M2215" t="inlineStr">
        <is>
          <t>ALQUILADO</t>
        </is>
      </c>
      <c r="N2215" t="inlineStr">
        <is>
          <t>COLAS RAIL PANAMA S.A.</t>
        </is>
      </c>
      <c r="P2215" t="inlineStr">
        <is>
          <t>2024</t>
        </is>
      </c>
      <c r="S2215" t="n">
        <v>1497</v>
      </c>
      <c r="T2215" t="n">
        <v>30060.75</v>
      </c>
      <c r="V2215" t="n">
        <v>32165.0025</v>
      </c>
      <c r="W2215" t="n">
        <v>3094.04</v>
      </c>
      <c r="X2215" t="n">
        <v>935</v>
      </c>
      <c r="Z2215" t="n">
        <v>88</v>
      </c>
      <c r="AA2215" t="n">
        <v>45.7845</v>
      </c>
      <c r="AB2215" t="n">
        <v>1007.26</v>
      </c>
      <c r="AH2215" t="n">
        <v>37.7115</v>
      </c>
      <c r="AI2215" t="n">
        <v>643.3</v>
      </c>
      <c r="AJ2215" t="n">
        <v>80</v>
      </c>
      <c r="AK2215" t="n">
        <v>2505.0624</v>
      </c>
      <c r="BA2215" t="n">
        <v>1548</v>
      </c>
    </row>
    <row r="2216">
      <c r="H2216" t="n">
        <v>3</v>
      </c>
      <c r="M2216" t="inlineStr">
        <is>
          <t>ALQUILADO</t>
        </is>
      </c>
      <c r="N2216" t="inlineStr">
        <is>
          <t>BTD SA</t>
        </is>
      </c>
      <c r="P2216" t="inlineStr">
        <is>
          <t>2024</t>
        </is>
      </c>
      <c r="S2216" t="n">
        <v>5029</v>
      </c>
      <c r="T2216" t="n">
        <v>0</v>
      </c>
      <c r="V2216" t="n">
        <v>1772.897</v>
      </c>
      <c r="W2216" t="n">
        <v>3180</v>
      </c>
      <c r="X2216" t="n">
        <v>880</v>
      </c>
      <c r="Z2216" t="n">
        <v>89</v>
      </c>
      <c r="AA2216" t="n">
        <v>45.6179</v>
      </c>
      <c r="AB2216" t="n">
        <v>1353.3333</v>
      </c>
      <c r="AH2216" t="n">
        <v>47.2543</v>
      </c>
      <c r="AI2216" t="n">
        <v>26.5935</v>
      </c>
      <c r="AJ2216" t="n">
        <v>40</v>
      </c>
      <c r="AK2216" t="n">
        <v>0</v>
      </c>
      <c r="BA2216" t="n">
        <v>1161</v>
      </c>
    </row>
    <row r="2217">
      <c r="H2217" t="n">
        <v>3</v>
      </c>
      <c r="M2217" t="inlineStr">
        <is>
          <t>ALQUILADO</t>
        </is>
      </c>
      <c r="N2217" t="inlineStr"/>
      <c r="P2217" t="inlineStr">
        <is>
          <t>2024</t>
        </is>
      </c>
      <c r="S2217" t="n">
        <v>6234</v>
      </c>
      <c r="T2217" t="n">
        <v>30060.7476</v>
      </c>
      <c r="V2217" t="n">
        <v>32164.9999</v>
      </c>
      <c r="Z2217" t="n">
        <v>0</v>
      </c>
      <c r="AH2217" t="n">
        <v>299.2876</v>
      </c>
      <c r="AI2217" t="n">
        <v>482.475</v>
      </c>
      <c r="AJ2217" t="n">
        <v>40</v>
      </c>
      <c r="AK2217" t="n">
        <v>1670.0416</v>
      </c>
      <c r="BA2217" t="n">
        <v>1161</v>
      </c>
    </row>
    <row r="2218">
      <c r="H2218" t="n">
        <v>2</v>
      </c>
      <c r="M2218" t="inlineStr">
        <is>
          <t>ALQUILADO</t>
        </is>
      </c>
      <c r="N2218" t="inlineStr">
        <is>
          <t>PARTIDO CAMBIO DEMOCRATICO</t>
        </is>
      </c>
      <c r="P2218" t="inlineStr">
        <is>
          <t>2024</t>
        </is>
      </c>
      <c r="S2218" t="n">
        <v/>
      </c>
      <c r="T2218" t="n">
        <v>30060.7476</v>
      </c>
      <c r="V2218" t="n">
        <v>32164.9999</v>
      </c>
      <c r="W2218" t="n">
        <v>3308.89</v>
      </c>
      <c r="X2218" t="n">
        <v>792.54</v>
      </c>
      <c r="Z2218" t="n">
        <v>85</v>
      </c>
      <c r="AA2218" t="n">
        <v>48.2521</v>
      </c>
      <c r="AB2218" t="n">
        <v>2050.715</v>
      </c>
      <c r="AH2218" t="n">
        <v>114.95</v>
      </c>
      <c r="AI2218" t="n">
        <v>321.65</v>
      </c>
      <c r="AJ2218" t="n">
        <v>40</v>
      </c>
      <c r="AK2218" t="n">
        <v>835.0208</v>
      </c>
      <c r="BA2218" t="n">
        <v>774</v>
      </c>
    </row>
    <row r="2219">
      <c r="H2219" t="n">
        <v>3</v>
      </c>
      <c r="M2219" t="inlineStr">
        <is>
          <t>ALQUILADO</t>
        </is>
      </c>
      <c r="N2219" t="inlineStr">
        <is>
          <t>HUAWEI CENTROAMERICA Y EL CARI</t>
        </is>
      </c>
      <c r="P2219" t="inlineStr">
        <is>
          <t>2024</t>
        </is>
      </c>
      <c r="S2219" t="n">
        <v>5065</v>
      </c>
      <c r="T2219" t="n">
        <v>30060.7476</v>
      </c>
      <c r="V2219" t="n">
        <v>32164.9999</v>
      </c>
      <c r="W2219" t="n">
        <v>1800</v>
      </c>
      <c r="X2219" t="n">
        <v>1233.24</v>
      </c>
      <c r="Z2219" t="n">
        <v>121</v>
      </c>
      <c r="AA2219" t="n">
        <v>25.068</v>
      </c>
      <c r="AB2219" t="n">
        <v>1011.08</v>
      </c>
      <c r="AH2219" t="n">
        <v>573.4294</v>
      </c>
      <c r="AI2219" t="n">
        <v>482.475</v>
      </c>
      <c r="AJ2219" t="n">
        <v>40</v>
      </c>
      <c r="AK2219" t="n">
        <v>1670.0416</v>
      </c>
      <c r="BA2219" t="n">
        <v>1161</v>
      </c>
    </row>
    <row r="2220">
      <c r="H2220" t="n">
        <v>3</v>
      </c>
      <c r="M2220" t="inlineStr">
        <is>
          <t>ALQUILADO</t>
        </is>
      </c>
      <c r="N2220" t="inlineStr">
        <is>
          <t>AGRUPACION SABANITAS PANAMA</t>
        </is>
      </c>
      <c r="P2220" t="inlineStr">
        <is>
          <t>2024</t>
        </is>
      </c>
      <c r="S2220" t="n">
        <v>0</v>
      </c>
      <c r="T2220" t="n">
        <v>30060.7476</v>
      </c>
      <c r="V2220" t="n">
        <v>32164.9999</v>
      </c>
      <c r="W2220" t="n">
        <v>1799.98</v>
      </c>
      <c r="X2220" t="n">
        <v>540</v>
      </c>
      <c r="Z2220" t="n">
        <v>54</v>
      </c>
      <c r="AA2220" t="n">
        <v>43.3329</v>
      </c>
      <c r="AB2220" t="n">
        <v>779.9933</v>
      </c>
      <c r="AH2220" t="n">
        <v>332.45</v>
      </c>
      <c r="AI2220" t="n">
        <v>482.475</v>
      </c>
      <c r="AJ2220" t="n">
        <v>40</v>
      </c>
      <c r="AK2220" t="n">
        <v>1670.0416</v>
      </c>
      <c r="BA2220" t="n">
        <v>1161</v>
      </c>
    </row>
    <row r="2221">
      <c r="H2221" t="n">
        <v>3</v>
      </c>
      <c r="M2221" t="inlineStr">
        <is>
          <t>ALQUILADO</t>
        </is>
      </c>
      <c r="N2221" t="inlineStr">
        <is>
          <t>AGRUPACION SABANITAS PANAMA</t>
        </is>
      </c>
      <c r="P2221" t="inlineStr">
        <is>
          <t>2024</t>
        </is>
      </c>
      <c r="S2221" t="n">
        <v>7323</v>
      </c>
      <c r="T2221" t="n">
        <v>30060.7476</v>
      </c>
      <c r="V2221" t="n">
        <v>32164.9999</v>
      </c>
      <c r="W2221" t="n">
        <v>1367.66</v>
      </c>
      <c r="X2221" t="n">
        <v>653.62</v>
      </c>
      <c r="Z2221" t="n">
        <v>38</v>
      </c>
      <c r="AA2221" t="n">
        <v>53.1915</v>
      </c>
      <c r="AB2221" t="n">
        <v>673.76</v>
      </c>
      <c r="AH2221" t="n">
        <v>890.4954</v>
      </c>
      <c r="AI2221" t="n">
        <v>482.475</v>
      </c>
      <c r="AJ2221" t="n">
        <v>40</v>
      </c>
      <c r="AK2221" t="n">
        <v>1670.0416</v>
      </c>
      <c r="BA2221" t="n">
        <v>1161</v>
      </c>
    </row>
    <row r="2222">
      <c r="H2222" t="n">
        <v>3</v>
      </c>
      <c r="M2222" t="inlineStr">
        <is>
          <t>ALQUILADO</t>
        </is>
      </c>
      <c r="N2222" t="inlineStr">
        <is>
          <t>CRUZ ROJA PANAMEÑA</t>
        </is>
      </c>
      <c r="P2222" t="inlineStr">
        <is>
          <t>2024</t>
        </is>
      </c>
      <c r="S2222" t="n">
        <v>11780</v>
      </c>
      <c r="T2222" t="n">
        <v>30060.7476</v>
      </c>
      <c r="V2222" t="n">
        <v>32164.9999</v>
      </c>
      <c r="W2222" t="n">
        <v>1892.65</v>
      </c>
      <c r="X2222" t="n">
        <v>641.215</v>
      </c>
      <c r="Z2222" t="n">
        <v>38</v>
      </c>
      <c r="AA2222" t="n">
        <v>66.6806</v>
      </c>
      <c r="AB2222" t="n">
        <v>844.6215999999999</v>
      </c>
      <c r="AH2222" t="n">
        <v>920.6221</v>
      </c>
      <c r="AI2222" t="n">
        <v>482.475</v>
      </c>
      <c r="AJ2222" t="n">
        <v>40</v>
      </c>
      <c r="AK2222" t="n">
        <v>1670.0416</v>
      </c>
      <c r="BA2222" t="n">
        <v>1161</v>
      </c>
    </row>
    <row r="2223">
      <c r="H2223" t="n">
        <v>3</v>
      </c>
      <c r="M2223" t="inlineStr">
        <is>
          <t>ALQUILADO</t>
        </is>
      </c>
      <c r="N2223" t="inlineStr">
        <is>
          <t>AGRUPACION SABANITAS PANAMA</t>
        </is>
      </c>
      <c r="P2223" t="inlineStr">
        <is>
          <t>2024</t>
        </is>
      </c>
      <c r="S2223" t="n">
        <v>0</v>
      </c>
      <c r="T2223" t="n">
        <v>30060.7476</v>
      </c>
      <c r="V2223" t="n">
        <v>32164.9999</v>
      </c>
      <c r="W2223" t="n">
        <v>1799.98</v>
      </c>
      <c r="X2223" t="n">
        <v>540</v>
      </c>
      <c r="Z2223" t="n">
        <v>54</v>
      </c>
      <c r="AA2223" t="n">
        <v>43.3329</v>
      </c>
      <c r="AB2223" t="n">
        <v>779.9933</v>
      </c>
      <c r="AH2223" t="n">
        <v>433</v>
      </c>
      <c r="AI2223" t="n">
        <v>482.475</v>
      </c>
      <c r="AJ2223" t="n">
        <v>40</v>
      </c>
      <c r="AK2223" t="n">
        <v>1670.0416</v>
      </c>
      <c r="BA2223" t="n">
        <v>1161</v>
      </c>
    </row>
    <row r="2224">
      <c r="H2224" t="n">
        <v>3</v>
      </c>
      <c r="M2224" t="inlineStr">
        <is>
          <t>ALQUILADO</t>
        </is>
      </c>
      <c r="N2224" t="inlineStr"/>
      <c r="P2224" t="inlineStr">
        <is>
          <t>2024</t>
        </is>
      </c>
      <c r="S2224" t="n">
        <v/>
      </c>
      <c r="T2224" t="n">
        <v>30060.7476</v>
      </c>
      <c r="V2224" t="n">
        <v>32164.9999</v>
      </c>
      <c r="W2224" t="n">
        <v>1039.05</v>
      </c>
      <c r="X2224" t="n">
        <v>1717.1</v>
      </c>
      <c r="Z2224" t="n">
        <v>50</v>
      </c>
      <c r="AA2224" t="n">
        <v>55.123</v>
      </c>
      <c r="AB2224" t="n">
        <v>918.7166</v>
      </c>
      <c r="AH2224" t="n">
        <v>49.85</v>
      </c>
      <c r="AI2224" t="n">
        <v>482.475</v>
      </c>
      <c r="AJ2224" t="n">
        <v>40</v>
      </c>
      <c r="AK2224" t="n">
        <v>1670.0416</v>
      </c>
      <c r="BA2224" t="n">
        <v>1161</v>
      </c>
    </row>
    <row r="2225">
      <c r="H2225" t="n">
        <v>3</v>
      </c>
      <c r="M2225" t="inlineStr">
        <is>
          <t>ALQUILADO</t>
        </is>
      </c>
      <c r="N2225" t="inlineStr"/>
      <c r="P2225" t="inlineStr">
        <is>
          <t>2024</t>
        </is>
      </c>
      <c r="S2225" t="n">
        <v>5904</v>
      </c>
      <c r="T2225" t="n">
        <v>30060.7476</v>
      </c>
      <c r="V2225" t="n">
        <v>32164.9999</v>
      </c>
      <c r="Z2225" t="n">
        <v>0</v>
      </c>
      <c r="AH2225" t="n">
        <v>321.6266</v>
      </c>
      <c r="AI2225" t="n">
        <v>482.475</v>
      </c>
      <c r="AJ2225" t="n">
        <v>40</v>
      </c>
      <c r="AK2225" t="n">
        <v>1670.0416</v>
      </c>
      <c r="BA2225" t="n">
        <v>1161</v>
      </c>
    </row>
    <row r="2226">
      <c r="H2226" t="n">
        <v>1</v>
      </c>
      <c r="M2226" t="inlineStr">
        <is>
          <t>ALQUILADO</t>
        </is>
      </c>
      <c r="N2226" t="inlineStr">
        <is>
          <t>SERVICIO NACIONAL AERONAVAL</t>
        </is>
      </c>
      <c r="P2226" t="inlineStr">
        <is>
          <t>2024</t>
        </is>
      </c>
      <c r="S2226" t="n">
        <v/>
      </c>
      <c r="T2226" t="n">
        <v>30060.75</v>
      </c>
      <c r="V2226" t="n">
        <v>32165.0025</v>
      </c>
      <c r="W2226" t="n">
        <v>1194.47</v>
      </c>
      <c r="X2226" t="n">
        <v>737.15</v>
      </c>
      <c r="Z2226" t="n">
        <v>13</v>
      </c>
      <c r="AA2226" t="n">
        <v>148.5861</v>
      </c>
      <c r="AB2226" t="n">
        <v>1931.62</v>
      </c>
      <c r="AH2226" t="n">
        <v>3</v>
      </c>
      <c r="AI2226" t="n">
        <v>160.825</v>
      </c>
      <c r="AJ2226" t="n">
        <v>40</v>
      </c>
      <c r="AK2226" t="n">
        <v>0</v>
      </c>
      <c r="BA2226" t="n">
        <v>387</v>
      </c>
    </row>
    <row r="2227">
      <c r="H2227" t="n">
        <v>1</v>
      </c>
      <c r="M2227" t="inlineStr">
        <is>
          <t>ALQUILADO</t>
        </is>
      </c>
      <c r="N2227" t="inlineStr">
        <is>
          <t>CONSORCIO SIGMA BILLING</t>
        </is>
      </c>
      <c r="P2227" t="inlineStr">
        <is>
          <t>2024</t>
        </is>
      </c>
      <c r="S2227" t="n">
        <v/>
      </c>
      <c r="T2227" t="n">
        <v>30060.747</v>
      </c>
      <c r="V2227" t="n">
        <v>32164.9993</v>
      </c>
      <c r="W2227" t="n">
        <v>180</v>
      </c>
      <c r="X2227" t="n">
        <v>60</v>
      </c>
      <c r="Z2227" t="n">
        <v>7</v>
      </c>
      <c r="AA2227" t="n">
        <v>34.2857</v>
      </c>
      <c r="AB2227" t="n">
        <v>240</v>
      </c>
      <c r="AI2227" t="n">
        <v>160.825</v>
      </c>
      <c r="AJ2227" t="n">
        <v>40</v>
      </c>
      <c r="AK2227" t="n">
        <v>0</v>
      </c>
      <c r="BA2227" t="n">
        <v>387</v>
      </c>
    </row>
    <row r="2228">
      <c r="H2228" t="n">
        <v>1</v>
      </c>
      <c r="M2228" t="inlineStr">
        <is>
          <t>ALQUILADO</t>
        </is>
      </c>
      <c r="N2228" t="inlineStr">
        <is>
          <t>TCP RAIL</t>
        </is>
      </c>
      <c r="P2228" t="inlineStr">
        <is>
          <t>2024</t>
        </is>
      </c>
      <c r="S2228" t="n">
        <v/>
      </c>
      <c r="T2228" t="n">
        <v>30060.747</v>
      </c>
      <c r="V2228" t="n">
        <v>32164.9993</v>
      </c>
      <c r="W2228" t="n">
        <v>940</v>
      </c>
      <c r="X2228" t="n">
        <v>240</v>
      </c>
      <c r="Z2228" t="n">
        <v>30</v>
      </c>
      <c r="AA2228" t="n">
        <v>39.3333</v>
      </c>
      <c r="AB2228" t="n">
        <v>1180</v>
      </c>
      <c r="AI2228" t="n">
        <v>160.825</v>
      </c>
      <c r="AJ2228" t="n">
        <v>40</v>
      </c>
      <c r="AK2228" t="n">
        <v>0</v>
      </c>
      <c r="BA2228" t="n">
        <v>387</v>
      </c>
    </row>
    <row r="2229">
      <c r="H2229" t="n">
        <v>1</v>
      </c>
      <c r="M2229" t="inlineStr">
        <is>
          <t>ALQUILADO</t>
        </is>
      </c>
      <c r="N2229" t="inlineStr"/>
      <c r="P2229" t="inlineStr">
        <is>
          <t>2024</t>
        </is>
      </c>
      <c r="S2229" t="n">
        <v/>
      </c>
      <c r="T2229" t="n">
        <v>30060.747</v>
      </c>
      <c r="V2229" t="n">
        <v>32164.9993</v>
      </c>
      <c r="W2229" t="n">
        <v>406</v>
      </c>
      <c r="X2229" t="n">
        <v>167.5</v>
      </c>
      <c r="Z2229" t="n">
        <v>5</v>
      </c>
      <c r="AA2229" t="n">
        <v>114.7</v>
      </c>
      <c r="AB2229" t="n">
        <v>573.5</v>
      </c>
      <c r="AI2229" t="n">
        <v>160.825</v>
      </c>
      <c r="AJ2229" t="n">
        <v>40</v>
      </c>
      <c r="AK2229" t="n">
        <v>0</v>
      </c>
      <c r="BA2229" t="n">
        <v>387</v>
      </c>
    </row>
    <row r="2230">
      <c r="H2230" t="n">
        <v>0</v>
      </c>
      <c r="M2230" t="inlineStr">
        <is>
          <t>DISPONIBLE</t>
        </is>
      </c>
      <c r="N2230" t="inlineStr"/>
      <c r="P2230" t="inlineStr">
        <is>
          <t>2024</t>
        </is>
      </c>
      <c r="S2230" t="n">
        <v/>
      </c>
      <c r="T2230" t="n">
        <v>0</v>
      </c>
      <c r="V2230" t="n">
        <v>0</v>
      </c>
      <c r="X2230" t="n">
        <v>0</v>
      </c>
      <c r="Z2230" t="n">
        <v>0</v>
      </c>
      <c r="AI2230" t="n">
        <v>0</v>
      </c>
      <c r="AJ2230" t="n">
        <v>0</v>
      </c>
      <c r="AK2230" t="n">
        <v>0</v>
      </c>
      <c r="BA2230" t="n">
        <v>0</v>
      </c>
    </row>
    <row r="2231">
      <c r="H2231" t="n">
        <v>0</v>
      </c>
      <c r="M2231" t="inlineStr">
        <is>
          <t>ALQUILADO</t>
        </is>
      </c>
      <c r="N2231" t="inlineStr"/>
      <c r="P2231" t="inlineStr">
        <is>
          <t>2024</t>
        </is>
      </c>
      <c r="S2231" t="n">
        <v/>
      </c>
      <c r="T2231" t="n">
        <v>0</v>
      </c>
      <c r="V2231" t="n">
        <v>0</v>
      </c>
      <c r="X2231" t="n">
        <v>0</v>
      </c>
      <c r="Z2231" t="n">
        <v>0</v>
      </c>
      <c r="AI2231" t="n">
        <v>0</v>
      </c>
      <c r="AJ2231" t="n">
        <v>0</v>
      </c>
      <c r="AK2231" t="n">
        <v>0</v>
      </c>
      <c r="BA2231" t="n">
        <v>0</v>
      </c>
    </row>
    <row r="2232">
      <c r="H2232" t="n">
        <v>54</v>
      </c>
      <c r="M2232" t="inlineStr">
        <is>
          <t>ALQUILADO</t>
        </is>
      </c>
      <c r="N2232" t="inlineStr">
        <is>
          <t>ENTRENAMIENTOS Y DESARROLLO PANAMA</t>
        </is>
      </c>
      <c r="P2232" t="inlineStr">
        <is>
          <t>2019</t>
        </is>
      </c>
      <c r="S2232" t="n">
        <v>38971</v>
      </c>
      <c r="T2232" t="n">
        <v>39719.63</v>
      </c>
      <c r="V2232" t="n">
        <v>42500.0041</v>
      </c>
      <c r="W2232" t="n">
        <v>68547</v>
      </c>
      <c r="X2232" t="n">
        <v>15109.36</v>
      </c>
      <c r="Z2232" t="n">
        <v>1534</v>
      </c>
      <c r="AA2232" t="n">
        <v>54.5347</v>
      </c>
      <c r="AB2232" t="n">
        <v>1549.1918</v>
      </c>
      <c r="AH2232" t="n">
        <v>2139.4216</v>
      </c>
      <c r="AI2232" t="n">
        <v>11475.0011</v>
      </c>
      <c r="AJ2232" t="n">
        <v>240</v>
      </c>
      <c r="AK2232" t="n">
        <v>39719.6296</v>
      </c>
      <c r="BA2232" t="n">
        <v>20898</v>
      </c>
    </row>
    <row r="2233">
      <c r="H2233" t="n">
        <v>33</v>
      </c>
      <c r="M2233" t="inlineStr">
        <is>
          <t>ALQUILADO</t>
        </is>
      </c>
      <c r="N2233" t="inlineStr">
        <is>
          <t>EULEN PANAMA DE SERVICIOS</t>
        </is>
      </c>
      <c r="P2233" t="inlineStr">
        <is>
          <t>2022</t>
        </is>
      </c>
      <c r="S2233" t="n">
        <v>95000</v>
      </c>
      <c r="T2233" t="n">
        <v>19037.38</v>
      </c>
      <c r="V2233" t="n">
        <v>20369.9966</v>
      </c>
      <c r="W2233" t="n">
        <v>24025</v>
      </c>
      <c r="X2233" t="n">
        <v>4739.05</v>
      </c>
      <c r="Z2233" t="n">
        <v>993</v>
      </c>
      <c r="AA2233" t="n">
        <v>28.9668</v>
      </c>
      <c r="AB2233" t="n">
        <v>871.6378</v>
      </c>
      <c r="AH2233" t="n">
        <v>5019.5095</v>
      </c>
      <c r="AI2233" t="n">
        <v>3361.0494</v>
      </c>
      <c r="AJ2233" t="n">
        <v>160</v>
      </c>
      <c r="AK2233" t="n">
        <v>16922.1152</v>
      </c>
      <c r="BA2233" t="n">
        <v>12771</v>
      </c>
    </row>
    <row r="2234">
      <c r="H2234" t="n">
        <v>32</v>
      </c>
      <c r="M2234" t="inlineStr">
        <is>
          <t>ALQUILADO</t>
        </is>
      </c>
      <c r="N2234" t="inlineStr">
        <is>
          <t>THP GROUP S.A.</t>
        </is>
      </c>
      <c r="P2234" t="inlineStr">
        <is>
          <t>2022</t>
        </is>
      </c>
      <c r="S2234" t="n">
        <v>53823</v>
      </c>
      <c r="T2234" t="n">
        <v>19037.376</v>
      </c>
      <c r="V2234" t="n">
        <v>20369.9923</v>
      </c>
      <c r="W2234" t="n">
        <v>15016.67</v>
      </c>
      <c r="X2234" t="n">
        <v>9011.92</v>
      </c>
      <c r="Z2234" t="n">
        <v>923</v>
      </c>
      <c r="AA2234" t="n">
        <v>26.0331</v>
      </c>
      <c r="AB2234" t="n">
        <v>750.8934</v>
      </c>
      <c r="AH2234" t="n">
        <v>5674.4828</v>
      </c>
      <c r="AI2234" t="n">
        <v>3259.1988</v>
      </c>
      <c r="AJ2234" t="n">
        <v>160</v>
      </c>
      <c r="AK2234" t="n">
        <v>16393.296</v>
      </c>
      <c r="BA2234" t="n">
        <v>12384</v>
      </c>
    </row>
    <row r="2235">
      <c r="H2235" t="n">
        <v>26</v>
      </c>
      <c r="M2235" t="inlineStr">
        <is>
          <t>ALQUILADO</t>
        </is>
      </c>
      <c r="N2235" t="inlineStr">
        <is>
          <t>EULEN PANAMA DE SERVICIOS</t>
        </is>
      </c>
      <c r="P2235" t="inlineStr">
        <is>
          <t>2023</t>
        </is>
      </c>
      <c r="S2235" t="n">
        <v>86548</v>
      </c>
      <c r="T2235" t="n">
        <v>19135.514</v>
      </c>
      <c r="V2235" t="n">
        <v>20475</v>
      </c>
      <c r="W2235" t="n">
        <v>17640</v>
      </c>
      <c r="X2235" t="n">
        <v>5000.35</v>
      </c>
      <c r="Z2235" t="n">
        <v>872</v>
      </c>
      <c r="AA2235" t="n">
        <v>25.9637</v>
      </c>
      <c r="AB2235" t="n">
        <v>870.7826</v>
      </c>
      <c r="AH2235" t="n">
        <v>2925.6756</v>
      </c>
      <c r="AI2235" t="n">
        <v>2661.75</v>
      </c>
      <c r="AJ2235" t="n">
        <v>120</v>
      </c>
      <c r="AK2235" t="n">
        <v>13288.5525</v>
      </c>
      <c r="BA2235" t="n">
        <v>10062</v>
      </c>
    </row>
    <row r="2236">
      <c r="H2236" t="n">
        <v>26</v>
      </c>
      <c r="M2236" t="inlineStr">
        <is>
          <t>ALQUILADO</t>
        </is>
      </c>
      <c r="N2236" t="inlineStr">
        <is>
          <t>EULEN PANAMA DE SERVICIOS</t>
        </is>
      </c>
      <c r="P2236" t="inlineStr">
        <is>
          <t>2023</t>
        </is>
      </c>
      <c r="S2236" t="n">
        <v>131426</v>
      </c>
      <c r="T2236" t="n">
        <v>19135.514</v>
      </c>
      <c r="V2236" t="n">
        <v>20475</v>
      </c>
      <c r="W2236" t="n">
        <v>16050</v>
      </c>
      <c r="X2236" t="n">
        <v>3300</v>
      </c>
      <c r="Z2236" t="n">
        <v>660</v>
      </c>
      <c r="AA2236" t="n">
        <v>29.3181</v>
      </c>
      <c r="AB2236" t="n">
        <v>744.2307</v>
      </c>
      <c r="AH2236" t="n">
        <v>9965.7053</v>
      </c>
      <c r="AI2236" t="n">
        <v>2661.75</v>
      </c>
      <c r="AJ2236" t="n">
        <v>120</v>
      </c>
      <c r="AK2236" t="n">
        <v>13288.5525</v>
      </c>
      <c r="BA2236" t="n">
        <v>10062</v>
      </c>
    </row>
    <row r="2237">
      <c r="F2237" t="inlineStr">
        <is>
          <t>USADO</t>
        </is>
      </c>
      <c r="H2237" t="n">
        <v>26</v>
      </c>
      <c r="M2237" t="inlineStr">
        <is>
          <t>PARA LA VENTA</t>
        </is>
      </c>
      <c r="N2237" t="inlineStr"/>
      <c r="P2237" t="inlineStr">
        <is>
          <t>2023</t>
        </is>
      </c>
      <c r="S2237" t="n">
        <v>43747</v>
      </c>
      <c r="T2237" t="n">
        <v>19135.514</v>
      </c>
      <c r="V2237" t="n">
        <v>20475</v>
      </c>
      <c r="W2237" t="n">
        <v>8236.440000000001</v>
      </c>
      <c r="X2237" t="n">
        <v>4109.26</v>
      </c>
      <c r="Z2237" t="n">
        <v>438</v>
      </c>
      <c r="AA2237" t="n">
        <v>28.1865</v>
      </c>
      <c r="AB2237" t="n">
        <v>474.8346</v>
      </c>
      <c r="AH2237" t="n">
        <v>5786.6075</v>
      </c>
      <c r="AI2237" t="n">
        <v>2661.75</v>
      </c>
      <c r="AJ2237" t="n">
        <v>120</v>
      </c>
      <c r="AK2237" t="n">
        <v>13288.5525</v>
      </c>
      <c r="BA2237" t="n">
        <v>10062</v>
      </c>
    </row>
    <row r="2238">
      <c r="H2238" t="n">
        <v>23</v>
      </c>
      <c r="M2238" t="inlineStr">
        <is>
          <t>ALQUILADO</t>
        </is>
      </c>
      <c r="N2238" t="inlineStr">
        <is>
          <t>JCDECAUX TOP MEDIA SERVICIOS DE PANAMA S.A.</t>
        </is>
      </c>
      <c r="P2238" t="inlineStr">
        <is>
          <t>2022</t>
        </is>
      </c>
      <c r="S2238" t="n">
        <v>38400</v>
      </c>
      <c r="T2238" t="n">
        <v>19621.49</v>
      </c>
      <c r="V2238" t="n">
        <v>20994.9943</v>
      </c>
      <c r="W2238" t="n">
        <v>10351.56</v>
      </c>
      <c r="X2238" t="n">
        <v>10370.41</v>
      </c>
      <c r="Z2238" t="n">
        <v>1358</v>
      </c>
      <c r="AA2238" t="n">
        <v>15.2591</v>
      </c>
      <c r="AB2238" t="n">
        <v>900.9552</v>
      </c>
      <c r="AH2238" t="n">
        <v>4301.3737</v>
      </c>
      <c r="AI2238" t="n">
        <v>2414.4243</v>
      </c>
      <c r="AJ2238" t="n">
        <v>120</v>
      </c>
      <c r="AK2238" t="n">
        <v>11990.9108</v>
      </c>
      <c r="BA2238" t="n">
        <v>8901</v>
      </c>
    </row>
    <row r="2239">
      <c r="H2239" t="n">
        <v>23</v>
      </c>
      <c r="M2239" t="inlineStr">
        <is>
          <t>ALQUILADO</t>
        </is>
      </c>
      <c r="N2239" t="inlineStr">
        <is>
          <t>JCDECAUX TOP MEDIA SERVICIOS DE PANAMA S.A.</t>
        </is>
      </c>
      <c r="P2239" t="inlineStr">
        <is>
          <t>2022</t>
        </is>
      </c>
      <c r="S2239" t="n">
        <v>83864</v>
      </c>
      <c r="T2239" t="n">
        <v>14948.6</v>
      </c>
      <c r="V2239" t="n">
        <v>15995.002</v>
      </c>
      <c r="W2239" t="n">
        <v>10676.56</v>
      </c>
      <c r="X2239" t="n">
        <v>9543.290000000001</v>
      </c>
      <c r="Z2239" t="n">
        <v>1296</v>
      </c>
      <c r="AA2239" t="n">
        <v>15.6017</v>
      </c>
      <c r="AB2239" t="n">
        <v>879.1239</v>
      </c>
      <c r="AH2239" t="n">
        <v>5137.8322</v>
      </c>
      <c r="AI2239" t="n">
        <v>1839.4252</v>
      </c>
      <c r="AJ2239" t="n">
        <v>120</v>
      </c>
      <c r="AK2239" t="n">
        <v>9135.255800000001</v>
      </c>
      <c r="BA2239" t="n">
        <v>8901</v>
      </c>
    </row>
    <row r="2240">
      <c r="H2240" t="n">
        <v>23</v>
      </c>
      <c r="M2240" t="inlineStr">
        <is>
          <t>ALQUILADO</t>
        </is>
      </c>
      <c r="N2240" t="inlineStr">
        <is>
          <t>JCDECAUX TOP MEDIA SERVICIOS DE PANAMA S.A.</t>
        </is>
      </c>
      <c r="P2240" t="inlineStr">
        <is>
          <t>2023</t>
        </is>
      </c>
      <c r="S2240" t="n">
        <v>41508</v>
      </c>
      <c r="T2240" t="n">
        <v>14948.6</v>
      </c>
      <c r="V2240" t="n">
        <v>15995.002</v>
      </c>
      <c r="W2240" t="n">
        <v>10351.56</v>
      </c>
      <c r="X2240" t="n">
        <v>10418.08</v>
      </c>
      <c r="Z2240" t="n">
        <v>1364</v>
      </c>
      <c r="AA2240" t="n">
        <v>15.227</v>
      </c>
      <c r="AB2240" t="n">
        <v>903.0278</v>
      </c>
      <c r="AH2240" t="n">
        <v>5159.3048</v>
      </c>
      <c r="AI2240" t="n">
        <v>1839.4252</v>
      </c>
      <c r="AJ2240" t="n">
        <v>120</v>
      </c>
      <c r="AK2240" t="n">
        <v>9135.255800000001</v>
      </c>
      <c r="BA2240" t="n">
        <v>8901</v>
      </c>
    </row>
    <row r="2241">
      <c r="H2241" t="n">
        <v>13</v>
      </c>
      <c r="M2241" t="inlineStr">
        <is>
          <t>ALQUILADO</t>
        </is>
      </c>
      <c r="N2241" t="inlineStr">
        <is>
          <t>CONSORCIO HPH JOINT VENTURE</t>
        </is>
      </c>
      <c r="P2241" t="inlineStr">
        <is>
          <t>2023</t>
        </is>
      </c>
      <c r="S2241" t="n">
        <v>16251</v>
      </c>
      <c r="T2241" t="n">
        <v>19621.5</v>
      </c>
      <c r="V2241" t="n">
        <v>20995.005</v>
      </c>
      <c r="W2241" t="n">
        <v>6388.57</v>
      </c>
      <c r="X2241" t="n">
        <v>3649.35</v>
      </c>
      <c r="Z2241" t="n">
        <v>534</v>
      </c>
      <c r="AA2241" t="n">
        <v>18.7976</v>
      </c>
      <c r="AB2241" t="n">
        <v>772.1476</v>
      </c>
      <c r="AH2241" t="n">
        <v>1361.6601</v>
      </c>
      <c r="AI2241" t="n">
        <v>1364.6753</v>
      </c>
      <c r="AJ2241" t="n">
        <v>80</v>
      </c>
      <c r="AK2241" t="n">
        <v>6540.5004</v>
      </c>
      <c r="BA2241" t="n">
        <v>5031</v>
      </c>
    </row>
    <row r="2242">
      <c r="H2242" t="n">
        <v>7</v>
      </c>
      <c r="M2242" t="inlineStr">
        <is>
          <t>ALQUILADO</t>
        </is>
      </c>
      <c r="N2242" t="inlineStr">
        <is>
          <t>JCDECAUX TOP MEDIA SERVICIOS DE PANAMA S.A.</t>
        </is>
      </c>
      <c r="P2242" t="inlineStr">
        <is>
          <t>2024</t>
        </is>
      </c>
      <c r="S2242" t="n">
        <v>21574</v>
      </c>
      <c r="T2242" t="n">
        <v>19621.53</v>
      </c>
      <c r="V2242" t="n">
        <v>19621.53</v>
      </c>
      <c r="W2242" t="n">
        <v>4635</v>
      </c>
      <c r="X2242" t="n">
        <v>4941.12</v>
      </c>
      <c r="Z2242" t="n">
        <v>526</v>
      </c>
      <c r="AA2242" t="n">
        <v>18.2055</v>
      </c>
      <c r="AB2242" t="n">
        <v>1368.0171</v>
      </c>
      <c r="AH2242" t="n">
        <v>2673.0642</v>
      </c>
      <c r="AI2242" t="n">
        <v>686.7535</v>
      </c>
      <c r="AJ2242" t="n">
        <v>80</v>
      </c>
      <c r="AK2242" t="n">
        <v>4905.385</v>
      </c>
      <c r="BA2242" t="n">
        <v>2709</v>
      </c>
    </row>
    <row r="2243">
      <c r="H2243" t="n">
        <v>7</v>
      </c>
      <c r="M2243" t="inlineStr">
        <is>
          <t>ALQUILADO</t>
        </is>
      </c>
      <c r="N2243" t="inlineStr">
        <is>
          <t>JCDECAUX TOP MEDIA SERVICIOS DE PANAMA S.A.</t>
        </is>
      </c>
      <c r="P2243" t="inlineStr">
        <is>
          <t>2024</t>
        </is>
      </c>
      <c r="S2243" t="n">
        <v>20681</v>
      </c>
      <c r="T2243" t="n">
        <v>19621.53</v>
      </c>
      <c r="V2243" t="n">
        <v>19621.53</v>
      </c>
      <c r="W2243" t="n">
        <v>4635</v>
      </c>
      <c r="X2243" t="n">
        <v>4833.6</v>
      </c>
      <c r="Z2243" t="n">
        <v>527</v>
      </c>
      <c r="AA2243" t="n">
        <v>17.9669</v>
      </c>
      <c r="AB2243" t="n">
        <v>1352.6571</v>
      </c>
      <c r="AH2243" t="n">
        <v>2827.3686</v>
      </c>
      <c r="AI2243" t="n">
        <v>686.7535</v>
      </c>
      <c r="AJ2243" t="n">
        <v>80</v>
      </c>
      <c r="AK2243" t="n">
        <v>4905.385</v>
      </c>
      <c r="BA2243" t="n">
        <v>2709</v>
      </c>
    </row>
    <row r="2244">
      <c r="H2244" t="n">
        <v>10</v>
      </c>
      <c r="M2244" t="inlineStr">
        <is>
          <t>ALQUILADO</t>
        </is>
      </c>
      <c r="N2244" t="inlineStr">
        <is>
          <t>CONSORCIO HPH JOINT VENTURE</t>
        </is>
      </c>
      <c r="P2244" t="inlineStr">
        <is>
          <t>2024</t>
        </is>
      </c>
      <c r="S2244" t="n">
        <v>36976</v>
      </c>
      <c r="T2244" t="n">
        <v>19621.495</v>
      </c>
      <c r="V2244" t="n">
        <v>20994.9997</v>
      </c>
      <c r="W2244" t="n">
        <v>5256.11</v>
      </c>
      <c r="X2244" t="n">
        <v>2464.62</v>
      </c>
      <c r="Z2244" t="n">
        <v>277</v>
      </c>
      <c r="AA2244" t="n">
        <v>27.8726</v>
      </c>
      <c r="AB2244" t="n">
        <v>772.073</v>
      </c>
      <c r="AH2244" t="n">
        <v>2122.7041</v>
      </c>
      <c r="AI2244" t="n">
        <v>1049.75</v>
      </c>
      <c r="AJ2244" t="n">
        <v>80</v>
      </c>
      <c r="AK2244" t="n">
        <v>4905.3735</v>
      </c>
      <c r="BA2244" t="n">
        <v>3870</v>
      </c>
    </row>
    <row r="2245">
      <c r="H2245" t="n">
        <v>10</v>
      </c>
      <c r="M2245" t="inlineStr">
        <is>
          <t>ALQUILADO</t>
        </is>
      </c>
      <c r="N2245" t="inlineStr">
        <is>
          <t>EULEN PANAMA DE SERVICIOS</t>
        </is>
      </c>
      <c r="P2245" t="inlineStr">
        <is>
          <t>2024</t>
        </is>
      </c>
      <c r="S2245" t="n">
        <v>13659</v>
      </c>
      <c r="T2245" t="n">
        <v>19621.495</v>
      </c>
      <c r="V2245" t="n">
        <v>20994.9997</v>
      </c>
      <c r="W2245" t="n">
        <v>6975</v>
      </c>
      <c r="X2245" t="n">
        <v>1373.35</v>
      </c>
      <c r="Z2245" t="n">
        <v>332</v>
      </c>
      <c r="AA2245" t="n">
        <v>25.1456</v>
      </c>
      <c r="AB2245" t="n">
        <v>834.835</v>
      </c>
      <c r="AH2245" t="n">
        <v>826.4</v>
      </c>
      <c r="AI2245" t="n">
        <v>1049.75</v>
      </c>
      <c r="AJ2245" t="n">
        <v>80</v>
      </c>
      <c r="AK2245" t="n">
        <v>4905.3735</v>
      </c>
      <c r="BA2245" t="n">
        <v>3870</v>
      </c>
    </row>
    <row r="2246">
      <c r="H2246" t="n">
        <v>10</v>
      </c>
      <c r="M2246" t="inlineStr">
        <is>
          <t>ALQUILADO</t>
        </is>
      </c>
      <c r="N2246" t="inlineStr">
        <is>
          <t>EULEN PANAMA DE SERVICIOS</t>
        </is>
      </c>
      <c r="P2246" t="inlineStr">
        <is>
          <t>2024</t>
        </is>
      </c>
      <c r="S2246" t="n">
        <v>34200</v>
      </c>
      <c r="T2246" t="n">
        <v>19621.495</v>
      </c>
      <c r="V2246" t="n">
        <v>20994.9997</v>
      </c>
      <c r="W2246" t="n">
        <v>6975</v>
      </c>
      <c r="X2246" t="n">
        <v>2089.85</v>
      </c>
      <c r="Z2246" t="n">
        <v>537</v>
      </c>
      <c r="AA2246" t="n">
        <v>16.8805</v>
      </c>
      <c r="AB2246" t="n">
        <v>906.485</v>
      </c>
      <c r="AH2246" t="n">
        <v>1874.7905</v>
      </c>
      <c r="AI2246" t="n">
        <v>1049.75</v>
      </c>
      <c r="AJ2246" t="n">
        <v>80</v>
      </c>
      <c r="AK2246" t="n">
        <v>4905.3735</v>
      </c>
      <c r="BA2246" t="n">
        <v>3870</v>
      </c>
    </row>
    <row r="2247">
      <c r="H2247" t="n">
        <v>10</v>
      </c>
      <c r="M2247" t="inlineStr">
        <is>
          <t>ALQUILADO</t>
        </is>
      </c>
      <c r="N2247" t="inlineStr">
        <is>
          <t>CABLE PHONE SERVICES INC</t>
        </is>
      </c>
      <c r="P2247" t="inlineStr">
        <is>
          <t>2024</t>
        </is>
      </c>
      <c r="S2247" t="n">
        <v>11827</v>
      </c>
      <c r="T2247" t="n">
        <v>19621.495</v>
      </c>
      <c r="V2247" t="n">
        <v>20994.9997</v>
      </c>
      <c r="W2247" t="n">
        <v>7987.5</v>
      </c>
      <c r="X2247" t="n">
        <v>128.7</v>
      </c>
      <c r="Z2247" t="n">
        <v>225</v>
      </c>
      <c r="AA2247" t="n">
        <v>36.072</v>
      </c>
      <c r="AB2247" t="n">
        <v>811.62</v>
      </c>
      <c r="AH2247" t="n">
        <v>2720.1872</v>
      </c>
      <c r="AI2247" t="n">
        <v>1049.75</v>
      </c>
      <c r="AJ2247" t="n">
        <v>80</v>
      </c>
      <c r="AK2247" t="n">
        <v>4905.3735</v>
      </c>
      <c r="BA2247" t="n">
        <v>3870</v>
      </c>
    </row>
    <row r="2248">
      <c r="H2248" t="n">
        <v>9</v>
      </c>
      <c r="M2248" t="inlineStr">
        <is>
          <t>ALQUILADO</t>
        </is>
      </c>
      <c r="N2248" t="inlineStr">
        <is>
          <t>CONSORCIO HPH JOINT VENTURE</t>
        </is>
      </c>
      <c r="P2248" t="inlineStr">
        <is>
          <t>2024</t>
        </is>
      </c>
      <c r="S2248" t="n">
        <v>15396</v>
      </c>
      <c r="T2248" t="n">
        <v>19621.5</v>
      </c>
      <c r="V2248" t="n">
        <v>20995.005</v>
      </c>
      <c r="W2248" t="n">
        <v>5120</v>
      </c>
      <c r="X2248" t="n">
        <v>2473.08</v>
      </c>
      <c r="Z2248" t="n">
        <v>274</v>
      </c>
      <c r="AA2248" t="n">
        <v>27.7119</v>
      </c>
      <c r="AB2248" t="n">
        <v>843.6755000000001</v>
      </c>
      <c r="AH2248" t="n">
        <v>651.9946</v>
      </c>
      <c r="AI2248" t="n">
        <v>944.7752</v>
      </c>
      <c r="AJ2248" t="n">
        <v>80</v>
      </c>
      <c r="AK2248" t="n">
        <v>4360.3336</v>
      </c>
      <c r="BA2248" t="n">
        <v>3483</v>
      </c>
    </row>
    <row r="2249">
      <c r="H2249" t="n">
        <v>9</v>
      </c>
      <c r="M2249" t="inlineStr">
        <is>
          <t>ALQUILADO</t>
        </is>
      </c>
      <c r="N2249" t="inlineStr">
        <is>
          <t>CONSORCIO HPH JOINT VENTURE</t>
        </is>
      </c>
      <c r="P2249" t="inlineStr">
        <is>
          <t>2024</t>
        </is>
      </c>
      <c r="S2249" t="n">
        <v>20225</v>
      </c>
      <c r="T2249" t="n">
        <v>19621.5</v>
      </c>
      <c r="V2249" t="n">
        <v>20995.005</v>
      </c>
      <c r="W2249" t="n">
        <v>5760</v>
      </c>
      <c r="X2249" t="n">
        <v>2730</v>
      </c>
      <c r="Z2249" t="n">
        <v>271</v>
      </c>
      <c r="AA2249" t="n">
        <v>31.3284</v>
      </c>
      <c r="AB2249" t="n">
        <v>943.3333</v>
      </c>
      <c r="AH2249" t="n">
        <v>661.4195999999999</v>
      </c>
      <c r="AI2249" t="n">
        <v>944.7752</v>
      </c>
      <c r="AJ2249" t="n">
        <v>80</v>
      </c>
      <c r="AK2249" t="n">
        <v>4360.3336</v>
      </c>
      <c r="BA2249" t="n">
        <v>3483</v>
      </c>
    </row>
    <row r="2250">
      <c r="H2250" t="n">
        <v>9</v>
      </c>
      <c r="M2250" t="inlineStr">
        <is>
          <t>ALQUILADO</t>
        </is>
      </c>
      <c r="N2250" t="inlineStr">
        <is>
          <t>CONSORCIO HPH JOINT VENTURE</t>
        </is>
      </c>
      <c r="P2250" t="inlineStr">
        <is>
          <t>2024</t>
        </is>
      </c>
      <c r="S2250" t="n">
        <v>33152</v>
      </c>
      <c r="T2250" t="n">
        <v>19621.5</v>
      </c>
      <c r="V2250" t="n">
        <v>20995.005</v>
      </c>
      <c r="W2250" t="n">
        <v>5120</v>
      </c>
      <c r="X2250" t="n">
        <v>2430</v>
      </c>
      <c r="Z2250" t="n">
        <v>241</v>
      </c>
      <c r="AA2250" t="n">
        <v>31.3278</v>
      </c>
      <c r="AB2250" t="n">
        <v>838.8887999999999</v>
      </c>
      <c r="AH2250" t="n">
        <v>706.0102000000001</v>
      </c>
      <c r="AI2250" t="n">
        <v>944.7752</v>
      </c>
      <c r="AJ2250" t="n">
        <v>80</v>
      </c>
      <c r="AK2250" t="n">
        <v>4360.3336</v>
      </c>
      <c r="BA2250" t="n">
        <v>3483</v>
      </c>
    </row>
    <row r="2251">
      <c r="H2251" t="n">
        <v>6</v>
      </c>
      <c r="M2251" t="inlineStr">
        <is>
          <t>DISPONIBLE</t>
        </is>
      </c>
      <c r="N2251" t="inlineStr"/>
      <c r="P2251" t="inlineStr">
        <is>
          <t>2024</t>
        </is>
      </c>
      <c r="S2251" t="n">
        <v>0</v>
      </c>
      <c r="T2251" t="n">
        <v>19621.495</v>
      </c>
      <c r="V2251" t="n">
        <v>20994.9997</v>
      </c>
      <c r="W2251" t="n">
        <v>4477.5</v>
      </c>
      <c r="X2251" t="n">
        <v>1670</v>
      </c>
      <c r="Z2251" t="n">
        <v>168</v>
      </c>
      <c r="AA2251" t="n">
        <v>36.5922</v>
      </c>
      <c r="AB2251" t="n">
        <v>1024.5833</v>
      </c>
      <c r="AH2251" t="n">
        <v>533</v>
      </c>
      <c r="AI2251" t="n">
        <v>629.85</v>
      </c>
      <c r="AJ2251" t="n">
        <v>80</v>
      </c>
      <c r="AK2251" t="n">
        <v>2725.2075</v>
      </c>
      <c r="BA2251" t="n">
        <v>2322</v>
      </c>
    </row>
    <row r="2252">
      <c r="H2252" t="n">
        <v>6</v>
      </c>
      <c r="M2252" t="inlineStr">
        <is>
          <t>ALQUILADO</t>
        </is>
      </c>
      <c r="N2252" t="inlineStr">
        <is>
          <t>CONSORCIO HPH JOINT VENTURE</t>
        </is>
      </c>
      <c r="P2252" t="inlineStr">
        <is>
          <t>2024</t>
        </is>
      </c>
      <c r="S2252" t="n">
        <v>31582</v>
      </c>
      <c r="T2252" t="n">
        <v>19621.495</v>
      </c>
      <c r="V2252" t="n">
        <v>20994.9997</v>
      </c>
      <c r="W2252" t="n">
        <v>4480</v>
      </c>
      <c r="X2252" t="n">
        <v>2130</v>
      </c>
      <c r="Z2252" t="n">
        <v>211</v>
      </c>
      <c r="AA2252" t="n">
        <v>31.327</v>
      </c>
      <c r="AB2252" t="n">
        <v>1101.6666</v>
      </c>
      <c r="AH2252" t="n">
        <v>1452.0484</v>
      </c>
      <c r="AI2252" t="n">
        <v>629.85</v>
      </c>
      <c r="AJ2252" t="n">
        <v>80</v>
      </c>
      <c r="AK2252" t="n">
        <v>2725.2075</v>
      </c>
      <c r="BA2252" t="n">
        <v>2322</v>
      </c>
    </row>
    <row r="2253">
      <c r="H2253" t="n">
        <v>6</v>
      </c>
      <c r="M2253" t="inlineStr">
        <is>
          <t>ALQUILADO</t>
        </is>
      </c>
      <c r="N2253" t="inlineStr">
        <is>
          <t>CONSORCIO HPH JOINT VENTURE</t>
        </is>
      </c>
      <c r="P2253" t="inlineStr">
        <is>
          <t>2024</t>
        </is>
      </c>
      <c r="S2253" t="n">
        <v>31417</v>
      </c>
      <c r="T2253" t="n">
        <v>19621.495</v>
      </c>
      <c r="V2253" t="n">
        <v>20994.9997</v>
      </c>
      <c r="W2253" t="n">
        <v>3200</v>
      </c>
      <c r="X2253" t="n">
        <v>1533.08</v>
      </c>
      <c r="Z2253" t="n">
        <v>180</v>
      </c>
      <c r="AA2253" t="n">
        <v>26.2948</v>
      </c>
      <c r="AB2253" t="n">
        <v>788.8466</v>
      </c>
      <c r="AH2253" t="n">
        <v>1064.7211</v>
      </c>
      <c r="AI2253" t="n">
        <v>629.85</v>
      </c>
      <c r="AJ2253" t="n">
        <v>80</v>
      </c>
      <c r="AK2253" t="n">
        <v>2725.2075</v>
      </c>
      <c r="BA2253" t="n">
        <v>2322</v>
      </c>
    </row>
    <row r="2254">
      <c r="H2254" t="n">
        <v>6</v>
      </c>
      <c r="M2254" t="inlineStr">
        <is>
          <t>ALQUILADO</t>
        </is>
      </c>
      <c r="N2254" t="inlineStr">
        <is>
          <t>JCDECAUX TOP MEDIA SERVICIOS DE PANAMA S.A.</t>
        </is>
      </c>
      <c r="P2254" t="inlineStr">
        <is>
          <t>2024</t>
        </is>
      </c>
      <c r="S2254" t="n">
        <v>8425</v>
      </c>
      <c r="T2254" t="n">
        <v>19621.495</v>
      </c>
      <c r="V2254" t="n">
        <v>20994.9997</v>
      </c>
      <c r="W2254" t="n">
        <v>1806.53</v>
      </c>
      <c r="X2254" t="n">
        <v>1474.55</v>
      </c>
      <c r="Z2254" t="n">
        <v>148</v>
      </c>
      <c r="AA2254" t="n">
        <v>22.1694</v>
      </c>
      <c r="AB2254" t="n">
        <v>546.8466</v>
      </c>
      <c r="AH2254" t="n">
        <v>1373.2528</v>
      </c>
      <c r="AI2254" t="n">
        <v>629.85</v>
      </c>
      <c r="AJ2254" t="n">
        <v>80</v>
      </c>
      <c r="AK2254" t="n">
        <v>2725.2075</v>
      </c>
      <c r="BA2254" t="n">
        <v>2322</v>
      </c>
    </row>
    <row r="2255">
      <c r="H2255" t="n">
        <v>6</v>
      </c>
      <c r="M2255" t="inlineStr">
        <is>
          <t>ALQUILADO</t>
        </is>
      </c>
      <c r="N2255" t="inlineStr">
        <is>
          <t>CONSORCIO HPH JOINT VENTURE</t>
        </is>
      </c>
      <c r="P2255" t="inlineStr">
        <is>
          <t>2024</t>
        </is>
      </c>
      <c r="S2255" t="n">
        <v>23743</v>
      </c>
      <c r="T2255" t="n">
        <v>19621.495</v>
      </c>
      <c r="V2255" t="n">
        <v>20994.9997</v>
      </c>
      <c r="W2255" t="n">
        <v>2560</v>
      </c>
      <c r="X2255" t="n">
        <v>1233.02</v>
      </c>
      <c r="Z2255" t="n">
        <v>152</v>
      </c>
      <c r="AA2255" t="n">
        <v>24.954</v>
      </c>
      <c r="AB2255" t="n">
        <v>632.17</v>
      </c>
      <c r="AH2255" t="n">
        <v>878.6247</v>
      </c>
      <c r="AI2255" t="n">
        <v>629.85</v>
      </c>
      <c r="AJ2255" t="n">
        <v>80</v>
      </c>
      <c r="AK2255" t="n">
        <v>2725.2075</v>
      </c>
      <c r="BA2255" t="n">
        <v>2322</v>
      </c>
    </row>
    <row r="2256">
      <c r="H2256" t="n">
        <v>6</v>
      </c>
      <c r="M2256" t="inlineStr">
        <is>
          <t>TALLER OTROS</t>
        </is>
      </c>
      <c r="N2256" t="inlineStr"/>
      <c r="P2256" t="inlineStr">
        <is>
          <t>2024</t>
        </is>
      </c>
      <c r="S2256" t="n">
        <v>24622</v>
      </c>
      <c r="T2256" t="n">
        <v>19621.495</v>
      </c>
      <c r="V2256" t="n">
        <v>20994.9997</v>
      </c>
      <c r="W2256" t="n">
        <v>2560</v>
      </c>
      <c r="X2256" t="n">
        <v>1230</v>
      </c>
      <c r="Z2256" t="n">
        <v>118</v>
      </c>
      <c r="AA2256" t="n">
        <v>32.1186</v>
      </c>
      <c r="AB2256" t="n">
        <v>631.6666</v>
      </c>
      <c r="AH2256" t="n">
        <v>779.2357</v>
      </c>
      <c r="AI2256" t="n">
        <v>629.85</v>
      </c>
      <c r="AJ2256" t="n">
        <v>80</v>
      </c>
      <c r="AK2256" t="n">
        <v>2725.2075</v>
      </c>
      <c r="BA2256" t="n">
        <v>2322</v>
      </c>
    </row>
    <row r="2257">
      <c r="H2257" t="n">
        <v>6</v>
      </c>
      <c r="M2257" t="inlineStr">
        <is>
          <t>ALQUILADO</t>
        </is>
      </c>
      <c r="N2257" t="inlineStr">
        <is>
          <t>CONSORCIO HPH JOINT VENTURE</t>
        </is>
      </c>
      <c r="P2257" t="inlineStr">
        <is>
          <t>2024</t>
        </is>
      </c>
      <c r="S2257" t="n">
        <v>16697</v>
      </c>
      <c r="T2257" t="n">
        <v>19621.495</v>
      </c>
      <c r="V2257" t="n">
        <v>20994.9997</v>
      </c>
      <c r="W2257" t="n">
        <v>2560</v>
      </c>
      <c r="X2257" t="n">
        <v>1234.01</v>
      </c>
      <c r="Z2257" t="n">
        <v>150</v>
      </c>
      <c r="AA2257" t="n">
        <v>25.2934</v>
      </c>
      <c r="AB2257" t="n">
        <v>632.335</v>
      </c>
      <c r="AH2257" t="n">
        <v>938.4339</v>
      </c>
      <c r="AI2257" t="n">
        <v>629.85</v>
      </c>
      <c r="AJ2257" t="n">
        <v>80</v>
      </c>
      <c r="AK2257" t="n">
        <v>2725.2075</v>
      </c>
      <c r="BA2257" t="n">
        <v>2322</v>
      </c>
    </row>
    <row r="2258">
      <c r="H2258" t="n">
        <v>5</v>
      </c>
      <c r="M2258" t="inlineStr">
        <is>
          <t>ALQUILADO</t>
        </is>
      </c>
      <c r="N2258" t="inlineStr">
        <is>
          <t>CONCRETEX OESTE S.A.</t>
        </is>
      </c>
      <c r="P2258" t="inlineStr">
        <is>
          <t>2024</t>
        </is>
      </c>
      <c r="S2258" t="n">
        <v>5692</v>
      </c>
      <c r="T2258" t="n">
        <v>19621.495</v>
      </c>
      <c r="V2258" t="n">
        <v>20994.9997</v>
      </c>
      <c r="W2258" t="n">
        <v>2343</v>
      </c>
      <c r="X2258" t="n">
        <v>1420</v>
      </c>
      <c r="Z2258" t="n">
        <v>142</v>
      </c>
      <c r="AA2258" t="n">
        <v>26.5</v>
      </c>
      <c r="AB2258" t="n">
        <v>752.6</v>
      </c>
      <c r="AH2258" t="n">
        <v>612.4059999999999</v>
      </c>
      <c r="AI2258" t="n">
        <v>524.875</v>
      </c>
      <c r="AJ2258" t="n">
        <v>80</v>
      </c>
      <c r="AK2258" t="n">
        <v>2180.166</v>
      </c>
      <c r="BA2258" t="n">
        <v>1935</v>
      </c>
    </row>
    <row r="2259">
      <c r="H2259" t="n">
        <v>3</v>
      </c>
      <c r="M2259" t="inlineStr">
        <is>
          <t>ALQUILADO</t>
        </is>
      </c>
      <c r="N2259" t="inlineStr">
        <is>
          <t>CONSORCIO HPH JOINT VENTURE</t>
        </is>
      </c>
      <c r="P2259" t="inlineStr">
        <is>
          <t>2024</t>
        </is>
      </c>
      <c r="S2259" t="n">
        <v>1</v>
      </c>
      <c r="T2259" t="n">
        <v>19621.5</v>
      </c>
      <c r="V2259" t="n">
        <v>20995.005</v>
      </c>
      <c r="W2259" t="n">
        <v>1280</v>
      </c>
      <c r="X2259" t="n">
        <v>615</v>
      </c>
      <c r="Z2259" t="n">
        <v>61</v>
      </c>
      <c r="AA2259" t="n">
        <v>31.0655</v>
      </c>
      <c r="AB2259" t="n">
        <v>631.6666</v>
      </c>
      <c r="AH2259" t="n">
        <v>182.7</v>
      </c>
      <c r="AI2259" t="n">
        <v>314.9251</v>
      </c>
      <c r="AJ2259" t="n">
        <v>40</v>
      </c>
      <c r="AK2259" t="n">
        <v>1090.0834</v>
      </c>
      <c r="BA2259" t="n">
        <v>1161</v>
      </c>
    </row>
    <row r="2260">
      <c r="H2260" t="n">
        <v>14</v>
      </c>
      <c r="M2260" t="inlineStr">
        <is>
          <t>ALQUILADO</t>
        </is>
      </c>
      <c r="N2260" t="inlineStr">
        <is>
          <t>CABLE PHONE SERVICES INC</t>
        </is>
      </c>
      <c r="P2260" t="inlineStr">
        <is>
          <t>2023</t>
        </is>
      </c>
      <c r="S2260" t="n">
        <v>18167</v>
      </c>
      <c r="T2260" t="n">
        <v>11957.94</v>
      </c>
      <c r="V2260" t="n">
        <v>12794.9958</v>
      </c>
      <c r="W2260" t="n">
        <v>7296</v>
      </c>
      <c r="X2260" t="n">
        <v>0</v>
      </c>
      <c r="Z2260" t="n">
        <v>384</v>
      </c>
      <c r="AA2260" t="n">
        <v>19</v>
      </c>
      <c r="AB2260" t="n">
        <v>521.1428</v>
      </c>
      <c r="AH2260" t="n">
        <v>748.6488000000001</v>
      </c>
      <c r="AI2260" t="n">
        <v>895.6497000000001</v>
      </c>
      <c r="AJ2260" t="n">
        <v>80</v>
      </c>
      <c r="AK2260" t="n">
        <v>4318.145</v>
      </c>
      <c r="BA2260" t="n">
        <v>5418</v>
      </c>
    </row>
    <row r="2261">
      <c r="H2261" t="n">
        <v>14</v>
      </c>
      <c r="M2261" t="inlineStr">
        <is>
          <t>DISPONIBLE</t>
        </is>
      </c>
      <c r="N2261" t="inlineStr"/>
      <c r="P2261" t="inlineStr">
        <is>
          <t>2023</t>
        </is>
      </c>
      <c r="S2261" t="n">
        <v>29902</v>
      </c>
      <c r="T2261" t="n">
        <v>11957.94</v>
      </c>
      <c r="V2261" t="n">
        <v>12794.9958</v>
      </c>
      <c r="W2261" t="n">
        <v>6859</v>
      </c>
      <c r="X2261" t="n">
        <v>130</v>
      </c>
      <c r="Z2261" t="n">
        <v>361</v>
      </c>
      <c r="AA2261" t="n">
        <v>19.3601</v>
      </c>
      <c r="AB2261" t="n">
        <v>499.2142</v>
      </c>
      <c r="AH2261" t="n">
        <v>1706.8067</v>
      </c>
      <c r="AI2261" t="n">
        <v>895.6497000000001</v>
      </c>
      <c r="AJ2261" t="n">
        <v>80</v>
      </c>
      <c r="AK2261" t="n">
        <v>4318.145</v>
      </c>
      <c r="BA2261" t="n">
        <v>5418</v>
      </c>
    </row>
    <row r="2262">
      <c r="H2262" t="n">
        <v>19</v>
      </c>
      <c r="M2262" t="inlineStr">
        <is>
          <t>ALQUILADO</t>
        </is>
      </c>
      <c r="N2262" t="inlineStr">
        <is>
          <t>MINERA PANAMA</t>
        </is>
      </c>
      <c r="P2262" t="inlineStr">
        <is>
          <t>2023</t>
        </is>
      </c>
      <c r="S2262" t="n">
        <v>38057</v>
      </c>
      <c r="T2262" t="n">
        <v>22097</v>
      </c>
      <c r="V2262" t="n">
        <v>22097</v>
      </c>
      <c r="W2262" t="n">
        <v>15471.6</v>
      </c>
      <c r="X2262" t="n">
        <v>16206.61</v>
      </c>
      <c r="Z2262" t="n">
        <v>534</v>
      </c>
      <c r="AA2262" t="n">
        <v>59.3224</v>
      </c>
      <c r="AB2262" t="n">
        <v>1667.2742</v>
      </c>
      <c r="AH2262" t="n">
        <v>12543.6066</v>
      </c>
      <c r="AI2262" t="n">
        <v>2099.215</v>
      </c>
      <c r="AJ2262" t="n">
        <v>120</v>
      </c>
      <c r="AK2262" t="n">
        <v>11048.5008</v>
      </c>
      <c r="BA2262" t="n">
        <v>7353</v>
      </c>
    </row>
    <row r="2263">
      <c r="H2263" t="n">
        <v>19</v>
      </c>
      <c r="M2263" t="inlineStr">
        <is>
          <t>ALQUILADO</t>
        </is>
      </c>
      <c r="N2263" t="inlineStr">
        <is>
          <t>MINERA PANAMA</t>
        </is>
      </c>
      <c r="P2263" t="inlineStr">
        <is>
          <t>2023</t>
        </is>
      </c>
      <c r="S2263" t="n">
        <v>25603</v>
      </c>
      <c r="T2263" t="n">
        <v>22097</v>
      </c>
      <c r="V2263" t="n">
        <v>22097</v>
      </c>
      <c r="W2263" t="n">
        <v>15471.6</v>
      </c>
      <c r="X2263" t="n">
        <v>16206.61</v>
      </c>
      <c r="Z2263" t="n">
        <v>534</v>
      </c>
      <c r="AA2263" t="n">
        <v>59.3224</v>
      </c>
      <c r="AB2263" t="n">
        <v>1667.2742</v>
      </c>
      <c r="AH2263" t="n">
        <v>13280.0346</v>
      </c>
      <c r="AI2263" t="n">
        <v>2099.215</v>
      </c>
      <c r="AJ2263" t="n">
        <v>120</v>
      </c>
      <c r="AK2263" t="n">
        <v>11048.5008</v>
      </c>
      <c r="BA2263" t="n">
        <v>7353</v>
      </c>
    </row>
    <row r="2264">
      <c r="H2264" t="n">
        <v>10</v>
      </c>
      <c r="M2264" t="inlineStr">
        <is>
          <t>ALQUILADO</t>
        </is>
      </c>
      <c r="N2264" t="inlineStr">
        <is>
          <t>MINERA PANAMA</t>
        </is>
      </c>
      <c r="P2264" t="inlineStr">
        <is>
          <t>2024</t>
        </is>
      </c>
      <c r="S2264" t="n">
        <v>6989</v>
      </c>
      <c r="T2264" t="n">
        <v>22097</v>
      </c>
      <c r="V2264" t="n">
        <v>22097</v>
      </c>
      <c r="W2264" t="n">
        <v>6961.2</v>
      </c>
      <c r="X2264" t="n">
        <v>5561.63</v>
      </c>
      <c r="Z2264" t="n">
        <v>216</v>
      </c>
      <c r="AA2264" t="n">
        <v>57.976</v>
      </c>
      <c r="AB2264" t="n">
        <v>1252.283</v>
      </c>
      <c r="AH2264" t="n">
        <v>12422.9625</v>
      </c>
      <c r="AI2264" t="n">
        <v>1104.85</v>
      </c>
      <c r="AJ2264" t="n">
        <v>80</v>
      </c>
      <c r="AK2264" t="n">
        <v>5524.2504</v>
      </c>
      <c r="BA2264" t="n">
        <v>3870</v>
      </c>
    </row>
    <row r="2265">
      <c r="H2265" t="n">
        <v>17</v>
      </c>
      <c r="M2265" t="inlineStr">
        <is>
          <t>CDO</t>
        </is>
      </c>
      <c r="N2265" t="inlineStr"/>
      <c r="P2265" t="inlineStr">
        <is>
          <t>2023</t>
        </is>
      </c>
      <c r="S2265" t="n">
        <v>69384</v>
      </c>
      <c r="T2265" t="n">
        <v>25621.4953</v>
      </c>
      <c r="V2265" t="n">
        <v>27415</v>
      </c>
      <c r="W2265" t="n">
        <v>13489.5</v>
      </c>
      <c r="X2265" t="n">
        <v>415.91</v>
      </c>
      <c r="Z2265" t="n">
        <v>423</v>
      </c>
      <c r="AA2265" t="n">
        <v>32.8733</v>
      </c>
      <c r="AB2265" t="n">
        <v>817.9652</v>
      </c>
      <c r="AH2265" t="n">
        <v>3212.7827</v>
      </c>
      <c r="AI2265" t="n">
        <v>2330.275</v>
      </c>
      <c r="AJ2265" t="n">
        <v>120</v>
      </c>
      <c r="AK2265" t="n">
        <v>11387.3312</v>
      </c>
      <c r="BA2265" t="n">
        <v>6579</v>
      </c>
    </row>
    <row r="2266">
      <c r="H2266" t="n">
        <v>17</v>
      </c>
      <c r="M2266" t="inlineStr">
        <is>
          <t>ALQUILADO</t>
        </is>
      </c>
      <c r="N2266" t="inlineStr">
        <is>
          <t>PARTIDO CAMBIO DEMOCRATICO</t>
        </is>
      </c>
      <c r="P2266" t="inlineStr">
        <is>
          <t>2023</t>
        </is>
      </c>
      <c r="S2266" t="n">
        <v>41828</v>
      </c>
      <c r="T2266" t="n">
        <v>25621.4953</v>
      </c>
      <c r="V2266" t="n">
        <v>27415</v>
      </c>
      <c r="W2266" t="n">
        <v>12302.17</v>
      </c>
      <c r="X2266" t="n">
        <v>7052.895</v>
      </c>
      <c r="Z2266" t="n">
        <v>507</v>
      </c>
      <c r="AA2266" t="n">
        <v>38.1756</v>
      </c>
      <c r="AB2266" t="n">
        <v>1138.5332</v>
      </c>
      <c r="AH2266" t="n">
        <v>2259.0719</v>
      </c>
      <c r="AI2266" t="n">
        <v>2330.275</v>
      </c>
      <c r="AJ2266" t="n">
        <v>120</v>
      </c>
      <c r="AK2266" t="n">
        <v>11387.3312</v>
      </c>
      <c r="BA2266" t="n">
        <v>6579</v>
      </c>
    </row>
    <row r="2267">
      <c r="H2267" t="n">
        <v>17</v>
      </c>
      <c r="M2267" t="inlineStr">
        <is>
          <t>ALQUILADO</t>
        </is>
      </c>
      <c r="N2267" t="inlineStr">
        <is>
          <t>CONSORCIO LOMA COVA</t>
        </is>
      </c>
      <c r="P2267" t="inlineStr">
        <is>
          <t>2023</t>
        </is>
      </c>
      <c r="S2267" t="n">
        <v>67757</v>
      </c>
      <c r="T2267" t="n">
        <v>25621.4953</v>
      </c>
      <c r="V2267" t="n">
        <v>27415</v>
      </c>
      <c r="W2267" t="n">
        <v>13323</v>
      </c>
      <c r="X2267" t="n">
        <v>3207.2274</v>
      </c>
      <c r="Z2267" t="n">
        <v>530</v>
      </c>
      <c r="AA2267" t="n">
        <v>31.1891</v>
      </c>
      <c r="AB2267" t="n">
        <v>972.3663</v>
      </c>
      <c r="AH2267" t="n">
        <v>1890.4663</v>
      </c>
      <c r="AI2267" t="n">
        <v>2330.275</v>
      </c>
      <c r="AJ2267" t="n">
        <v>120</v>
      </c>
      <c r="AK2267" t="n">
        <v>11387.3312</v>
      </c>
      <c r="BA2267" t="n">
        <v>6579</v>
      </c>
    </row>
    <row r="2268">
      <c r="H2268" t="n">
        <v>17</v>
      </c>
      <c r="M2268" t="inlineStr">
        <is>
          <t>ALQUILADO</t>
        </is>
      </c>
      <c r="N2268" t="inlineStr">
        <is>
          <t>SOLUCIONES LOGISTICAS AUXILIARES</t>
        </is>
      </c>
      <c r="P2268" t="inlineStr">
        <is>
          <t>2023</t>
        </is>
      </c>
      <c r="S2268" t="n">
        <v>154304</v>
      </c>
      <c r="T2268" t="n">
        <v>25621.4953</v>
      </c>
      <c r="V2268" t="n">
        <v>27415</v>
      </c>
      <c r="W2268" t="n">
        <v>13217.83</v>
      </c>
      <c r="X2268" t="n">
        <v>514.5</v>
      </c>
      <c r="Z2268" t="n">
        <v>441</v>
      </c>
      <c r="AA2268" t="n">
        <v>31.139</v>
      </c>
      <c r="AB2268" t="n">
        <v>807.7841</v>
      </c>
      <c r="AH2268" t="n">
        <v>4990.3052</v>
      </c>
      <c r="AI2268" t="n">
        <v>2330.275</v>
      </c>
      <c r="AJ2268" t="n">
        <v>120</v>
      </c>
      <c r="AK2268" t="n">
        <v>11387.3312</v>
      </c>
      <c r="BA2268" t="n">
        <v>6579</v>
      </c>
    </row>
    <row r="2269">
      <c r="H2269" t="n">
        <v>17</v>
      </c>
      <c r="M2269" t="inlineStr">
        <is>
          <t>ALQUILADO</t>
        </is>
      </c>
      <c r="N2269" t="inlineStr">
        <is>
          <t>SERVICIOS INTEGRALES DE MANTENIMIENTO SA</t>
        </is>
      </c>
      <c r="P2269" t="inlineStr">
        <is>
          <t>2023</t>
        </is>
      </c>
      <c r="S2269" t="n">
        <v>37611</v>
      </c>
      <c r="T2269" t="n">
        <v>25621.4953</v>
      </c>
      <c r="V2269" t="n">
        <v>27415</v>
      </c>
      <c r="W2269" t="n">
        <v>10249.84</v>
      </c>
      <c r="X2269" t="n">
        <v>4182.43</v>
      </c>
      <c r="Z2269" t="n">
        <v>402</v>
      </c>
      <c r="AA2269" t="n">
        <v>35.9011</v>
      </c>
      <c r="AB2269" t="n">
        <v>848.957</v>
      </c>
      <c r="AH2269" t="n">
        <v>2404.9181</v>
      </c>
      <c r="AI2269" t="n">
        <v>2330.275</v>
      </c>
      <c r="AJ2269" t="n">
        <v>120</v>
      </c>
      <c r="AK2269" t="n">
        <v>11387.3312</v>
      </c>
      <c r="BA2269" t="n">
        <v>6579</v>
      </c>
    </row>
    <row r="2270">
      <c r="F2270" t="inlineStr">
        <is>
          <t>SEMINUEVO</t>
        </is>
      </c>
      <c r="H2270" t="n">
        <v>17</v>
      </c>
      <c r="M2270" t="inlineStr">
        <is>
          <t>PARA LA VENTA</t>
        </is>
      </c>
      <c r="N2270" t="inlineStr"/>
      <c r="P2270" t="inlineStr">
        <is>
          <t>2023</t>
        </is>
      </c>
      <c r="S2270" t="n">
        <v>33087</v>
      </c>
      <c r="T2270" t="n">
        <v>25621.4953</v>
      </c>
      <c r="V2270" t="n">
        <v>27415</v>
      </c>
      <c r="W2270" t="n">
        <v>7371.27</v>
      </c>
      <c r="X2270" t="n">
        <v>7598.13</v>
      </c>
      <c r="Z2270" t="n">
        <v>246</v>
      </c>
      <c r="AA2270" t="n">
        <v>60.8512</v>
      </c>
      <c r="AB2270" t="n">
        <v>880.5529</v>
      </c>
      <c r="AH2270" t="n">
        <v>5073.6754</v>
      </c>
      <c r="AI2270" t="n">
        <v>2330.275</v>
      </c>
      <c r="AJ2270" t="n">
        <v>120</v>
      </c>
      <c r="AK2270" t="n">
        <v>7828.7902</v>
      </c>
      <c r="BA2270" t="n">
        <v>6579</v>
      </c>
    </row>
    <row r="2271">
      <c r="H2271" t="n">
        <v>17</v>
      </c>
      <c r="M2271" t="inlineStr">
        <is>
          <t>ALQUILADO</t>
        </is>
      </c>
      <c r="N2271" t="inlineStr">
        <is>
          <t>CABLE PHONE SERVICES INC</t>
        </is>
      </c>
      <c r="P2271" t="inlineStr">
        <is>
          <t>2023</t>
        </is>
      </c>
      <c r="S2271" t="n">
        <v>51091</v>
      </c>
      <c r="T2271" t="n">
        <v>25621.4953</v>
      </c>
      <c r="V2271" t="n">
        <v>27415</v>
      </c>
      <c r="W2271" t="n">
        <v>11006.68</v>
      </c>
      <c r="X2271" t="n">
        <v>372.91</v>
      </c>
      <c r="Z2271" t="n">
        <v>391</v>
      </c>
      <c r="AA2271" t="n">
        <v>29.1038</v>
      </c>
      <c r="AB2271" t="n">
        <v>669.3876</v>
      </c>
      <c r="AH2271" t="n">
        <v>2056.2545</v>
      </c>
      <c r="AI2271" t="n">
        <v>2330.275</v>
      </c>
      <c r="AJ2271" t="n">
        <v>120</v>
      </c>
      <c r="AK2271" t="n">
        <v>11387.3312</v>
      </c>
      <c r="BA2271" t="n">
        <v>6579</v>
      </c>
    </row>
    <row r="2272">
      <c r="H2272" t="n">
        <v>17</v>
      </c>
      <c r="M2272" t="inlineStr">
        <is>
          <t>ALQUILADO</t>
        </is>
      </c>
      <c r="N2272" t="inlineStr">
        <is>
          <t>FUNDACIONES DE PANAMA</t>
        </is>
      </c>
      <c r="P2272" t="inlineStr">
        <is>
          <t>2023</t>
        </is>
      </c>
      <c r="S2272" t="n">
        <v>55838</v>
      </c>
      <c r="T2272" t="n">
        <v>25621.4953</v>
      </c>
      <c r="V2272" t="n">
        <v>27415</v>
      </c>
      <c r="W2272" t="n">
        <v>15159.34</v>
      </c>
      <c r="X2272" t="n">
        <v>3978.4206</v>
      </c>
      <c r="Z2272" t="n">
        <v>630</v>
      </c>
      <c r="AA2272" t="n">
        <v>30.3773</v>
      </c>
      <c r="AB2272" t="n">
        <v>1125.7506</v>
      </c>
      <c r="AH2272" t="n">
        <v>3409.523</v>
      </c>
      <c r="AI2272" t="n">
        <v>2330.275</v>
      </c>
      <c r="AJ2272" t="n">
        <v>120</v>
      </c>
      <c r="AK2272" t="n">
        <v>11387.3312</v>
      </c>
      <c r="BA2272" t="n">
        <v>6579</v>
      </c>
    </row>
    <row r="2273">
      <c r="H2273" t="n">
        <v>17</v>
      </c>
      <c r="M2273" t="inlineStr">
        <is>
          <t>ALQUILADO</t>
        </is>
      </c>
      <c r="N2273" t="inlineStr">
        <is>
          <t>MANTENIMIENTO Y CONTRUCCIONES</t>
        </is>
      </c>
      <c r="P2273" t="inlineStr">
        <is>
          <t>2023</t>
        </is>
      </c>
      <c r="S2273" t="n">
        <v>61252</v>
      </c>
      <c r="T2273" t="n">
        <v>25621.4953</v>
      </c>
      <c r="V2273" t="n">
        <v>27415</v>
      </c>
      <c r="W2273" t="n">
        <v>13196.63</v>
      </c>
      <c r="X2273" t="n">
        <v>1663.67</v>
      </c>
      <c r="Z2273" t="n">
        <v>448</v>
      </c>
      <c r="AA2273" t="n">
        <v>33.1703</v>
      </c>
      <c r="AB2273" t="n">
        <v>874.1352000000001</v>
      </c>
      <c r="AH2273" t="n">
        <v>934.6813</v>
      </c>
      <c r="AI2273" t="n">
        <v>2330.275</v>
      </c>
      <c r="AJ2273" t="n">
        <v>120</v>
      </c>
      <c r="AK2273" t="n">
        <v>11387.3312</v>
      </c>
      <c r="BA2273" t="n">
        <v>6579</v>
      </c>
    </row>
    <row r="2274">
      <c r="H2274" t="n">
        <v>17</v>
      </c>
      <c r="M2274" t="inlineStr">
        <is>
          <t>ROBADO</t>
        </is>
      </c>
      <c r="N2274" t="inlineStr"/>
      <c r="P2274" t="inlineStr">
        <is>
          <t>2023</t>
        </is>
      </c>
      <c r="S2274" t="n">
        <v>6525</v>
      </c>
      <c r="T2274" t="n">
        <v>25621.4953</v>
      </c>
      <c r="V2274" t="n">
        <v>27415</v>
      </c>
      <c r="W2274" t="n">
        <v>761</v>
      </c>
      <c r="X2274" t="n">
        <v>534.17</v>
      </c>
      <c r="Z2274" t="n">
        <v>163</v>
      </c>
      <c r="AA2274" t="n">
        <v>7.9458</v>
      </c>
      <c r="AB2274" t="n">
        <v>76.18640000000001</v>
      </c>
      <c r="AH2274" t="n">
        <v>283.9573</v>
      </c>
      <c r="AI2274" t="n">
        <v>2330.275</v>
      </c>
      <c r="AJ2274" t="n">
        <v>120</v>
      </c>
      <c r="AK2274" t="n">
        <v>11387.3312</v>
      </c>
      <c r="BA2274" t="n">
        <v>6579</v>
      </c>
    </row>
    <row r="2275">
      <c r="H2275" t="n">
        <v>17</v>
      </c>
      <c r="M2275" t="inlineStr">
        <is>
          <t>ALQUILADO</t>
        </is>
      </c>
      <c r="N2275" t="inlineStr">
        <is>
          <t>PUENTE CALZADA INFRAESTRUCTURA</t>
        </is>
      </c>
      <c r="P2275" t="inlineStr">
        <is>
          <t>2023</t>
        </is>
      </c>
      <c r="S2275" t="n">
        <v>49302</v>
      </c>
      <c r="T2275" t="n">
        <v>25621.4953</v>
      </c>
      <c r="V2275" t="n">
        <v>27415</v>
      </c>
      <c r="W2275" t="n">
        <v>9564.530000000001</v>
      </c>
      <c r="X2275" t="n">
        <v>5645.4589</v>
      </c>
      <c r="Z2275" t="n">
        <v>440</v>
      </c>
      <c r="AA2275" t="n">
        <v>34.5681</v>
      </c>
      <c r="AB2275" t="n">
        <v>894.7052</v>
      </c>
      <c r="AH2275" t="n">
        <v>663.4056</v>
      </c>
      <c r="AI2275" t="n">
        <v>2330.275</v>
      </c>
      <c r="AJ2275" t="n">
        <v>120</v>
      </c>
      <c r="AK2275" t="n">
        <v>11387.3312</v>
      </c>
      <c r="BA2275" t="n">
        <v>6579</v>
      </c>
    </row>
    <row r="2276">
      <c r="H2276" t="n">
        <v>17</v>
      </c>
      <c r="M2276" t="inlineStr">
        <is>
          <t>DISPONIBLE</t>
        </is>
      </c>
      <c r="N2276" t="inlineStr"/>
      <c r="P2276" t="inlineStr">
        <is>
          <t>2023</t>
        </is>
      </c>
      <c r="S2276" t="n">
        <v>44098</v>
      </c>
      <c r="T2276" t="n">
        <v>25621.4953</v>
      </c>
      <c r="V2276" t="n">
        <v>27415</v>
      </c>
      <c r="W2276" t="n">
        <v>9176.66</v>
      </c>
      <c r="X2276" t="n">
        <v>13791.82</v>
      </c>
      <c r="Z2276" t="n">
        <v>355</v>
      </c>
      <c r="AA2276" t="n">
        <v>64.6999</v>
      </c>
      <c r="AB2276" t="n">
        <v>1351.087</v>
      </c>
      <c r="AH2276" t="n">
        <v>5415.7387</v>
      </c>
      <c r="AI2276" t="n">
        <v>2330.275</v>
      </c>
      <c r="AJ2276" t="n">
        <v>120</v>
      </c>
      <c r="AK2276" t="n">
        <v>11387.3312</v>
      </c>
      <c r="BA2276" t="n">
        <v>6579</v>
      </c>
    </row>
    <row r="2277">
      <c r="F2277" t="inlineStr">
        <is>
          <t>USADO</t>
        </is>
      </c>
      <c r="H2277" t="n">
        <v>17</v>
      </c>
      <c r="M2277" t="inlineStr">
        <is>
          <t>PARA LA VENTA</t>
        </is>
      </c>
      <c r="N2277" t="inlineStr"/>
      <c r="P2277" t="inlineStr">
        <is>
          <t>2023</t>
        </is>
      </c>
      <c r="S2277" t="n">
        <v>30967</v>
      </c>
      <c r="T2277" t="n">
        <v>25621.4953</v>
      </c>
      <c r="V2277" t="n">
        <v>27415</v>
      </c>
      <c r="W2277" t="n">
        <v>11130.32</v>
      </c>
      <c r="X2277" t="n">
        <v>3548.54</v>
      </c>
      <c r="Z2277" t="n">
        <v>329</v>
      </c>
      <c r="AA2277" t="n">
        <v>44.6165</v>
      </c>
      <c r="AB2277" t="n">
        <v>863.4623</v>
      </c>
      <c r="AH2277" t="n">
        <v>3765.5583</v>
      </c>
      <c r="AI2277" t="n">
        <v>2330.275</v>
      </c>
      <c r="AJ2277" t="n">
        <v>120</v>
      </c>
      <c r="AK2277" t="n">
        <v>9963.9148</v>
      </c>
      <c r="BA2277" t="n">
        <v>6579</v>
      </c>
    </row>
    <row r="2278">
      <c r="H2278" t="n">
        <v>16</v>
      </c>
      <c r="M2278" t="inlineStr">
        <is>
          <t>ALQUILADO</t>
        </is>
      </c>
      <c r="N2278" t="inlineStr">
        <is>
          <t>Global Brigades Foundation ofP</t>
        </is>
      </c>
      <c r="P2278" t="inlineStr">
        <is>
          <t>2023</t>
        </is>
      </c>
      <c r="S2278" t="n">
        <v>13761</v>
      </c>
      <c r="T2278" t="n">
        <v>25621.4953</v>
      </c>
      <c r="V2278" t="n">
        <v>27415</v>
      </c>
      <c r="W2278" t="n">
        <v>11297.1</v>
      </c>
      <c r="X2278" t="n">
        <v>2481.81</v>
      </c>
      <c r="Z2278" t="n">
        <v>442</v>
      </c>
      <c r="AA2278" t="n">
        <v>31.174</v>
      </c>
      <c r="AB2278" t="n">
        <v>861.1818</v>
      </c>
      <c r="AH2278" t="n">
        <v>1794.5435</v>
      </c>
      <c r="AI2278" t="n">
        <v>2193.2</v>
      </c>
      <c r="AJ2278" t="n">
        <v>120</v>
      </c>
      <c r="AK2278" t="n">
        <v>10675.623</v>
      </c>
      <c r="BA2278" t="n">
        <v>6192</v>
      </c>
    </row>
    <row r="2279">
      <c r="H2279" t="n">
        <v>16</v>
      </c>
      <c r="M2279" t="inlineStr">
        <is>
          <t>ALQUILADO</t>
        </is>
      </c>
      <c r="N2279" t="inlineStr">
        <is>
          <t>PARTIDO CAMBIO DEMOCRATICO</t>
        </is>
      </c>
      <c r="P2279" t="inlineStr">
        <is>
          <t>2023</t>
        </is>
      </c>
      <c r="S2279" t="n">
        <v>20408</v>
      </c>
      <c r="T2279" t="n">
        <v>25621.4953</v>
      </c>
      <c r="V2279" t="n">
        <v>27415</v>
      </c>
      <c r="W2279" t="n">
        <v>9695.639999999999</v>
      </c>
      <c r="X2279" t="n">
        <v>4740.94</v>
      </c>
      <c r="Z2279" t="n">
        <v>424</v>
      </c>
      <c r="AA2279" t="n">
        <v>34.0485</v>
      </c>
      <c r="AB2279" t="n">
        <v>902.2862</v>
      </c>
      <c r="AH2279" t="n">
        <v>2272.621</v>
      </c>
      <c r="AI2279" t="n">
        <v>2193.2</v>
      </c>
      <c r="AJ2279" t="n">
        <v>120</v>
      </c>
      <c r="AK2279" t="n">
        <v>10675.623</v>
      </c>
      <c r="BA2279" t="n">
        <v>6192</v>
      </c>
    </row>
    <row r="2280">
      <c r="H2280" t="n">
        <v>16</v>
      </c>
      <c r="M2280" t="inlineStr">
        <is>
          <t>ALQUILADO</t>
        </is>
      </c>
      <c r="N2280" t="inlineStr">
        <is>
          <t>PARTIDO CAMBIO DEMOCRATICO</t>
        </is>
      </c>
      <c r="P2280" t="inlineStr">
        <is>
          <t>2023</t>
        </is>
      </c>
      <c r="S2280" t="n">
        <v>20476</v>
      </c>
      <c r="T2280" t="n">
        <v>25621.4953</v>
      </c>
      <c r="V2280" t="n">
        <v>27415</v>
      </c>
      <c r="W2280" t="n">
        <v>9573.75</v>
      </c>
      <c r="X2280" t="n">
        <v>1950</v>
      </c>
      <c r="Z2280" t="n">
        <v>355</v>
      </c>
      <c r="AA2280" t="n">
        <v>32.4612</v>
      </c>
      <c r="AB2280" t="n">
        <v>720.2343</v>
      </c>
      <c r="AH2280" t="n">
        <v>2643.6486</v>
      </c>
      <c r="AI2280" t="n">
        <v>2193.2</v>
      </c>
      <c r="AJ2280" t="n">
        <v>120</v>
      </c>
      <c r="AK2280" t="n">
        <v>10675.623</v>
      </c>
      <c r="BA2280" t="n">
        <v>6192</v>
      </c>
    </row>
    <row r="2281">
      <c r="F2281" t="inlineStr">
        <is>
          <t>USADO</t>
        </is>
      </c>
      <c r="H2281" t="n">
        <v>16</v>
      </c>
      <c r="M2281" t="inlineStr">
        <is>
          <t>PARA LA VENTA</t>
        </is>
      </c>
      <c r="N2281" t="inlineStr"/>
      <c r="P2281" t="inlineStr">
        <is>
          <t>2023</t>
        </is>
      </c>
      <c r="S2281" t="n">
        <v>40253</v>
      </c>
      <c r="T2281" t="n">
        <v>25621.4953</v>
      </c>
      <c r="V2281" t="n">
        <v>27415</v>
      </c>
      <c r="W2281" t="n">
        <v>8649.120000000001</v>
      </c>
      <c r="X2281" t="n">
        <v>2840.8083</v>
      </c>
      <c r="Z2281" t="n">
        <v>348</v>
      </c>
      <c r="AA2281" t="n">
        <v>33.017</v>
      </c>
      <c r="AB2281" t="n">
        <v>718.1205</v>
      </c>
      <c r="AH2281" t="n">
        <v>3813.3294</v>
      </c>
      <c r="AI2281" t="n">
        <v>2193.2</v>
      </c>
      <c r="AJ2281" t="n">
        <v>120</v>
      </c>
      <c r="AK2281" t="n">
        <v>9963.9148</v>
      </c>
      <c r="BA2281" t="n">
        <v>6192</v>
      </c>
    </row>
    <row r="2282">
      <c r="H2282" t="n">
        <v>16</v>
      </c>
      <c r="M2282" t="inlineStr">
        <is>
          <t>ALQUILADO</t>
        </is>
      </c>
      <c r="N2282" t="inlineStr">
        <is>
          <t>MINERA PANAMA</t>
        </is>
      </c>
      <c r="P2282" t="inlineStr">
        <is>
          <t>2023</t>
        </is>
      </c>
      <c r="S2282" t="n">
        <v>47440</v>
      </c>
      <c r="T2282" t="n">
        <v>25621.4953</v>
      </c>
      <c r="V2282" t="n">
        <v>27415</v>
      </c>
      <c r="W2282" t="n">
        <v>11130.74</v>
      </c>
      <c r="X2282" t="n">
        <v>2312.38</v>
      </c>
      <c r="Z2282" t="n">
        <v>438</v>
      </c>
      <c r="AA2282" t="n">
        <v>30.692</v>
      </c>
      <c r="AB2282" t="n">
        <v>840.1950000000001</v>
      </c>
      <c r="AH2282" t="n">
        <v>2708.6703</v>
      </c>
      <c r="AI2282" t="n">
        <v>2193.2</v>
      </c>
      <c r="AJ2282" t="n">
        <v>120</v>
      </c>
      <c r="AK2282" t="n">
        <v>10675.623</v>
      </c>
      <c r="BA2282" t="n">
        <v>6192</v>
      </c>
    </row>
    <row r="2283">
      <c r="H2283" t="n">
        <v>16</v>
      </c>
      <c r="M2283" t="inlineStr">
        <is>
          <t>ALQUILADO</t>
        </is>
      </c>
      <c r="N2283" t="inlineStr">
        <is>
          <t>CIA. AZUCARERA LA ESTRELLA SA</t>
        </is>
      </c>
      <c r="P2283" t="inlineStr">
        <is>
          <t>2023</t>
        </is>
      </c>
      <c r="S2283" t="n">
        <v>43330</v>
      </c>
      <c r="T2283" t="n">
        <v>25621.4953</v>
      </c>
      <c r="V2283" t="n">
        <v>27415</v>
      </c>
      <c r="W2283" t="n">
        <v>11648.53</v>
      </c>
      <c r="X2283" t="n">
        <v>7290.59</v>
      </c>
      <c r="Z2283" t="n">
        <v>459</v>
      </c>
      <c r="AA2283" t="n">
        <v>41.2616</v>
      </c>
      <c r="AB2283" t="n">
        <v>1183.695</v>
      </c>
      <c r="AH2283" t="n">
        <v>3256.8819</v>
      </c>
      <c r="AI2283" t="n">
        <v>2193.2</v>
      </c>
      <c r="AJ2283" t="n">
        <v>120</v>
      </c>
      <c r="AK2283" t="n">
        <v>10675.623</v>
      </c>
      <c r="BA2283" t="n">
        <v>6192</v>
      </c>
    </row>
    <row r="2284">
      <c r="H2284" t="n">
        <v>16</v>
      </c>
      <c r="M2284" t="inlineStr">
        <is>
          <t>ALQUILADO</t>
        </is>
      </c>
      <c r="N2284" t="inlineStr">
        <is>
          <t>AGROVALE S.A.</t>
        </is>
      </c>
      <c r="P2284" t="inlineStr">
        <is>
          <t>2023</t>
        </is>
      </c>
      <c r="S2284" t="n">
        <v>59342</v>
      </c>
      <c r="T2284" t="n">
        <v>25621.4953</v>
      </c>
      <c r="V2284" t="n">
        <v>27415</v>
      </c>
      <c r="W2284" t="n">
        <v>14979.17</v>
      </c>
      <c r="X2284" t="n">
        <v>10173.52</v>
      </c>
      <c r="Z2284" t="n">
        <v>588</v>
      </c>
      <c r="AA2284" t="n">
        <v>42.7766</v>
      </c>
      <c r="AB2284" t="n">
        <v>1572.0431</v>
      </c>
      <c r="AH2284" t="n">
        <v>2153.2743</v>
      </c>
      <c r="AI2284" t="n">
        <v>2193.2</v>
      </c>
      <c r="AJ2284" t="n">
        <v>120</v>
      </c>
      <c r="AK2284" t="n">
        <v>10675.623</v>
      </c>
      <c r="BA2284" t="n">
        <v>6192</v>
      </c>
    </row>
    <row r="2285">
      <c r="H2285" t="n">
        <v>16</v>
      </c>
      <c r="M2285" t="inlineStr">
        <is>
          <t>ALQUILADO</t>
        </is>
      </c>
      <c r="N2285" t="inlineStr">
        <is>
          <t>AGRUPACION SABANITAS PANAMA</t>
        </is>
      </c>
      <c r="P2285" t="inlineStr">
        <is>
          <t>2023</t>
        </is>
      </c>
      <c r="S2285" t="n">
        <v>60097</v>
      </c>
      <c r="T2285" t="n">
        <v>25621.4953</v>
      </c>
      <c r="V2285" t="n">
        <v>27415</v>
      </c>
      <c r="W2285" t="n">
        <v>8087.4</v>
      </c>
      <c r="X2285" t="n">
        <v>4758.85</v>
      </c>
      <c r="Z2285" t="n">
        <v>448</v>
      </c>
      <c r="AA2285" t="n">
        <v>28.6746</v>
      </c>
      <c r="AB2285" t="n">
        <v>802.8905999999999</v>
      </c>
      <c r="AH2285" t="n">
        <v>4167.3317</v>
      </c>
      <c r="AI2285" t="n">
        <v>2193.2</v>
      </c>
      <c r="AJ2285" t="n">
        <v>120</v>
      </c>
      <c r="AK2285" t="n">
        <v>10675.623</v>
      </c>
      <c r="BA2285" t="n">
        <v>6192</v>
      </c>
    </row>
    <row r="2286">
      <c r="F2286" t="inlineStr">
        <is>
          <t>SEMINUEVO</t>
        </is>
      </c>
      <c r="H2286" t="n">
        <v>16</v>
      </c>
      <c r="M2286" t="inlineStr">
        <is>
          <t>PARA LA VENTA</t>
        </is>
      </c>
      <c r="N2286" t="inlineStr"/>
      <c r="P2286" t="inlineStr">
        <is>
          <t>2023</t>
        </is>
      </c>
      <c r="S2286" t="n">
        <v>35679</v>
      </c>
      <c r="T2286" t="n">
        <v>25621.4953</v>
      </c>
      <c r="V2286" t="n">
        <v>27415</v>
      </c>
      <c r="W2286" t="n">
        <v>7868.06</v>
      </c>
      <c r="X2286" t="n">
        <v>4892.7412</v>
      </c>
      <c r="Z2286" t="n">
        <v>265</v>
      </c>
      <c r="AA2286" t="n">
        <v>48.1539</v>
      </c>
      <c r="AB2286" t="n">
        <v>797.55</v>
      </c>
      <c r="AH2286" t="n">
        <v>2478.9848</v>
      </c>
      <c r="AI2286" t="n">
        <v>2193.2</v>
      </c>
      <c r="AJ2286" t="n">
        <v>120</v>
      </c>
      <c r="AK2286" t="n">
        <v>7828.7902</v>
      </c>
      <c r="BA2286" t="n">
        <v>6192</v>
      </c>
    </row>
    <row r="2287">
      <c r="H2287" t="n">
        <v>16</v>
      </c>
      <c r="M2287" t="inlineStr">
        <is>
          <t>ALQUILADO</t>
        </is>
      </c>
      <c r="N2287" t="inlineStr">
        <is>
          <t>PARTIDO CAMBIO DEMOCRATICO</t>
        </is>
      </c>
      <c r="P2287" t="inlineStr">
        <is>
          <t>2023</t>
        </is>
      </c>
      <c r="S2287" t="n">
        <v>18179</v>
      </c>
      <c r="T2287" t="n">
        <v>25621.4953</v>
      </c>
      <c r="V2287" t="n">
        <v>27415</v>
      </c>
      <c r="W2287" t="n">
        <v>15171.72</v>
      </c>
      <c r="X2287" t="n">
        <v>5165.01</v>
      </c>
      <c r="Z2287" t="n">
        <v>438</v>
      </c>
      <c r="AA2287" t="n">
        <v>46.4308</v>
      </c>
      <c r="AB2287" t="n">
        <v>1271.0456</v>
      </c>
      <c r="AH2287" t="n">
        <v>955.853</v>
      </c>
      <c r="AI2287" t="n">
        <v>2193.2</v>
      </c>
      <c r="AJ2287" t="n">
        <v>120</v>
      </c>
      <c r="AK2287" t="n">
        <v>10675.623</v>
      </c>
      <c r="BA2287" t="n">
        <v>6192</v>
      </c>
    </row>
    <row r="2288">
      <c r="H2288" t="n">
        <v>16</v>
      </c>
      <c r="M2288" t="inlineStr">
        <is>
          <t>ALQUILADO</t>
        </is>
      </c>
      <c r="N2288" t="inlineStr"/>
      <c r="P2288" t="inlineStr">
        <is>
          <t>2023</t>
        </is>
      </c>
      <c r="S2288" t="n">
        <v>16551</v>
      </c>
      <c r="T2288" t="n">
        <v>25621.4953</v>
      </c>
      <c r="V2288" t="n">
        <v>27415</v>
      </c>
      <c r="W2288" t="n">
        <v>12888.58</v>
      </c>
      <c r="X2288" t="n">
        <v>6579.5</v>
      </c>
      <c r="Z2288" t="n">
        <v>370</v>
      </c>
      <c r="AA2288" t="n">
        <v>52.6164</v>
      </c>
      <c r="AB2288" t="n">
        <v>1216.755</v>
      </c>
      <c r="AH2288" t="n">
        <v>3512.3542</v>
      </c>
      <c r="AI2288" t="n">
        <v>2193.2</v>
      </c>
      <c r="AJ2288" t="n">
        <v>120</v>
      </c>
      <c r="AK2288" t="n">
        <v>10675.623</v>
      </c>
      <c r="BA2288" t="n">
        <v>6192</v>
      </c>
    </row>
    <row r="2289">
      <c r="H2289" t="n">
        <v>16</v>
      </c>
      <c r="M2289" t="inlineStr">
        <is>
          <t>ALQUILADO</t>
        </is>
      </c>
      <c r="N2289" t="inlineStr">
        <is>
          <t>CONSORCIO LOMA COVA</t>
        </is>
      </c>
      <c r="P2289" t="inlineStr">
        <is>
          <t>2023</t>
        </is>
      </c>
      <c r="S2289" t="n">
        <v>47518</v>
      </c>
      <c r="T2289" t="n">
        <v>25621.4953</v>
      </c>
      <c r="V2289" t="n">
        <v>27415</v>
      </c>
      <c r="W2289" t="n">
        <v>13478.29</v>
      </c>
      <c r="X2289" t="n">
        <v>859</v>
      </c>
      <c r="Z2289" t="n">
        <v>420</v>
      </c>
      <c r="AA2289" t="n">
        <v>34.1364</v>
      </c>
      <c r="AB2289" t="n">
        <v>896.0806</v>
      </c>
      <c r="AH2289" t="n">
        <v>2340.0833</v>
      </c>
      <c r="AI2289" t="n">
        <v>2193.2</v>
      </c>
      <c r="AJ2289" t="n">
        <v>120</v>
      </c>
      <c r="AK2289" t="n">
        <v>10675.623</v>
      </c>
      <c r="BA2289" t="n">
        <v>6192</v>
      </c>
    </row>
    <row r="2290">
      <c r="H2290" t="n">
        <v>16</v>
      </c>
      <c r="M2290" t="inlineStr">
        <is>
          <t>ALQUILADO</t>
        </is>
      </c>
      <c r="N2290" t="inlineStr"/>
      <c r="P2290" t="inlineStr">
        <is>
          <t>2023</t>
        </is>
      </c>
      <c r="S2290" t="n">
        <v>14809</v>
      </c>
      <c r="T2290" t="n">
        <v>25621.4953</v>
      </c>
      <c r="V2290" t="n">
        <v>27415</v>
      </c>
      <c r="W2290" t="n">
        <v>13880.7</v>
      </c>
      <c r="X2290" t="n">
        <v>4736.23</v>
      </c>
      <c r="Z2290" t="n">
        <v>385</v>
      </c>
      <c r="AA2290" t="n">
        <v>48.3556</v>
      </c>
      <c r="AB2290" t="n">
        <v>1163.5581</v>
      </c>
      <c r="AH2290" t="n">
        <v>1393.9886</v>
      </c>
      <c r="AI2290" t="n">
        <v>2193.2</v>
      </c>
      <c r="AJ2290" t="n">
        <v>120</v>
      </c>
      <c r="AK2290" t="n">
        <v>10675.623</v>
      </c>
      <c r="BA2290" t="n">
        <v>6192</v>
      </c>
    </row>
    <row r="2291">
      <c r="H2291" t="n">
        <v>16</v>
      </c>
      <c r="M2291" t="inlineStr">
        <is>
          <t>ALQUILADO</t>
        </is>
      </c>
      <c r="N2291" t="inlineStr">
        <is>
          <t>PARTIDO CAMBIO DEMOCRATICO</t>
        </is>
      </c>
      <c r="P2291" t="inlineStr">
        <is>
          <t>2023</t>
        </is>
      </c>
      <c r="S2291" t="n">
        <v>14335</v>
      </c>
      <c r="T2291" t="n">
        <v>25621.4953</v>
      </c>
      <c r="V2291" t="n">
        <v>27415</v>
      </c>
      <c r="W2291" t="n">
        <v>8727.540000000001</v>
      </c>
      <c r="X2291" t="n">
        <v>3035.25</v>
      </c>
      <c r="Z2291" t="n">
        <v>224</v>
      </c>
      <c r="AA2291" t="n">
        <v>52.5124</v>
      </c>
      <c r="AB2291" t="n">
        <v>735.1743</v>
      </c>
      <c r="AH2291" t="n">
        <v>1960.5995</v>
      </c>
      <c r="AI2291" t="n">
        <v>2193.2</v>
      </c>
      <c r="AJ2291" t="n">
        <v>120</v>
      </c>
      <c r="AK2291" t="n">
        <v>10675.623</v>
      </c>
      <c r="BA2291" t="n">
        <v>6192</v>
      </c>
    </row>
    <row r="2292">
      <c r="H2292" t="n">
        <v>16</v>
      </c>
      <c r="M2292" t="inlineStr">
        <is>
          <t>ALQUILADO</t>
        </is>
      </c>
      <c r="N2292" t="inlineStr">
        <is>
          <t>UNOPS</t>
        </is>
      </c>
      <c r="P2292" t="inlineStr">
        <is>
          <t>2023</t>
        </is>
      </c>
      <c r="S2292" t="n">
        <v>24214</v>
      </c>
      <c r="T2292" t="n">
        <v>25621.4953</v>
      </c>
      <c r="V2292" t="n">
        <v>27415</v>
      </c>
      <c r="W2292" t="n">
        <v>11522</v>
      </c>
      <c r="X2292" t="n">
        <v>3204.49</v>
      </c>
      <c r="Z2292" t="n">
        <v>310</v>
      </c>
      <c r="AA2292" t="n">
        <v>47.5048</v>
      </c>
      <c r="AB2292" t="n">
        <v>920.4056</v>
      </c>
      <c r="AH2292" t="n">
        <v>2301.5122</v>
      </c>
      <c r="AI2292" t="n">
        <v>2193.2</v>
      </c>
      <c r="AJ2292" t="n">
        <v>120</v>
      </c>
      <c r="AK2292" t="n">
        <v>10675.623</v>
      </c>
      <c r="BA2292" t="n">
        <v>6192</v>
      </c>
    </row>
    <row r="2293">
      <c r="H2293" t="n">
        <v>16</v>
      </c>
      <c r="M2293" t="inlineStr">
        <is>
          <t>ALQUILADO</t>
        </is>
      </c>
      <c r="N2293" t="inlineStr">
        <is>
          <t>CONSORCIO LOMA COVA</t>
        </is>
      </c>
      <c r="P2293" t="inlineStr">
        <is>
          <t>2023</t>
        </is>
      </c>
      <c r="S2293" t="n">
        <v>71172</v>
      </c>
      <c r="T2293" t="n">
        <v>25621.4953</v>
      </c>
      <c r="V2293" t="n">
        <v>27415</v>
      </c>
      <c r="W2293" t="n">
        <v>14646.3</v>
      </c>
      <c r="X2293" t="n">
        <v>1525.12</v>
      </c>
      <c r="Z2293" t="n">
        <v>406</v>
      </c>
      <c r="AA2293" t="n">
        <v>39.831</v>
      </c>
      <c r="AB2293" t="n">
        <v>1010.7137</v>
      </c>
      <c r="AH2293" t="n">
        <v>3298.4894</v>
      </c>
      <c r="AI2293" t="n">
        <v>2193.2</v>
      </c>
      <c r="AJ2293" t="n">
        <v>120</v>
      </c>
      <c r="AK2293" t="n">
        <v>10675.623</v>
      </c>
      <c r="BA2293" t="n">
        <v>6192</v>
      </c>
    </row>
    <row r="2294">
      <c r="H2294" t="n">
        <v>16</v>
      </c>
      <c r="M2294" t="inlineStr">
        <is>
          <t>ALQUILADO</t>
        </is>
      </c>
      <c r="N2294" t="inlineStr"/>
      <c r="P2294" t="inlineStr">
        <is>
          <t>2023</t>
        </is>
      </c>
      <c r="S2294" t="n">
        <v>5390</v>
      </c>
      <c r="T2294" t="n">
        <v>25621.4953</v>
      </c>
      <c r="V2294" t="n">
        <v>27415</v>
      </c>
      <c r="W2294" t="n">
        <v>2686.57</v>
      </c>
      <c r="X2294" t="n">
        <v>1370.04</v>
      </c>
      <c r="Z2294" t="n">
        <v>112</v>
      </c>
      <c r="AA2294" t="n">
        <v>36.2197</v>
      </c>
      <c r="AB2294" t="n">
        <v>253.5381</v>
      </c>
      <c r="AH2294" t="n">
        <v>1437.4916</v>
      </c>
      <c r="AI2294" t="n">
        <v>2193.2</v>
      </c>
      <c r="AJ2294" t="n">
        <v>120</v>
      </c>
      <c r="AK2294" t="n">
        <v>10675.623</v>
      </c>
      <c r="BA2294" t="n">
        <v>6192</v>
      </c>
    </row>
    <row r="2295">
      <c r="H2295" t="n">
        <v>16</v>
      </c>
      <c r="M2295" t="inlineStr">
        <is>
          <t>ALQUILADO</t>
        </is>
      </c>
      <c r="N2295" t="inlineStr">
        <is>
          <t>CONSORCIO LOMA COVA</t>
        </is>
      </c>
      <c r="P2295" t="inlineStr">
        <is>
          <t>2023</t>
        </is>
      </c>
      <c r="S2295" t="n">
        <v>38834</v>
      </c>
      <c r="T2295" t="n">
        <v>25621.4953</v>
      </c>
      <c r="V2295" t="n">
        <v>27415</v>
      </c>
      <c r="W2295" t="n">
        <v>12319.82</v>
      </c>
      <c r="X2295" t="n">
        <v>2596.308</v>
      </c>
      <c r="Z2295" t="n">
        <v>350</v>
      </c>
      <c r="AA2295" t="n">
        <v>42.6175</v>
      </c>
      <c r="AB2295" t="n">
        <v>932.258</v>
      </c>
      <c r="AH2295" t="n">
        <v>2982.686</v>
      </c>
      <c r="AI2295" t="n">
        <v>2193.2</v>
      </c>
      <c r="AJ2295" t="n">
        <v>120</v>
      </c>
      <c r="AK2295" t="n">
        <v>10675.623</v>
      </c>
      <c r="BA2295" t="n">
        <v>6192</v>
      </c>
    </row>
    <row r="2296">
      <c r="H2296" t="n">
        <v>16</v>
      </c>
      <c r="M2296" t="inlineStr">
        <is>
          <t>ALQUILADO</t>
        </is>
      </c>
      <c r="N2296" t="inlineStr">
        <is>
          <t>SOLUCIONES LOGISTICAS AUXILIARES</t>
        </is>
      </c>
      <c r="P2296" t="inlineStr">
        <is>
          <t>2023</t>
        </is>
      </c>
      <c r="S2296" t="n">
        <v>88170</v>
      </c>
      <c r="T2296" t="n">
        <v>25621.4953</v>
      </c>
      <c r="V2296" t="n">
        <v>27415</v>
      </c>
      <c r="W2296" t="n">
        <v>12786.96</v>
      </c>
      <c r="X2296" t="n">
        <v>3821.2525</v>
      </c>
      <c r="Z2296" t="n">
        <v>407</v>
      </c>
      <c r="AA2296" t="n">
        <v>40.8064</v>
      </c>
      <c r="AB2296" t="n">
        <v>1038.0132</v>
      </c>
      <c r="AH2296" t="n">
        <v>2659.7898</v>
      </c>
      <c r="AI2296" t="n">
        <v>2193.2</v>
      </c>
      <c r="AJ2296" t="n">
        <v>120</v>
      </c>
      <c r="AK2296" t="n">
        <v>10675.623</v>
      </c>
      <c r="BA2296" t="n">
        <v>6192</v>
      </c>
    </row>
    <row r="2297">
      <c r="F2297" t="inlineStr">
        <is>
          <t>GARANTIZADOS</t>
        </is>
      </c>
      <c r="H2297" t="n">
        <v>16</v>
      </c>
      <c r="M2297" t="inlineStr">
        <is>
          <t>PARA LA VENTA</t>
        </is>
      </c>
      <c r="N2297" t="inlineStr"/>
      <c r="P2297" t="inlineStr">
        <is>
          <t>2023</t>
        </is>
      </c>
      <c r="S2297" t="n">
        <v>78867</v>
      </c>
      <c r="T2297" t="n">
        <v>25621.4953</v>
      </c>
      <c r="V2297" t="n">
        <v>27415</v>
      </c>
      <c r="W2297" t="n">
        <v>14798.19</v>
      </c>
      <c r="X2297" t="n">
        <v>5264.49</v>
      </c>
      <c r="Z2297" t="n">
        <v>413</v>
      </c>
      <c r="AA2297" t="n">
        <v>48.5779</v>
      </c>
      <c r="AB2297" t="n">
        <v>1253.9175</v>
      </c>
      <c r="AH2297" t="n">
        <v>3643.2918</v>
      </c>
      <c r="AI2297" t="n">
        <v>2193.2</v>
      </c>
      <c r="AJ2297" t="n">
        <v>120</v>
      </c>
      <c r="AK2297" t="n">
        <v>10675.623</v>
      </c>
      <c r="BA2297" t="n">
        <v>6192</v>
      </c>
    </row>
    <row r="2298">
      <c r="H2298" t="n">
        <v>16</v>
      </c>
      <c r="M2298" t="inlineStr">
        <is>
          <t>O/S REPARACION</t>
        </is>
      </c>
      <c r="N2298" t="inlineStr"/>
      <c r="P2298" t="inlineStr">
        <is>
          <t>2023</t>
        </is>
      </c>
      <c r="S2298" t="n">
        <v>21473</v>
      </c>
      <c r="T2298" t="n">
        <v>25621.4953</v>
      </c>
      <c r="V2298" t="n">
        <v>27415</v>
      </c>
      <c r="W2298" t="n">
        <v>13142.36</v>
      </c>
      <c r="X2298" t="n">
        <v>3779.01</v>
      </c>
      <c r="Z2298" t="n">
        <v>384</v>
      </c>
      <c r="AA2298" t="n">
        <v>44.066</v>
      </c>
      <c r="AB2298" t="n">
        <v>1057.5856</v>
      </c>
      <c r="AH2298" t="n">
        <v>2012.8026</v>
      </c>
      <c r="AI2298" t="n">
        <v>2193.2</v>
      </c>
      <c r="AJ2298" t="n">
        <v>120</v>
      </c>
      <c r="AK2298" t="n">
        <v>10675.623</v>
      </c>
      <c r="BA2298" t="n">
        <v>6192</v>
      </c>
    </row>
    <row r="2299">
      <c r="H2299" t="n">
        <v>16</v>
      </c>
      <c r="M2299" t="inlineStr">
        <is>
          <t>ALQUILADO</t>
        </is>
      </c>
      <c r="N2299" t="inlineStr">
        <is>
          <t>PARTIDO CAMBIO DEMOCRATICO</t>
        </is>
      </c>
      <c r="P2299" t="inlineStr">
        <is>
          <t>2023</t>
        </is>
      </c>
      <c r="S2299" t="n">
        <v>28169</v>
      </c>
      <c r="T2299" t="n">
        <v>25621.4953</v>
      </c>
      <c r="V2299" t="n">
        <v>27415</v>
      </c>
      <c r="W2299" t="n">
        <v>8681.9</v>
      </c>
      <c r="X2299" t="n">
        <v>5631.4699</v>
      </c>
      <c r="Z2299" t="n">
        <v>342</v>
      </c>
      <c r="AA2299" t="n">
        <v>41.8519</v>
      </c>
      <c r="AB2299" t="n">
        <v>894.5856</v>
      </c>
      <c r="AH2299" t="n">
        <v>1572.2355</v>
      </c>
      <c r="AI2299" t="n">
        <v>2193.2</v>
      </c>
      <c r="AJ2299" t="n">
        <v>120</v>
      </c>
      <c r="AK2299" t="n">
        <v>10675.623</v>
      </c>
      <c r="BA2299" t="n">
        <v>6192</v>
      </c>
    </row>
    <row r="2300">
      <c r="H2300" t="n">
        <v>16</v>
      </c>
      <c r="M2300" t="inlineStr">
        <is>
          <t>ALQUILADO</t>
        </is>
      </c>
      <c r="N2300" t="inlineStr">
        <is>
          <t>CONSEJO DE SEGURIDAD PUBLICO</t>
        </is>
      </c>
      <c r="P2300" t="inlineStr">
        <is>
          <t>2023</t>
        </is>
      </c>
      <c r="S2300" t="n">
        <v>55797</v>
      </c>
      <c r="T2300" t="n">
        <v>25621.4953</v>
      </c>
      <c r="V2300" t="n">
        <v>27415</v>
      </c>
      <c r="W2300" t="n">
        <v>13877.87</v>
      </c>
      <c r="X2300" t="n">
        <v>4096.1</v>
      </c>
      <c r="Z2300" t="n">
        <v>449</v>
      </c>
      <c r="AA2300" t="n">
        <v>40.0311</v>
      </c>
      <c r="AB2300" t="n">
        <v>1123.3731</v>
      </c>
      <c r="AH2300" t="n">
        <v>1405.2119</v>
      </c>
      <c r="AI2300" t="n">
        <v>2193.2</v>
      </c>
      <c r="AJ2300" t="n">
        <v>120</v>
      </c>
      <c r="AK2300" t="n">
        <v>10675.623</v>
      </c>
      <c r="BA2300" t="n">
        <v>6192</v>
      </c>
    </row>
    <row r="2301">
      <c r="H2301" t="n">
        <v>16</v>
      </c>
      <c r="M2301" t="inlineStr">
        <is>
          <t>ALQUILADO</t>
        </is>
      </c>
      <c r="N2301" t="inlineStr">
        <is>
          <t>HIDRO POWER SYSTEM INC.</t>
        </is>
      </c>
      <c r="P2301" t="inlineStr">
        <is>
          <t>2023</t>
        </is>
      </c>
      <c r="S2301" t="n">
        <v>70495</v>
      </c>
      <c r="T2301" t="n">
        <v>25621.4953</v>
      </c>
      <c r="V2301" t="n">
        <v>27415</v>
      </c>
      <c r="W2301" t="n">
        <v>13998.53</v>
      </c>
      <c r="X2301" t="n">
        <v>7097.62</v>
      </c>
      <c r="Z2301" t="n">
        <v>816</v>
      </c>
      <c r="AA2301" t="n">
        <v>25.8531</v>
      </c>
      <c r="AB2301" t="n">
        <v>1318.5093</v>
      </c>
      <c r="AH2301" t="n">
        <v>3859.4605</v>
      </c>
      <c r="AI2301" t="n">
        <v>2193.2</v>
      </c>
      <c r="AJ2301" t="n">
        <v>120</v>
      </c>
      <c r="AK2301" t="n">
        <v>10675.623</v>
      </c>
      <c r="BA2301" t="n">
        <v>6192</v>
      </c>
    </row>
    <row r="2302">
      <c r="H2302" t="n">
        <v>16</v>
      </c>
      <c r="M2302" t="inlineStr">
        <is>
          <t>ALQUILADO</t>
        </is>
      </c>
      <c r="N2302" t="inlineStr">
        <is>
          <t>CONSORCIO LOMA COVA</t>
        </is>
      </c>
      <c r="P2302" t="inlineStr">
        <is>
          <t>2023</t>
        </is>
      </c>
      <c r="S2302" t="n">
        <v>41108</v>
      </c>
      <c r="T2302" t="n">
        <v>25621.4953</v>
      </c>
      <c r="V2302" t="n">
        <v>27415</v>
      </c>
      <c r="W2302" t="n">
        <v>16146.5</v>
      </c>
      <c r="X2302" t="n">
        <v>590</v>
      </c>
      <c r="Z2302" t="n">
        <v>444</v>
      </c>
      <c r="AA2302" t="n">
        <v>37.6948</v>
      </c>
      <c r="AB2302" t="n">
        <v>1046.0312</v>
      </c>
      <c r="AH2302" t="n">
        <v>2162.4384</v>
      </c>
      <c r="AI2302" t="n">
        <v>2193.2</v>
      </c>
      <c r="AJ2302" t="n">
        <v>120</v>
      </c>
      <c r="AK2302" t="n">
        <v>10675.623</v>
      </c>
      <c r="BA2302" t="n">
        <v>6192</v>
      </c>
    </row>
    <row r="2303">
      <c r="H2303" t="n">
        <v>16</v>
      </c>
      <c r="M2303" t="inlineStr">
        <is>
          <t>ALQUILADO</t>
        </is>
      </c>
      <c r="N2303" t="inlineStr">
        <is>
          <t>PARTIDO CAMBIO DEMOCRATICO</t>
        </is>
      </c>
      <c r="P2303" t="inlineStr">
        <is>
          <t>2023</t>
        </is>
      </c>
      <c r="S2303" t="n">
        <v>60944</v>
      </c>
      <c r="T2303" t="n">
        <v>25621.4953</v>
      </c>
      <c r="V2303" t="n">
        <v>27415</v>
      </c>
      <c r="W2303" t="n">
        <v>10668.37</v>
      </c>
      <c r="X2303" t="n">
        <v>2395.23</v>
      </c>
      <c r="Z2303" t="n">
        <v>326</v>
      </c>
      <c r="AA2303" t="n">
        <v>40.0723</v>
      </c>
      <c r="AB2303" t="n">
        <v>816.475</v>
      </c>
      <c r="AH2303" t="n">
        <v>3173.377</v>
      </c>
      <c r="AI2303" t="n">
        <v>2193.2</v>
      </c>
      <c r="AJ2303" t="n">
        <v>120</v>
      </c>
      <c r="AK2303" t="n">
        <v>10675.623</v>
      </c>
      <c r="BA2303" t="n">
        <v>6192</v>
      </c>
    </row>
    <row r="2304">
      <c r="H2304" t="n">
        <v>16</v>
      </c>
      <c r="M2304" t="inlineStr">
        <is>
          <t>ALQUILADO</t>
        </is>
      </c>
      <c r="N2304" t="inlineStr">
        <is>
          <t>LATINOAMERICANA BIENES RAICES</t>
        </is>
      </c>
      <c r="P2304" t="inlineStr">
        <is>
          <t>2023</t>
        </is>
      </c>
      <c r="S2304" t="n">
        <v>21077</v>
      </c>
      <c r="T2304" t="n">
        <v>25621.4953</v>
      </c>
      <c r="V2304" t="n">
        <v>27415</v>
      </c>
      <c r="W2304" t="n">
        <v>11613.04</v>
      </c>
      <c r="X2304" t="n">
        <v>6275.12</v>
      </c>
      <c r="Z2304" t="n">
        <v>468</v>
      </c>
      <c r="AA2304" t="n">
        <v>38.2225</v>
      </c>
      <c r="AB2304" t="n">
        <v>1118.01</v>
      </c>
      <c r="AH2304" t="n">
        <v>4938.8551</v>
      </c>
      <c r="AI2304" t="n">
        <v>2193.2</v>
      </c>
      <c r="AJ2304" t="n">
        <v>120</v>
      </c>
      <c r="AK2304" t="n">
        <v>10675.623</v>
      </c>
      <c r="BA2304" t="n">
        <v>6192</v>
      </c>
    </row>
    <row r="2305">
      <c r="H2305" t="n">
        <v>16</v>
      </c>
      <c r="M2305" t="inlineStr">
        <is>
          <t>ALQUILADO</t>
        </is>
      </c>
      <c r="N2305" t="inlineStr"/>
      <c r="P2305" t="inlineStr">
        <is>
          <t>2023</t>
        </is>
      </c>
      <c r="S2305" t="n">
        <v>18866</v>
      </c>
      <c r="T2305" t="n">
        <v>25621.4953</v>
      </c>
      <c r="V2305" t="n">
        <v>27415</v>
      </c>
      <c r="W2305" t="n">
        <v>12495.06</v>
      </c>
      <c r="X2305" t="n">
        <v>5445.96</v>
      </c>
      <c r="Z2305" t="n">
        <v>364</v>
      </c>
      <c r="AA2305" t="n">
        <v>49.2885</v>
      </c>
      <c r="AB2305" t="n">
        <v>1121.3137</v>
      </c>
      <c r="AH2305" t="n">
        <v>3276.5921</v>
      </c>
      <c r="AI2305" t="n">
        <v>2193.2</v>
      </c>
      <c r="AJ2305" t="n">
        <v>120</v>
      </c>
      <c r="AK2305" t="n">
        <v>10675.623</v>
      </c>
      <c r="BA2305" t="n">
        <v>6192</v>
      </c>
    </row>
    <row r="2306">
      <c r="H2306" t="n">
        <v>16</v>
      </c>
      <c r="M2306" t="inlineStr">
        <is>
          <t>ALQUILADO</t>
        </is>
      </c>
      <c r="N2306" t="inlineStr">
        <is>
          <t>PARTIDO CAMBIO DEMOCRATICO</t>
        </is>
      </c>
      <c r="P2306" t="inlineStr">
        <is>
          <t>2023</t>
        </is>
      </c>
      <c r="S2306" t="n">
        <v>63730</v>
      </c>
      <c r="T2306" t="n">
        <v>25621.4953</v>
      </c>
      <c r="V2306" t="n">
        <v>27415</v>
      </c>
      <c r="W2306" t="n">
        <v>11020.46</v>
      </c>
      <c r="X2306" t="n">
        <v>7388.96</v>
      </c>
      <c r="Z2306" t="n">
        <v>711</v>
      </c>
      <c r="AA2306" t="n">
        <v>25.8922</v>
      </c>
      <c r="AB2306" t="n">
        <v>1150.5887</v>
      </c>
      <c r="AH2306" t="n">
        <v>3553.2662</v>
      </c>
      <c r="AI2306" t="n">
        <v>2193.2</v>
      </c>
      <c r="AJ2306" t="n">
        <v>120</v>
      </c>
      <c r="AK2306" t="n">
        <v>10675.623</v>
      </c>
      <c r="BA2306" t="n">
        <v>6192</v>
      </c>
    </row>
    <row r="2307">
      <c r="H2307" t="n">
        <v>16</v>
      </c>
      <c r="M2307" t="inlineStr">
        <is>
          <t>RESERVADO</t>
        </is>
      </c>
      <c r="N2307" t="inlineStr"/>
      <c r="P2307" t="inlineStr">
        <is>
          <t>2023</t>
        </is>
      </c>
      <c r="S2307" t="n">
        <v>20144</v>
      </c>
      <c r="T2307" t="n">
        <v>25621.4953</v>
      </c>
      <c r="V2307" t="n">
        <v>27415</v>
      </c>
      <c r="W2307" t="n">
        <v>12958.68</v>
      </c>
      <c r="X2307" t="n">
        <v>3636.72</v>
      </c>
      <c r="Z2307" t="n">
        <v>405</v>
      </c>
      <c r="AA2307" t="n">
        <v>40.9762</v>
      </c>
      <c r="AB2307" t="n">
        <v>1037.2125</v>
      </c>
      <c r="AH2307" t="n">
        <v>2399.7963</v>
      </c>
      <c r="AI2307" t="n">
        <v>2193.2</v>
      </c>
      <c r="AJ2307" t="n">
        <v>120</v>
      </c>
      <c r="AK2307" t="n">
        <v>10675.623</v>
      </c>
      <c r="BA2307" t="n">
        <v>6192</v>
      </c>
    </row>
    <row r="2308">
      <c r="H2308" t="n">
        <v>16</v>
      </c>
      <c r="M2308" t="inlineStr">
        <is>
          <t>ALQUILADO</t>
        </is>
      </c>
      <c r="N2308" t="inlineStr">
        <is>
          <t>CONSEJO DE SEGURIDAD PUBLICO</t>
        </is>
      </c>
      <c r="P2308" t="inlineStr">
        <is>
          <t>2023</t>
        </is>
      </c>
      <c r="S2308" t="n">
        <v>71424</v>
      </c>
      <c r="T2308" t="n">
        <v>25621.4953</v>
      </c>
      <c r="V2308" t="n">
        <v>27415</v>
      </c>
      <c r="W2308" t="n">
        <v>12981.9</v>
      </c>
      <c r="X2308" t="n">
        <v>4346.78</v>
      </c>
      <c r="Z2308" t="n">
        <v>424</v>
      </c>
      <c r="AA2308" t="n">
        <v>40.8695</v>
      </c>
      <c r="AB2308" t="n">
        <v>1083.0425</v>
      </c>
      <c r="AH2308" t="n">
        <v>2564.1137</v>
      </c>
      <c r="AI2308" t="n">
        <v>2193.2</v>
      </c>
      <c r="AJ2308" t="n">
        <v>120</v>
      </c>
      <c r="AK2308" t="n">
        <v>10675.623</v>
      </c>
      <c r="BA2308" t="n">
        <v>6192</v>
      </c>
    </row>
    <row r="2309">
      <c r="H2309" t="n">
        <v>16</v>
      </c>
      <c r="M2309" t="inlineStr">
        <is>
          <t>CDO</t>
        </is>
      </c>
      <c r="N2309" t="inlineStr"/>
      <c r="P2309" t="inlineStr">
        <is>
          <t>2023</t>
        </is>
      </c>
      <c r="S2309" t="n">
        <v>45192</v>
      </c>
      <c r="T2309" t="n">
        <v>25621.4953</v>
      </c>
      <c r="V2309" t="n">
        <v>27415</v>
      </c>
      <c r="W2309" t="n">
        <v>11224.91</v>
      </c>
      <c r="X2309" t="n">
        <v>4845.3533</v>
      </c>
      <c r="Z2309" t="n">
        <v>373</v>
      </c>
      <c r="AA2309" t="n">
        <v>43.0838</v>
      </c>
      <c r="AB2309" t="n">
        <v>1004.3914</v>
      </c>
      <c r="AH2309" t="n">
        <v>3555.2259</v>
      </c>
      <c r="AI2309" t="n">
        <v>2193.2</v>
      </c>
      <c r="AJ2309" t="n">
        <v>120</v>
      </c>
      <c r="AK2309" t="n">
        <v>10675.623</v>
      </c>
      <c r="BA2309" t="n">
        <v>6192</v>
      </c>
    </row>
    <row r="2310">
      <c r="H2310" t="n">
        <v>16</v>
      </c>
      <c r="M2310" t="inlineStr">
        <is>
          <t>ALQUILADO</t>
        </is>
      </c>
      <c r="N2310" t="inlineStr">
        <is>
          <t>CONSORCIO LOMA COVA</t>
        </is>
      </c>
      <c r="P2310" t="inlineStr">
        <is>
          <t>2023</t>
        </is>
      </c>
      <c r="S2310" t="n">
        <v>51985</v>
      </c>
      <c r="T2310" t="n">
        <v>25621.4953</v>
      </c>
      <c r="V2310" t="n">
        <v>27415</v>
      </c>
      <c r="W2310" t="n">
        <v>14690.31</v>
      </c>
      <c r="X2310" t="n">
        <v>1109.94</v>
      </c>
      <c r="Z2310" t="n">
        <v>399</v>
      </c>
      <c r="AA2310" t="n">
        <v>39.5996</v>
      </c>
      <c r="AB2310" t="n">
        <v>987.5155999999999</v>
      </c>
      <c r="AH2310" t="n">
        <v>1265.9219</v>
      </c>
      <c r="AI2310" t="n">
        <v>2193.2</v>
      </c>
      <c r="AJ2310" t="n">
        <v>120</v>
      </c>
      <c r="AK2310" t="n">
        <v>10675.623</v>
      </c>
      <c r="BA2310" t="n">
        <v>6192</v>
      </c>
    </row>
    <row r="2311">
      <c r="H2311" t="n">
        <v>16</v>
      </c>
      <c r="M2311" t="inlineStr">
        <is>
          <t>ALQUILADO</t>
        </is>
      </c>
      <c r="N2311" t="inlineStr"/>
      <c r="P2311" t="inlineStr">
        <is>
          <t>2023</t>
        </is>
      </c>
      <c r="S2311" t="n">
        <v>31720</v>
      </c>
      <c r="T2311" t="n">
        <v>25621.4953</v>
      </c>
      <c r="V2311" t="n">
        <v>27415</v>
      </c>
      <c r="W2311" t="n">
        <v>12002.65</v>
      </c>
      <c r="X2311" t="n">
        <v>3301.69</v>
      </c>
      <c r="Z2311" t="n">
        <v>314</v>
      </c>
      <c r="AA2311" t="n">
        <v>48.7399</v>
      </c>
      <c r="AB2311" t="n">
        <v>956.5212</v>
      </c>
      <c r="AH2311" t="n">
        <v>2516.0725</v>
      </c>
      <c r="AI2311" t="n">
        <v>2193.2</v>
      </c>
      <c r="AJ2311" t="n">
        <v>120</v>
      </c>
      <c r="AK2311" t="n">
        <v>10675.623</v>
      </c>
      <c r="BA2311" t="n">
        <v>6192</v>
      </c>
    </row>
    <row r="2312">
      <c r="H2312" t="n">
        <v>16</v>
      </c>
      <c r="M2312" t="inlineStr">
        <is>
          <t>ALQUILADO</t>
        </is>
      </c>
      <c r="N2312" t="inlineStr">
        <is>
          <t>CONSORCIO LOMA COVA</t>
        </is>
      </c>
      <c r="P2312" t="inlineStr">
        <is>
          <t>2023</t>
        </is>
      </c>
      <c r="S2312" t="n">
        <v>49103</v>
      </c>
      <c r="T2312" t="n">
        <v>25621.4953</v>
      </c>
      <c r="V2312" t="n">
        <v>27415</v>
      </c>
      <c r="W2312" t="n">
        <v>17191.5</v>
      </c>
      <c r="X2312" t="n">
        <v>590</v>
      </c>
      <c r="Z2312" t="n">
        <v>481</v>
      </c>
      <c r="AA2312" t="n">
        <v>36.9677</v>
      </c>
      <c r="AB2312" t="n">
        <v>1111.3437</v>
      </c>
      <c r="AH2312" t="n">
        <v>3435.8318</v>
      </c>
      <c r="AI2312" t="n">
        <v>2193.2</v>
      </c>
      <c r="AJ2312" t="n">
        <v>120</v>
      </c>
      <c r="AK2312" t="n">
        <v>10675.623</v>
      </c>
      <c r="BA2312" t="n">
        <v>6192</v>
      </c>
    </row>
    <row r="2313">
      <c r="H2313" t="n">
        <v>16</v>
      </c>
      <c r="M2313" t="inlineStr">
        <is>
          <t>ALQUILADO</t>
        </is>
      </c>
      <c r="N2313" t="inlineStr">
        <is>
          <t>CONSORCIO LOMA COVA</t>
        </is>
      </c>
      <c r="P2313" t="inlineStr">
        <is>
          <t>2023</t>
        </is>
      </c>
      <c r="S2313" t="n">
        <v>44186</v>
      </c>
      <c r="T2313" t="n">
        <v>25621.4953</v>
      </c>
      <c r="V2313" t="n">
        <v>27415</v>
      </c>
      <c r="W2313" t="n">
        <v>16185</v>
      </c>
      <c r="X2313" t="n">
        <v>600</v>
      </c>
      <c r="Z2313" t="n">
        <v>445</v>
      </c>
      <c r="AA2313" t="n">
        <v>37.7191</v>
      </c>
      <c r="AB2313" t="n">
        <v>1049.0625</v>
      </c>
      <c r="AH2313" t="n">
        <v>1320.2635</v>
      </c>
      <c r="AI2313" t="n">
        <v>2193.2</v>
      </c>
      <c r="AJ2313" t="n">
        <v>120</v>
      </c>
      <c r="AK2313" t="n">
        <v>10675.623</v>
      </c>
      <c r="BA2313" t="n">
        <v>6192</v>
      </c>
    </row>
    <row r="2314">
      <c r="H2314" t="n">
        <v>16</v>
      </c>
      <c r="M2314" t="inlineStr">
        <is>
          <t>ALQUILADO</t>
        </is>
      </c>
      <c r="N2314" t="inlineStr">
        <is>
          <t>INSTALACIONES JOLUGAN S.A.</t>
        </is>
      </c>
      <c r="P2314" t="inlineStr">
        <is>
          <t>2023</t>
        </is>
      </c>
      <c r="S2314" t="n">
        <v>40523</v>
      </c>
      <c r="T2314" t="n">
        <v>25621.4953</v>
      </c>
      <c r="V2314" t="n">
        <v>27415</v>
      </c>
      <c r="W2314" t="n">
        <v>13267.85</v>
      </c>
      <c r="X2314" t="n">
        <v>3745</v>
      </c>
      <c r="Z2314" t="n">
        <v>407</v>
      </c>
      <c r="AA2314" t="n">
        <v>41.8006</v>
      </c>
      <c r="AB2314" t="n">
        <v>1063.3031</v>
      </c>
      <c r="AH2314" t="n">
        <v>1524.6466</v>
      </c>
      <c r="AI2314" t="n">
        <v>2193.2</v>
      </c>
      <c r="AJ2314" t="n">
        <v>120</v>
      </c>
      <c r="AK2314" t="n">
        <v>10675.623</v>
      </c>
      <c r="BA2314" t="n">
        <v>6192</v>
      </c>
    </row>
    <row r="2315">
      <c r="H2315" t="n">
        <v>16</v>
      </c>
      <c r="M2315" t="inlineStr">
        <is>
          <t>DISPONIBLE</t>
        </is>
      </c>
      <c r="N2315" t="inlineStr"/>
      <c r="P2315" t="inlineStr">
        <is>
          <t>2023</t>
        </is>
      </c>
      <c r="S2315" t="n">
        <v>21749</v>
      </c>
      <c r="T2315" t="n">
        <v>25621.4953</v>
      </c>
      <c r="V2315" t="n">
        <v>27415</v>
      </c>
      <c r="W2315" t="n">
        <v>12224.35</v>
      </c>
      <c r="X2315" t="n">
        <v>4152.45</v>
      </c>
      <c r="Z2315" t="n">
        <v>370</v>
      </c>
      <c r="AA2315" t="n">
        <v>44.2616</v>
      </c>
      <c r="AB2315" t="n">
        <v>1023.55</v>
      </c>
      <c r="AH2315" t="n">
        <v>3112.0509</v>
      </c>
      <c r="AI2315" t="n">
        <v>2193.2</v>
      </c>
      <c r="AJ2315" t="n">
        <v>120</v>
      </c>
      <c r="AK2315" t="n">
        <v>10675.623</v>
      </c>
      <c r="BA2315" t="n">
        <v>6192</v>
      </c>
    </row>
    <row r="2316">
      <c r="H2316" t="n">
        <v>16</v>
      </c>
      <c r="M2316" t="inlineStr">
        <is>
          <t>ALQUILADO</t>
        </is>
      </c>
      <c r="N2316" t="inlineStr">
        <is>
          <t>GAS NATURAL ATLANTICO S DE RL</t>
        </is>
      </c>
      <c r="P2316" t="inlineStr">
        <is>
          <t>2023</t>
        </is>
      </c>
      <c r="S2316" t="n">
        <v>30214</v>
      </c>
      <c r="T2316" t="n">
        <v>25621.4953</v>
      </c>
      <c r="V2316" t="n">
        <v>27415</v>
      </c>
      <c r="W2316" t="n">
        <v>13412.99</v>
      </c>
      <c r="X2316" t="n">
        <v>5023.52</v>
      </c>
      <c r="Z2316" t="n">
        <v>755</v>
      </c>
      <c r="AA2316" t="n">
        <v>24.4192</v>
      </c>
      <c r="AB2316" t="n">
        <v>1152.2818</v>
      </c>
      <c r="AH2316" t="n">
        <v>1480.7011</v>
      </c>
      <c r="AI2316" t="n">
        <v>2193.2</v>
      </c>
      <c r="AJ2316" t="n">
        <v>120</v>
      </c>
      <c r="AK2316" t="n">
        <v>10675.623</v>
      </c>
      <c r="BA2316" t="n">
        <v>6192</v>
      </c>
    </row>
    <row r="2317">
      <c r="H2317" t="n">
        <v>16</v>
      </c>
      <c r="M2317" t="inlineStr">
        <is>
          <t>ALQUILADO</t>
        </is>
      </c>
      <c r="N2317" t="inlineStr">
        <is>
          <t>PARTIDO CAMBIO DEMOCRATICO</t>
        </is>
      </c>
      <c r="P2317" t="inlineStr">
        <is>
          <t>2023</t>
        </is>
      </c>
      <c r="S2317" t="n">
        <v>23769</v>
      </c>
      <c r="T2317" t="n">
        <v>25621.4953</v>
      </c>
      <c r="V2317" t="n">
        <v>27415</v>
      </c>
      <c r="W2317" t="n">
        <v>12301.8</v>
      </c>
      <c r="X2317" t="n">
        <v>6839.18</v>
      </c>
      <c r="Z2317" t="n">
        <v>390</v>
      </c>
      <c r="AA2317" t="n">
        <v>49.0794</v>
      </c>
      <c r="AB2317" t="n">
        <v>1196.3112</v>
      </c>
      <c r="AH2317" t="n">
        <v>3844.2003</v>
      </c>
      <c r="AI2317" t="n">
        <v>2193.2</v>
      </c>
      <c r="AJ2317" t="n">
        <v>120</v>
      </c>
      <c r="AK2317" t="n">
        <v>10675.623</v>
      </c>
      <c r="BA2317" t="n">
        <v>6192</v>
      </c>
    </row>
    <row r="2318">
      <c r="H2318" t="n">
        <v>16</v>
      </c>
      <c r="M2318" t="inlineStr">
        <is>
          <t>ALQUILADO</t>
        </is>
      </c>
      <c r="N2318" t="inlineStr">
        <is>
          <t>PNUD (ORG. DE LAS NAC. UNIDAS)</t>
        </is>
      </c>
      <c r="P2318" t="inlineStr">
        <is>
          <t>2023</t>
        </is>
      </c>
      <c r="S2318" t="n">
        <v>33244</v>
      </c>
      <c r="T2318" t="n">
        <v>25621.4953</v>
      </c>
      <c r="V2318" t="n">
        <v>27415</v>
      </c>
      <c r="W2318" t="n">
        <v>10521.73</v>
      </c>
      <c r="X2318" t="n">
        <v>6520.18</v>
      </c>
      <c r="Z2318" t="n">
        <v>406</v>
      </c>
      <c r="AA2318" t="n">
        <v>41.9751</v>
      </c>
      <c r="AB2318" t="n">
        <v>1065.1193</v>
      </c>
      <c r="AH2318" t="n">
        <v>1372.3341</v>
      </c>
      <c r="AI2318" t="n">
        <v>2193.2</v>
      </c>
      <c r="AJ2318" t="n">
        <v>120</v>
      </c>
      <c r="AK2318" t="n">
        <v>10675.623</v>
      </c>
      <c r="BA2318" t="n">
        <v>6192</v>
      </c>
    </row>
    <row r="2319">
      <c r="H2319" t="n">
        <v>16</v>
      </c>
      <c r="M2319" t="inlineStr">
        <is>
          <t>ALQUILADO</t>
        </is>
      </c>
      <c r="N2319" t="inlineStr">
        <is>
          <t>CONSORCIO LOMA COVA</t>
        </is>
      </c>
      <c r="P2319" t="inlineStr">
        <is>
          <t>2023</t>
        </is>
      </c>
      <c r="S2319" t="n">
        <v>66465</v>
      </c>
      <c r="T2319" t="n">
        <v>25621.4953</v>
      </c>
      <c r="V2319" t="n">
        <v>27415</v>
      </c>
      <c r="W2319" t="n">
        <v>15158.4</v>
      </c>
      <c r="X2319" t="n">
        <v>1121.09</v>
      </c>
      <c r="Z2319" t="n">
        <v>430</v>
      </c>
      <c r="AA2319" t="n">
        <v>37.8592</v>
      </c>
      <c r="AB2319" t="n">
        <v>1017.4681</v>
      </c>
      <c r="AH2319" t="n">
        <v>1397.273</v>
      </c>
      <c r="AI2319" t="n">
        <v>2193.2</v>
      </c>
      <c r="AJ2319" t="n">
        <v>120</v>
      </c>
      <c r="AK2319" t="n">
        <v>10675.623</v>
      </c>
      <c r="BA2319" t="n">
        <v>6192</v>
      </c>
    </row>
    <row r="2320">
      <c r="H2320" t="n">
        <v>16</v>
      </c>
      <c r="M2320" t="inlineStr">
        <is>
          <t>ALQUILADO</t>
        </is>
      </c>
      <c r="N2320" t="inlineStr">
        <is>
          <t>ACEROS Y EQUIPOS PESADO PANAMA S.A.</t>
        </is>
      </c>
      <c r="P2320" t="inlineStr">
        <is>
          <t>2023</t>
        </is>
      </c>
      <c r="S2320" t="n">
        <v>20774</v>
      </c>
      <c r="T2320" t="n">
        <v>25621.4953</v>
      </c>
      <c r="V2320" t="n">
        <v>27415</v>
      </c>
      <c r="W2320" t="n">
        <v>6797.49</v>
      </c>
      <c r="X2320" t="n">
        <v>7124.57</v>
      </c>
      <c r="Z2320" t="n">
        <v>489</v>
      </c>
      <c r="AA2320" t="n">
        <v>28.4704</v>
      </c>
      <c r="AB2320" t="n">
        <v>870.1287</v>
      </c>
      <c r="AH2320" t="n">
        <v>1508.5875</v>
      </c>
      <c r="AI2320" t="n">
        <v>2193.2</v>
      </c>
      <c r="AJ2320" t="n">
        <v>120</v>
      </c>
      <c r="AK2320" t="n">
        <v>10675.623</v>
      </c>
      <c r="BA2320" t="n">
        <v>6192</v>
      </c>
    </row>
    <row r="2321">
      <c r="H2321" t="n">
        <v>16</v>
      </c>
      <c r="M2321" t="inlineStr">
        <is>
          <t>ALQUILADO</t>
        </is>
      </c>
      <c r="N2321" t="inlineStr">
        <is>
          <t>AGRUPACION SABANITAS PANAMA</t>
        </is>
      </c>
      <c r="P2321" t="inlineStr">
        <is>
          <t>2023</t>
        </is>
      </c>
      <c r="S2321" t="n">
        <v>31979</v>
      </c>
      <c r="T2321" t="n">
        <v>25621.4953</v>
      </c>
      <c r="V2321" t="n">
        <v>27415</v>
      </c>
      <c r="W2321" t="n">
        <v>10583.53</v>
      </c>
      <c r="X2321" t="n">
        <v>9312.83</v>
      </c>
      <c r="Z2321" t="n">
        <v>404</v>
      </c>
      <c r="AA2321" t="n">
        <v>49.2484</v>
      </c>
      <c r="AB2321" t="n">
        <v>1243.5225</v>
      </c>
      <c r="AH2321" t="n">
        <v>4601.3472</v>
      </c>
      <c r="AI2321" t="n">
        <v>2193.2</v>
      </c>
      <c r="AJ2321" t="n">
        <v>120</v>
      </c>
      <c r="AK2321" t="n">
        <v>10675.623</v>
      </c>
      <c r="BA2321" t="n">
        <v>6192</v>
      </c>
    </row>
    <row r="2322">
      <c r="H2322" t="n">
        <v>16</v>
      </c>
      <c r="M2322" t="inlineStr">
        <is>
          <t>ALQUILADO</t>
        </is>
      </c>
      <c r="N2322" t="inlineStr"/>
      <c r="P2322" t="inlineStr">
        <is>
          <t>2023</t>
        </is>
      </c>
      <c r="S2322" t="n">
        <v>38207</v>
      </c>
      <c r="T2322" t="n">
        <v>25621.4953</v>
      </c>
      <c r="V2322" t="n">
        <v>27415</v>
      </c>
      <c r="W2322" t="n">
        <v>12775.33</v>
      </c>
      <c r="X2322" t="n">
        <v>7709.81</v>
      </c>
      <c r="Z2322" t="n">
        <v>449</v>
      </c>
      <c r="AA2322" t="n">
        <v>45.6239</v>
      </c>
      <c r="AB2322" t="n">
        <v>1280.3212</v>
      </c>
      <c r="AH2322" t="n">
        <v>2014.1222</v>
      </c>
      <c r="AI2322" t="n">
        <v>2193.2</v>
      </c>
      <c r="AJ2322" t="n">
        <v>120</v>
      </c>
      <c r="AK2322" t="n">
        <v>10675.623</v>
      </c>
      <c r="BA2322" t="n">
        <v>6192</v>
      </c>
    </row>
    <row r="2323">
      <c r="H2323" t="n">
        <v>16</v>
      </c>
      <c r="M2323" t="inlineStr">
        <is>
          <t>ALQUILADO</t>
        </is>
      </c>
      <c r="N2323" t="inlineStr">
        <is>
          <t>TELECOMMUNICATION CONTRACTOR</t>
        </is>
      </c>
      <c r="P2323" t="inlineStr">
        <is>
          <t>2023</t>
        </is>
      </c>
      <c r="S2323" t="n">
        <v>33848</v>
      </c>
      <c r="T2323" t="n">
        <v>25621.4953</v>
      </c>
      <c r="V2323" t="n">
        <v>27415</v>
      </c>
      <c r="W2323" t="n">
        <v>11538.34</v>
      </c>
      <c r="X2323" t="n">
        <v>4475.49</v>
      </c>
      <c r="Z2323" t="n">
        <v>298</v>
      </c>
      <c r="AA2323" t="n">
        <v>53.7376</v>
      </c>
      <c r="AB2323" t="n">
        <v>1000.8643</v>
      </c>
      <c r="AH2323" t="n">
        <v>4497.6612</v>
      </c>
      <c r="AI2323" t="n">
        <v>2193.2</v>
      </c>
      <c r="AJ2323" t="n">
        <v>120</v>
      </c>
      <c r="AK2323" t="n">
        <v>10675.623</v>
      </c>
      <c r="BA2323" t="n">
        <v>6192</v>
      </c>
    </row>
    <row r="2324">
      <c r="H2324" t="n">
        <v>16</v>
      </c>
      <c r="M2324" t="inlineStr">
        <is>
          <t>ALQUILADO</t>
        </is>
      </c>
      <c r="N2324" t="inlineStr">
        <is>
          <t>SERVICIOS INTEGRALES DE MANTENIMIENTO SA</t>
        </is>
      </c>
      <c r="P2324" t="inlineStr">
        <is>
          <t>2023</t>
        </is>
      </c>
      <c r="S2324" t="n">
        <v>27890</v>
      </c>
      <c r="T2324" t="n">
        <v>25621.4953</v>
      </c>
      <c r="V2324" t="n">
        <v>27415</v>
      </c>
      <c r="W2324" t="n">
        <v>12562.6</v>
      </c>
      <c r="X2324" t="n">
        <v>322.3</v>
      </c>
      <c r="Z2324" t="n">
        <v>393</v>
      </c>
      <c r="AA2324" t="n">
        <v>32.786</v>
      </c>
      <c r="AB2324" t="n">
        <v>805.3062</v>
      </c>
      <c r="AH2324" t="n">
        <v>924.2477</v>
      </c>
      <c r="AI2324" t="n">
        <v>2193.2</v>
      </c>
      <c r="AJ2324" t="n">
        <v>120</v>
      </c>
      <c r="AK2324" t="n">
        <v>10675.623</v>
      </c>
      <c r="BA2324" t="n">
        <v>6192</v>
      </c>
    </row>
    <row r="2325">
      <c r="H2325" t="n">
        <v>16</v>
      </c>
      <c r="M2325" t="inlineStr">
        <is>
          <t>ALQUILADO</t>
        </is>
      </c>
      <c r="N2325" t="inlineStr">
        <is>
          <t>CONSORCIO SAB</t>
        </is>
      </c>
      <c r="P2325" t="inlineStr">
        <is>
          <t>2023</t>
        </is>
      </c>
      <c r="S2325" t="n">
        <v>7225</v>
      </c>
      <c r="T2325" t="n">
        <v>25621.4953</v>
      </c>
      <c r="V2325" t="n">
        <v>27415</v>
      </c>
      <c r="W2325" t="n">
        <v>8817.18</v>
      </c>
      <c r="X2325" t="n">
        <v>5860.53</v>
      </c>
      <c r="Z2325" t="n">
        <v>488</v>
      </c>
      <c r="AA2325" t="n">
        <v>30.0772</v>
      </c>
      <c r="AB2325" t="n">
        <v>917.3568</v>
      </c>
      <c r="AH2325" t="n">
        <v>1852.4487</v>
      </c>
      <c r="AI2325" t="n">
        <v>2193.2</v>
      </c>
      <c r="AJ2325" t="n">
        <v>120</v>
      </c>
      <c r="AK2325" t="n">
        <v>10675.623</v>
      </c>
      <c r="BA2325" t="n">
        <v>6192</v>
      </c>
    </row>
    <row r="2326">
      <c r="H2326" t="n">
        <v>15</v>
      </c>
      <c r="M2326" t="inlineStr">
        <is>
          <t>TALLER DE CHAPISTERIA</t>
        </is>
      </c>
      <c r="N2326" t="inlineStr"/>
      <c r="P2326" t="inlineStr">
        <is>
          <t>2023</t>
        </is>
      </c>
      <c r="S2326" t="n">
        <v>81187</v>
      </c>
      <c r="T2326" t="n">
        <v>25621.4953</v>
      </c>
      <c r="V2326" t="n">
        <v>27415</v>
      </c>
      <c r="W2326" t="n">
        <v>13379.73</v>
      </c>
      <c r="X2326" t="n">
        <v>4329.48</v>
      </c>
      <c r="Z2326" t="n">
        <v>548</v>
      </c>
      <c r="AA2326" t="n">
        <v>32.316</v>
      </c>
      <c r="AB2326" t="n">
        <v>1180.614</v>
      </c>
      <c r="AH2326" t="n">
        <v>3071.7179</v>
      </c>
      <c r="AI2326" t="n">
        <v>2056.125</v>
      </c>
      <c r="AJ2326" t="n">
        <v>80</v>
      </c>
      <c r="AK2326" t="n">
        <v>9963.9148</v>
      </c>
      <c r="BA2326" t="n">
        <v>5805</v>
      </c>
    </row>
    <row r="2327">
      <c r="H2327" t="n">
        <v>15</v>
      </c>
      <c r="M2327" t="inlineStr">
        <is>
          <t>TALLER DE CHAPISTERIA</t>
        </is>
      </c>
      <c r="N2327" t="inlineStr"/>
      <c r="P2327" t="inlineStr">
        <is>
          <t>2023</t>
        </is>
      </c>
      <c r="S2327" t="n">
        <v>33616</v>
      </c>
      <c r="T2327" t="n">
        <v>25621.4953</v>
      </c>
      <c r="V2327" t="n">
        <v>27415</v>
      </c>
      <c r="W2327" t="n">
        <v>10231.5</v>
      </c>
      <c r="X2327" t="n">
        <v>5302.75</v>
      </c>
      <c r="Z2327" t="n">
        <v>396</v>
      </c>
      <c r="AA2327" t="n">
        <v>39.2279</v>
      </c>
      <c r="AB2327" t="n">
        <v>1035.6166</v>
      </c>
      <c r="AH2327" t="n">
        <v>2057.9496</v>
      </c>
      <c r="AI2327" t="n">
        <v>2056.125</v>
      </c>
      <c r="AJ2327" t="n">
        <v>80</v>
      </c>
      <c r="AK2327" t="n">
        <v>9963.9148</v>
      </c>
      <c r="BA2327" t="n">
        <v>5805</v>
      </c>
    </row>
    <row r="2328">
      <c r="H2328" t="n">
        <v>15</v>
      </c>
      <c r="M2328" t="inlineStr">
        <is>
          <t>ALQUILADO</t>
        </is>
      </c>
      <c r="N2328" t="inlineStr">
        <is>
          <t>CONSORCIO SAB</t>
        </is>
      </c>
      <c r="P2328" t="inlineStr">
        <is>
          <t>2023</t>
        </is>
      </c>
      <c r="S2328" t="n">
        <v>32521</v>
      </c>
      <c r="T2328" t="n">
        <v>25621.4953</v>
      </c>
      <c r="V2328" t="n">
        <v>27415</v>
      </c>
      <c r="W2328" t="n">
        <v>7917.88</v>
      </c>
      <c r="X2328" t="n">
        <v>5250.97</v>
      </c>
      <c r="Z2328" t="n">
        <v>680</v>
      </c>
      <c r="AA2328" t="n">
        <v>19.3659</v>
      </c>
      <c r="AB2328" t="n">
        <v>877.9233</v>
      </c>
      <c r="AH2328" t="n">
        <v>2332.0544</v>
      </c>
      <c r="AI2328" t="n">
        <v>2056.125</v>
      </c>
      <c r="AJ2328" t="n">
        <v>80</v>
      </c>
      <c r="AK2328" t="n">
        <v>9963.9148</v>
      </c>
      <c r="BA2328" t="n">
        <v>5805</v>
      </c>
    </row>
    <row r="2329">
      <c r="H2329" t="n">
        <v>15</v>
      </c>
      <c r="M2329" t="inlineStr">
        <is>
          <t>ALQUILADO</t>
        </is>
      </c>
      <c r="N2329" t="inlineStr">
        <is>
          <t>MILLENIUM SECURITY SERV. SA</t>
        </is>
      </c>
      <c r="P2329" t="inlineStr">
        <is>
          <t>2023</t>
        </is>
      </c>
      <c r="S2329" t="n">
        <v>25342</v>
      </c>
      <c r="T2329" t="n">
        <v>25621.4953</v>
      </c>
      <c r="V2329" t="n">
        <v>27415</v>
      </c>
      <c r="W2329" t="n">
        <v>11262.5</v>
      </c>
      <c r="X2329" t="n">
        <v>4355</v>
      </c>
      <c r="Z2329" t="n">
        <v>426</v>
      </c>
      <c r="AA2329" t="n">
        <v>36.6607</v>
      </c>
      <c r="AB2329" t="n">
        <v>1041.1666</v>
      </c>
      <c r="AH2329" t="n">
        <v>1965.2735</v>
      </c>
      <c r="AI2329" t="n">
        <v>2056.125</v>
      </c>
      <c r="AJ2329" t="n">
        <v>80</v>
      </c>
      <c r="AK2329" t="n">
        <v>9963.9148</v>
      </c>
      <c r="BA2329" t="n">
        <v>5805</v>
      </c>
    </row>
    <row r="2330">
      <c r="H2330" t="n">
        <v>15</v>
      </c>
      <c r="M2330" t="inlineStr">
        <is>
          <t>ALQUILADO</t>
        </is>
      </c>
      <c r="N2330" t="inlineStr">
        <is>
          <t>INVERSIONISTAS DE CONSTRUCCION</t>
        </is>
      </c>
      <c r="P2330" t="inlineStr">
        <is>
          <t>2023</t>
        </is>
      </c>
      <c r="S2330" t="n">
        <v>57928</v>
      </c>
      <c r="T2330" t="n">
        <v>25621.4953</v>
      </c>
      <c r="V2330" t="n">
        <v>27415</v>
      </c>
      <c r="W2330" t="n">
        <v>11131.23</v>
      </c>
      <c r="X2330" t="n">
        <v>5405.11</v>
      </c>
      <c r="Z2330" t="n">
        <v>783</v>
      </c>
      <c r="AA2330" t="n">
        <v>21.1192</v>
      </c>
      <c r="AB2330" t="n">
        <v>1102.4226</v>
      </c>
      <c r="AH2330" t="n">
        <v>1283.7808</v>
      </c>
      <c r="AI2330" t="n">
        <v>2056.125</v>
      </c>
      <c r="AJ2330" t="n">
        <v>80</v>
      </c>
      <c r="AK2330" t="n">
        <v>9963.9148</v>
      </c>
      <c r="BA2330" t="n">
        <v>5805</v>
      </c>
    </row>
    <row r="2331">
      <c r="H2331" t="n">
        <v>15</v>
      </c>
      <c r="M2331" t="inlineStr">
        <is>
          <t>ALQUILADO</t>
        </is>
      </c>
      <c r="N2331" t="inlineStr">
        <is>
          <t>INFINITY GLOBAL HOLDING CORP</t>
        </is>
      </c>
      <c r="P2331" t="inlineStr">
        <is>
          <t>2023</t>
        </is>
      </c>
      <c r="S2331" t="n">
        <v>31392</v>
      </c>
      <c r="T2331" t="n">
        <v>25621.4953</v>
      </c>
      <c r="V2331" t="n">
        <v>27415</v>
      </c>
      <c r="W2331" t="n">
        <v>11388.88</v>
      </c>
      <c r="X2331" t="n">
        <v>5295.16</v>
      </c>
      <c r="Z2331" t="n">
        <v>497</v>
      </c>
      <c r="AA2331" t="n">
        <v>33.5694</v>
      </c>
      <c r="AB2331" t="n">
        <v>1112.2693</v>
      </c>
      <c r="AH2331" t="n">
        <v>4089.4376</v>
      </c>
      <c r="AI2331" t="n">
        <v>2056.125</v>
      </c>
      <c r="AJ2331" t="n">
        <v>80</v>
      </c>
      <c r="AK2331" t="n">
        <v>9963.9148</v>
      </c>
      <c r="BA2331" t="n">
        <v>5805</v>
      </c>
    </row>
    <row r="2332">
      <c r="H2332" t="n">
        <v>15</v>
      </c>
      <c r="M2332" t="inlineStr">
        <is>
          <t>ALQUILADO</t>
        </is>
      </c>
      <c r="N2332" t="inlineStr">
        <is>
          <t>SOLUCIONES LOGISTICAS AUXILIARES</t>
        </is>
      </c>
      <c r="P2332" t="inlineStr">
        <is>
          <t>2023</t>
        </is>
      </c>
      <c r="S2332" t="n">
        <v>91589</v>
      </c>
      <c r="T2332" t="n">
        <v>25621.4953</v>
      </c>
      <c r="V2332" t="n">
        <v>27415</v>
      </c>
      <c r="W2332" t="n">
        <v>11600.53</v>
      </c>
      <c r="X2332" t="n">
        <v>3527.0212</v>
      </c>
      <c r="Z2332" t="n">
        <v>354</v>
      </c>
      <c r="AA2332" t="n">
        <v>42.7331</v>
      </c>
      <c r="AB2332" t="n">
        <v>1008.5034</v>
      </c>
      <c r="AH2332" t="n">
        <v>1392.524</v>
      </c>
      <c r="AI2332" t="n">
        <v>2056.125</v>
      </c>
      <c r="AJ2332" t="n">
        <v>80</v>
      </c>
      <c r="AK2332" t="n">
        <v>9963.9148</v>
      </c>
      <c r="BA2332" t="n">
        <v>5805</v>
      </c>
    </row>
    <row r="2333">
      <c r="H2333" t="n">
        <v>15</v>
      </c>
      <c r="M2333" t="inlineStr">
        <is>
          <t>ALQUILADO</t>
        </is>
      </c>
      <c r="N2333" t="inlineStr">
        <is>
          <t>SERVICIOS INTEGRALES DE MANTENIMIENTO SA</t>
        </is>
      </c>
      <c r="P2333" t="inlineStr">
        <is>
          <t>2023</t>
        </is>
      </c>
      <c r="S2333" t="n">
        <v>60216</v>
      </c>
      <c r="T2333" t="n">
        <v>25621.4953</v>
      </c>
      <c r="V2333" t="n">
        <v>27415</v>
      </c>
      <c r="W2333" t="n">
        <v>12450.67</v>
      </c>
      <c r="X2333" t="n">
        <v>2857.24</v>
      </c>
      <c r="Z2333" t="n">
        <v>413</v>
      </c>
      <c r="AA2333" t="n">
        <v>37.0651</v>
      </c>
      <c r="AB2333" t="n">
        <v>1020.5273</v>
      </c>
      <c r="AH2333" t="n">
        <v>1190.3518</v>
      </c>
      <c r="AI2333" t="n">
        <v>2056.125</v>
      </c>
      <c r="AJ2333" t="n">
        <v>80</v>
      </c>
      <c r="AK2333" t="n">
        <v>9963.9148</v>
      </c>
      <c r="BA2333" t="n">
        <v>5805</v>
      </c>
    </row>
    <row r="2334">
      <c r="H2334" t="n">
        <v>15</v>
      </c>
      <c r="M2334" t="inlineStr">
        <is>
          <t>ALQUILADO</t>
        </is>
      </c>
      <c r="N2334" t="inlineStr">
        <is>
          <t>PARTIDO CAMBIO DEMOCRATICO</t>
        </is>
      </c>
      <c r="P2334" t="inlineStr">
        <is>
          <t>2023</t>
        </is>
      </c>
      <c r="S2334" t="n">
        <v>8763</v>
      </c>
      <c r="T2334" t="n">
        <v>25621.4953</v>
      </c>
      <c r="V2334" t="n">
        <v>27415</v>
      </c>
      <c r="W2334" t="n">
        <v>13198.83</v>
      </c>
      <c r="X2334" t="n">
        <v>3813.39</v>
      </c>
      <c r="Z2334" t="n">
        <v>406</v>
      </c>
      <c r="AA2334" t="n">
        <v>41.902</v>
      </c>
      <c r="AB2334" t="n">
        <v>1134.148</v>
      </c>
      <c r="AH2334" t="n">
        <v>1636.9471</v>
      </c>
      <c r="AI2334" t="n">
        <v>2056.125</v>
      </c>
      <c r="AJ2334" t="n">
        <v>80</v>
      </c>
      <c r="AK2334" t="n">
        <v>9963.9148</v>
      </c>
      <c r="BA2334" t="n">
        <v>5805</v>
      </c>
    </row>
    <row r="2335">
      <c r="H2335" t="n">
        <v>15</v>
      </c>
      <c r="M2335" t="inlineStr">
        <is>
          <t>ALQUILADO</t>
        </is>
      </c>
      <c r="N2335" t="inlineStr"/>
      <c r="P2335" t="inlineStr">
        <is>
          <t>2023</t>
        </is>
      </c>
      <c r="S2335" t="n">
        <v>47870</v>
      </c>
      <c r="T2335" t="n">
        <v>25621.4953</v>
      </c>
      <c r="V2335" t="n">
        <v>27415</v>
      </c>
      <c r="W2335" t="n">
        <v>10851.28</v>
      </c>
      <c r="X2335" t="n">
        <v>4672.85</v>
      </c>
      <c r="Z2335" t="n">
        <v>407</v>
      </c>
      <c r="AA2335" t="n">
        <v>38.1428</v>
      </c>
      <c r="AB2335" t="n">
        <v>1034.942</v>
      </c>
      <c r="AH2335" t="n">
        <v>1240.0042</v>
      </c>
      <c r="AI2335" t="n">
        <v>2056.125</v>
      </c>
      <c r="AJ2335" t="n">
        <v>80</v>
      </c>
      <c r="AK2335" t="n">
        <v>9963.9148</v>
      </c>
      <c r="BA2335" t="n">
        <v>5805</v>
      </c>
    </row>
    <row r="2336">
      <c r="H2336" t="n">
        <v>15</v>
      </c>
      <c r="M2336" t="inlineStr">
        <is>
          <t>TALLER DE CHAPISTERIA</t>
        </is>
      </c>
      <c r="N2336" t="inlineStr"/>
      <c r="P2336" t="inlineStr">
        <is>
          <t>2023</t>
        </is>
      </c>
      <c r="S2336" t="n">
        <v>100304</v>
      </c>
      <c r="T2336" t="n">
        <v>25621.4953</v>
      </c>
      <c r="V2336" t="n">
        <v>27415</v>
      </c>
      <c r="W2336" t="n">
        <v>12681.67</v>
      </c>
      <c r="X2336" t="n">
        <v>1366.82</v>
      </c>
      <c r="Z2336" t="n">
        <v>415</v>
      </c>
      <c r="AA2336" t="n">
        <v>33.8517</v>
      </c>
      <c r="AB2336" t="n">
        <v>936.566</v>
      </c>
      <c r="AH2336" t="n">
        <v>1563.48</v>
      </c>
      <c r="AI2336" t="n">
        <v>2056.125</v>
      </c>
      <c r="AJ2336" t="n">
        <v>80</v>
      </c>
      <c r="AK2336" t="n">
        <v>9963.9148</v>
      </c>
      <c r="BA2336" t="n">
        <v>5805</v>
      </c>
    </row>
    <row r="2337">
      <c r="H2337" t="n">
        <v>15</v>
      </c>
      <c r="M2337" t="inlineStr">
        <is>
          <t>ALQUILADO</t>
        </is>
      </c>
      <c r="N2337" t="inlineStr"/>
      <c r="P2337" t="inlineStr">
        <is>
          <t>2023</t>
        </is>
      </c>
      <c r="S2337" t="n">
        <v>33068</v>
      </c>
      <c r="T2337" t="n">
        <v>25621.4953</v>
      </c>
      <c r="V2337" t="n">
        <v>27415</v>
      </c>
      <c r="W2337" t="n">
        <v>8984.440000000001</v>
      </c>
      <c r="X2337" t="n">
        <v>7032.13</v>
      </c>
      <c r="Z2337" t="n">
        <v>508</v>
      </c>
      <c r="AA2337" t="n">
        <v>31.5286</v>
      </c>
      <c r="AB2337" t="n">
        <v>1067.7713</v>
      </c>
      <c r="AH2337" t="n">
        <v>865.9155</v>
      </c>
      <c r="AI2337" t="n">
        <v>2056.125</v>
      </c>
      <c r="AJ2337" t="n">
        <v>80</v>
      </c>
      <c r="AK2337" t="n">
        <v>9963.9148</v>
      </c>
      <c r="BA2337" t="n">
        <v>5805</v>
      </c>
    </row>
    <row r="2338">
      <c r="H2338" t="n">
        <v>15</v>
      </c>
      <c r="M2338" t="inlineStr">
        <is>
          <t>ALQUILADO</t>
        </is>
      </c>
      <c r="N2338" t="inlineStr"/>
      <c r="P2338" t="inlineStr">
        <is>
          <t>2023</t>
        </is>
      </c>
      <c r="S2338" t="n">
        <v>60453</v>
      </c>
      <c r="T2338" t="n">
        <v>25621.4953</v>
      </c>
      <c r="V2338" t="n">
        <v>27415</v>
      </c>
      <c r="W2338" t="n">
        <v>11074.76</v>
      </c>
      <c r="X2338" t="n">
        <v>5608.8631</v>
      </c>
      <c r="Z2338" t="n">
        <v>369</v>
      </c>
      <c r="AA2338" t="n">
        <v>45.213</v>
      </c>
      <c r="AB2338" t="n">
        <v>1112.2415</v>
      </c>
      <c r="AH2338" t="n">
        <v>3000.3157</v>
      </c>
      <c r="AI2338" t="n">
        <v>2056.125</v>
      </c>
      <c r="AJ2338" t="n">
        <v>80</v>
      </c>
      <c r="AK2338" t="n">
        <v>9963.9148</v>
      </c>
      <c r="BA2338" t="n">
        <v>5805</v>
      </c>
    </row>
    <row r="2339">
      <c r="H2339" t="n">
        <v>15</v>
      </c>
      <c r="M2339" t="inlineStr">
        <is>
          <t>ALQUILADO</t>
        </is>
      </c>
      <c r="N2339" t="inlineStr">
        <is>
          <t>T.E. GLOBAL S.A.</t>
        </is>
      </c>
      <c r="P2339" t="inlineStr">
        <is>
          <t>2023</t>
        </is>
      </c>
      <c r="S2339" t="n">
        <v>33081</v>
      </c>
      <c r="T2339" t="n">
        <v>25621.4953</v>
      </c>
      <c r="V2339" t="n">
        <v>27415</v>
      </c>
      <c r="W2339" t="n">
        <v>11130</v>
      </c>
      <c r="X2339" t="n">
        <v>4200</v>
      </c>
      <c r="Z2339" t="n">
        <v>418</v>
      </c>
      <c r="AA2339" t="n">
        <v>36.6746</v>
      </c>
      <c r="AB2339" t="n">
        <v>1022</v>
      </c>
      <c r="AH2339" t="n">
        <v>1606.3803</v>
      </c>
      <c r="AI2339" t="n">
        <v>2056.125</v>
      </c>
      <c r="AJ2339" t="n">
        <v>80</v>
      </c>
      <c r="AK2339" t="n">
        <v>9963.9148</v>
      </c>
      <c r="BA2339" t="n">
        <v>5805</v>
      </c>
    </row>
    <row r="2340">
      <c r="H2340" t="n">
        <v>15</v>
      </c>
      <c r="M2340" t="inlineStr">
        <is>
          <t>ALQUILADO</t>
        </is>
      </c>
      <c r="N2340" t="inlineStr">
        <is>
          <t>INFINITY GLOBAL HOLDING CORP</t>
        </is>
      </c>
      <c r="P2340" t="inlineStr">
        <is>
          <t>2023</t>
        </is>
      </c>
      <c r="S2340" t="n">
        <v>35127</v>
      </c>
      <c r="T2340" t="n">
        <v>25621.4953</v>
      </c>
      <c r="V2340" t="n">
        <v>27415</v>
      </c>
      <c r="W2340" t="n">
        <v>11013.95</v>
      </c>
      <c r="X2340" t="n">
        <v>4751.38</v>
      </c>
      <c r="Z2340" t="n">
        <v>450</v>
      </c>
      <c r="AA2340" t="n">
        <v>35.034</v>
      </c>
      <c r="AB2340" t="n">
        <v>1051.022</v>
      </c>
      <c r="AH2340" t="n">
        <v>3194.8252</v>
      </c>
      <c r="AI2340" t="n">
        <v>2056.125</v>
      </c>
      <c r="AJ2340" t="n">
        <v>80</v>
      </c>
      <c r="AK2340" t="n">
        <v>9963.9148</v>
      </c>
      <c r="BA2340" t="n">
        <v>5805</v>
      </c>
    </row>
    <row r="2341">
      <c r="H2341" t="n">
        <v>15</v>
      </c>
      <c r="M2341" t="inlineStr">
        <is>
          <t>ALQUILADO</t>
        </is>
      </c>
      <c r="N2341" t="inlineStr"/>
      <c r="P2341" t="inlineStr">
        <is>
          <t>2023</t>
        </is>
      </c>
      <c r="S2341" t="n">
        <v>56897</v>
      </c>
      <c r="T2341" t="n">
        <v>25621.4953</v>
      </c>
      <c r="V2341" t="n">
        <v>27415</v>
      </c>
      <c r="W2341" t="n">
        <v>6581.71</v>
      </c>
      <c r="X2341" t="n">
        <v>6190.7342</v>
      </c>
      <c r="Z2341" t="n">
        <v>350</v>
      </c>
      <c r="AA2341" t="n">
        <v>36.4926</v>
      </c>
      <c r="AB2341" t="n">
        <v>851.4962</v>
      </c>
      <c r="AH2341" t="n">
        <v>3473.0176</v>
      </c>
      <c r="AI2341" t="n">
        <v>2056.125</v>
      </c>
      <c r="AJ2341" t="n">
        <v>80</v>
      </c>
      <c r="AK2341" t="n">
        <v>9963.9148</v>
      </c>
      <c r="BA2341" t="n">
        <v>5805</v>
      </c>
    </row>
    <row r="2342">
      <c r="H2342" t="n">
        <v>15</v>
      </c>
      <c r="M2342" t="inlineStr">
        <is>
          <t>ALQUILADO</t>
        </is>
      </c>
      <c r="N2342" t="inlineStr">
        <is>
          <t>T.E. GLOBAL S.A.</t>
        </is>
      </c>
      <c r="P2342" t="inlineStr">
        <is>
          <t>2023</t>
        </is>
      </c>
      <c r="S2342" t="n">
        <v>49798</v>
      </c>
      <c r="T2342" t="n">
        <v>25621.4953</v>
      </c>
      <c r="V2342" t="n">
        <v>27415</v>
      </c>
      <c r="W2342" t="n">
        <v>11130</v>
      </c>
      <c r="X2342" t="n">
        <v>4200</v>
      </c>
      <c r="Z2342" t="n">
        <v>418</v>
      </c>
      <c r="AA2342" t="n">
        <v>36.6746</v>
      </c>
      <c r="AB2342" t="n">
        <v>1022</v>
      </c>
      <c r="AH2342" t="n">
        <v>3390.0968</v>
      </c>
      <c r="AI2342" t="n">
        <v>2056.125</v>
      </c>
      <c r="AJ2342" t="n">
        <v>80</v>
      </c>
      <c r="AK2342" t="n">
        <v>9963.9148</v>
      </c>
      <c r="BA2342" t="n">
        <v>5805</v>
      </c>
    </row>
    <row r="2343">
      <c r="H2343" t="n">
        <v>15</v>
      </c>
      <c r="M2343" t="inlineStr">
        <is>
          <t>ALQUILADO</t>
        </is>
      </c>
      <c r="N2343" t="inlineStr">
        <is>
          <t>CONSORCIO LOMA COVA</t>
        </is>
      </c>
      <c r="P2343" t="inlineStr">
        <is>
          <t>2023</t>
        </is>
      </c>
      <c r="S2343" t="n">
        <v>60928</v>
      </c>
      <c r="T2343" t="n">
        <v>25621.4953</v>
      </c>
      <c r="V2343" t="n">
        <v>27415</v>
      </c>
      <c r="W2343" t="n">
        <v>14699</v>
      </c>
      <c r="X2343" t="n">
        <v>30</v>
      </c>
      <c r="Z2343" t="n">
        <v>417</v>
      </c>
      <c r="AA2343" t="n">
        <v>35.3213</v>
      </c>
      <c r="AB2343" t="n">
        <v>981.9333</v>
      </c>
      <c r="AH2343" t="n">
        <v>2711.8352</v>
      </c>
      <c r="AI2343" t="n">
        <v>2056.125</v>
      </c>
      <c r="AJ2343" t="n">
        <v>80</v>
      </c>
      <c r="AK2343" t="n">
        <v>9963.9148</v>
      </c>
      <c r="BA2343" t="n">
        <v>5805</v>
      </c>
    </row>
    <row r="2344">
      <c r="H2344" t="n">
        <v>15</v>
      </c>
      <c r="M2344" t="inlineStr">
        <is>
          <t>ALQUILADO</t>
        </is>
      </c>
      <c r="N2344" t="inlineStr">
        <is>
          <t>Global Brigades Foundation ofP</t>
        </is>
      </c>
      <c r="P2344" t="inlineStr">
        <is>
          <t>2023</t>
        </is>
      </c>
      <c r="S2344" t="n">
        <v>34817</v>
      </c>
      <c r="T2344" t="n">
        <v>25621.4953</v>
      </c>
      <c r="V2344" t="n">
        <v>27415</v>
      </c>
      <c r="W2344" t="n">
        <v>9597.24</v>
      </c>
      <c r="X2344" t="n">
        <v>8045.9029</v>
      </c>
      <c r="Z2344" t="n">
        <v>298</v>
      </c>
      <c r="AA2344" t="n">
        <v>59.2051</v>
      </c>
      <c r="AB2344" t="n">
        <v>1176.2095</v>
      </c>
      <c r="AH2344" t="n">
        <v>1554.0438</v>
      </c>
      <c r="AI2344" t="n">
        <v>2056.125</v>
      </c>
      <c r="AJ2344" t="n">
        <v>80</v>
      </c>
      <c r="AK2344" t="n">
        <v>9963.9148</v>
      </c>
      <c r="BA2344" t="n">
        <v>5805</v>
      </c>
    </row>
    <row r="2345">
      <c r="H2345" t="n">
        <v>15</v>
      </c>
      <c r="M2345" t="inlineStr">
        <is>
          <t>ALQUILADO</t>
        </is>
      </c>
      <c r="N2345" t="inlineStr">
        <is>
          <t>CENTRAL AZUCARERO DE ALANAJE</t>
        </is>
      </c>
      <c r="P2345" t="inlineStr">
        <is>
          <t>2023</t>
        </is>
      </c>
      <c r="S2345" t="n">
        <v>47638</v>
      </c>
      <c r="T2345" t="n">
        <v>25621.4953</v>
      </c>
      <c r="V2345" t="n">
        <v>27415</v>
      </c>
      <c r="W2345" t="n">
        <v>9781.68</v>
      </c>
      <c r="X2345" t="n">
        <v>4269.92</v>
      </c>
      <c r="Z2345" t="n">
        <v>443</v>
      </c>
      <c r="AA2345" t="n">
        <v>31.7191</v>
      </c>
      <c r="AB2345" t="n">
        <v>936.7732999999999</v>
      </c>
      <c r="AH2345" t="n">
        <v>690.6423</v>
      </c>
      <c r="AI2345" t="n">
        <v>2056.125</v>
      </c>
      <c r="AJ2345" t="n">
        <v>80</v>
      </c>
      <c r="AK2345" t="n">
        <v>9963.9148</v>
      </c>
      <c r="BA2345" t="n">
        <v>5805</v>
      </c>
    </row>
    <row r="2346">
      <c r="H2346" t="n">
        <v>15</v>
      </c>
      <c r="M2346" t="inlineStr">
        <is>
          <t>ALQUILADO</t>
        </is>
      </c>
      <c r="N2346" t="inlineStr">
        <is>
          <t>CONSORCIO LOMA COVA</t>
        </is>
      </c>
      <c r="P2346" t="inlineStr">
        <is>
          <t>2023</t>
        </is>
      </c>
      <c r="S2346" t="n">
        <v>38597</v>
      </c>
      <c r="T2346" t="n">
        <v>25621.4953</v>
      </c>
      <c r="V2346" t="n">
        <v>27415</v>
      </c>
      <c r="W2346" t="n">
        <v>13228.44</v>
      </c>
      <c r="X2346" t="n">
        <v>1641.31</v>
      </c>
      <c r="Z2346" t="n">
        <v>368</v>
      </c>
      <c r="AA2346" t="n">
        <v>40.4069</v>
      </c>
      <c r="AB2346" t="n">
        <v>991.3166</v>
      </c>
      <c r="AH2346" t="n">
        <v>1595.3781</v>
      </c>
      <c r="AI2346" t="n">
        <v>2056.125</v>
      </c>
      <c r="AJ2346" t="n">
        <v>80</v>
      </c>
      <c r="AK2346" t="n">
        <v>9963.9148</v>
      </c>
      <c r="BA2346" t="n">
        <v>5805</v>
      </c>
    </row>
    <row r="2347">
      <c r="H2347" t="n">
        <v>15</v>
      </c>
      <c r="M2347" t="inlineStr">
        <is>
          <t>ALQUILADO</t>
        </is>
      </c>
      <c r="N2347" t="inlineStr">
        <is>
          <t>AGRUPACION SABANITAS PANAMA</t>
        </is>
      </c>
      <c r="P2347" t="inlineStr">
        <is>
          <t>2023</t>
        </is>
      </c>
      <c r="S2347" t="n">
        <v>40427</v>
      </c>
      <c r="T2347" t="n">
        <v>25621.4953</v>
      </c>
      <c r="V2347" t="n">
        <v>27415</v>
      </c>
      <c r="W2347" t="n">
        <v>7685.01</v>
      </c>
      <c r="X2347" t="n">
        <v>4415</v>
      </c>
      <c r="Z2347" t="n">
        <v>427</v>
      </c>
      <c r="AA2347" t="n">
        <v>28.3372</v>
      </c>
      <c r="AB2347" t="n">
        <v>806.6673</v>
      </c>
      <c r="AH2347" t="n">
        <v>2788.3972</v>
      </c>
      <c r="AI2347" t="n">
        <v>2056.125</v>
      </c>
      <c r="AJ2347" t="n">
        <v>80</v>
      </c>
      <c r="AK2347" t="n">
        <v>9963.9148</v>
      </c>
      <c r="BA2347" t="n">
        <v>5805</v>
      </c>
    </row>
    <row r="2348">
      <c r="H2348" t="n">
        <v>15</v>
      </c>
      <c r="M2348" t="inlineStr">
        <is>
          <t>ALQUILADO</t>
        </is>
      </c>
      <c r="N2348" t="inlineStr">
        <is>
          <t>SERVICIOS INTEGRALES DE MANTENIMIENTO SA</t>
        </is>
      </c>
      <c r="P2348" t="inlineStr">
        <is>
          <t>2023</t>
        </is>
      </c>
      <c r="S2348" t="n">
        <v>68184</v>
      </c>
      <c r="T2348" t="n">
        <v>25621.4953</v>
      </c>
      <c r="V2348" t="n">
        <v>27415</v>
      </c>
      <c r="W2348" t="n">
        <v>13230</v>
      </c>
      <c r="X2348" t="n">
        <v>0</v>
      </c>
      <c r="Z2348" t="n">
        <v>414</v>
      </c>
      <c r="AA2348" t="n">
        <v>31.9565</v>
      </c>
      <c r="AB2348" t="n">
        <v>882</v>
      </c>
      <c r="AH2348" t="n">
        <v>2104.0244</v>
      </c>
      <c r="AI2348" t="n">
        <v>2056.125</v>
      </c>
      <c r="AJ2348" t="n">
        <v>80</v>
      </c>
      <c r="AK2348" t="n">
        <v>9963.9148</v>
      </c>
      <c r="BA2348" t="n">
        <v>5805</v>
      </c>
    </row>
    <row r="2349">
      <c r="H2349" t="n">
        <v>15</v>
      </c>
      <c r="M2349" t="inlineStr">
        <is>
          <t>ALQUILADO</t>
        </is>
      </c>
      <c r="N2349" t="inlineStr"/>
      <c r="P2349" t="inlineStr">
        <is>
          <t>2023</t>
        </is>
      </c>
      <c r="S2349" t="n">
        <v>41488</v>
      </c>
      <c r="T2349" t="n">
        <v>25621.4953</v>
      </c>
      <c r="V2349" t="n">
        <v>27415</v>
      </c>
      <c r="W2349" t="n">
        <v>10443.38</v>
      </c>
      <c r="X2349" t="n">
        <v>5828.565</v>
      </c>
      <c r="Z2349" t="n">
        <v>547</v>
      </c>
      <c r="AA2349" t="n">
        <v>29.7476</v>
      </c>
      <c r="AB2349" t="n">
        <v>1084.7963</v>
      </c>
      <c r="AH2349" t="n">
        <v>1647.9726</v>
      </c>
      <c r="AI2349" t="n">
        <v>2056.125</v>
      </c>
      <c r="AJ2349" t="n">
        <v>80</v>
      </c>
      <c r="AK2349" t="n">
        <v>9963.9148</v>
      </c>
      <c r="BA2349" t="n">
        <v>5805</v>
      </c>
    </row>
    <row r="2350">
      <c r="H2350" t="n">
        <v>15</v>
      </c>
      <c r="M2350" t="inlineStr">
        <is>
          <t>ALQUILADO</t>
        </is>
      </c>
      <c r="N2350" t="inlineStr">
        <is>
          <t>SOLUCIONES LOGISTICAS AUXILIARES</t>
        </is>
      </c>
      <c r="P2350" t="inlineStr">
        <is>
          <t>2023</t>
        </is>
      </c>
      <c r="S2350" t="n">
        <v>103000</v>
      </c>
      <c r="T2350" t="n">
        <v>25621.4953</v>
      </c>
      <c r="V2350" t="n">
        <v>27415</v>
      </c>
      <c r="W2350" t="n">
        <v>11364.83</v>
      </c>
      <c r="X2350" t="n">
        <v>164.06</v>
      </c>
      <c r="Z2350" t="n">
        <v>360</v>
      </c>
      <c r="AA2350" t="n">
        <v>32.0246</v>
      </c>
      <c r="AB2350" t="n">
        <v>768.5925999999999</v>
      </c>
      <c r="AH2350" t="n">
        <v>2815.9709</v>
      </c>
      <c r="AI2350" t="n">
        <v>2056.125</v>
      </c>
      <c r="AJ2350" t="n">
        <v>80</v>
      </c>
      <c r="AK2350" t="n">
        <v>9963.9148</v>
      </c>
      <c r="BA2350" t="n">
        <v>5805</v>
      </c>
    </row>
    <row r="2351">
      <c r="H2351" t="n">
        <v>15</v>
      </c>
      <c r="M2351" t="inlineStr">
        <is>
          <t>ALQUILADO</t>
        </is>
      </c>
      <c r="N2351" t="inlineStr"/>
      <c r="P2351" t="inlineStr">
        <is>
          <t>2023</t>
        </is>
      </c>
      <c r="S2351" t="n">
        <v>57284</v>
      </c>
      <c r="T2351" t="n">
        <v>25621.4953</v>
      </c>
      <c r="V2351" t="n">
        <v>27415</v>
      </c>
      <c r="W2351" t="n">
        <v>11246.13</v>
      </c>
      <c r="X2351" t="n">
        <v>7055.095</v>
      </c>
      <c r="Z2351" t="n">
        <v>503</v>
      </c>
      <c r="AA2351" t="n">
        <v>36.3841</v>
      </c>
      <c r="AB2351" t="n">
        <v>1220.0816</v>
      </c>
      <c r="AH2351" t="n">
        <v>793.9345</v>
      </c>
      <c r="AI2351" t="n">
        <v>2056.125</v>
      </c>
      <c r="AJ2351" t="n">
        <v>80</v>
      </c>
      <c r="AK2351" t="n">
        <v>9963.9148</v>
      </c>
      <c r="BA2351" t="n">
        <v>5805</v>
      </c>
    </row>
    <row r="2352">
      <c r="H2352" t="n">
        <v>15</v>
      </c>
      <c r="M2352" t="inlineStr">
        <is>
          <t>ALQUILADO</t>
        </is>
      </c>
      <c r="N2352" t="inlineStr">
        <is>
          <t>Trevi Cimentaciones</t>
        </is>
      </c>
      <c r="P2352" t="inlineStr">
        <is>
          <t>2023</t>
        </is>
      </c>
      <c r="S2352" t="n">
        <v>46508</v>
      </c>
      <c r="T2352" t="n">
        <v>25621.4953</v>
      </c>
      <c r="V2352" t="n">
        <v>27415</v>
      </c>
      <c r="W2352" t="n">
        <v>9753.18</v>
      </c>
      <c r="X2352" t="n">
        <v>9539.6</v>
      </c>
      <c r="Z2352" t="n">
        <v>394</v>
      </c>
      <c r="AA2352" t="n">
        <v>48.9664</v>
      </c>
      <c r="AB2352" t="n">
        <v>1286.1853</v>
      </c>
      <c r="AH2352" t="n">
        <v>989.4521</v>
      </c>
      <c r="AI2352" t="n">
        <v>2056.125</v>
      </c>
      <c r="AJ2352" t="n">
        <v>80</v>
      </c>
      <c r="AK2352" t="n">
        <v>9963.9148</v>
      </c>
      <c r="BA2352" t="n">
        <v>5805</v>
      </c>
    </row>
    <row r="2353">
      <c r="H2353" t="n">
        <v>14</v>
      </c>
      <c r="M2353" t="inlineStr">
        <is>
          <t>TALLER DE CHAPISTERIA</t>
        </is>
      </c>
      <c r="N2353" t="inlineStr"/>
      <c r="P2353" t="inlineStr">
        <is>
          <t>2023</t>
        </is>
      </c>
      <c r="S2353" t="n">
        <v>23357</v>
      </c>
      <c r="T2353" t="n">
        <v>25621.4955</v>
      </c>
      <c r="V2353" t="n">
        <v>27415.0002</v>
      </c>
      <c r="W2353" t="n">
        <v>9713.889999999999</v>
      </c>
      <c r="X2353" t="n">
        <v>3170.8</v>
      </c>
      <c r="Z2353" t="n">
        <v>383</v>
      </c>
      <c r="AA2353" t="n">
        <v>33.6414</v>
      </c>
      <c r="AB2353" t="n">
        <v>920.335</v>
      </c>
      <c r="AH2353" t="n">
        <v>2394.9683</v>
      </c>
      <c r="AI2353" t="n">
        <v>1919.05</v>
      </c>
      <c r="AJ2353" t="n">
        <v>80</v>
      </c>
      <c r="AK2353" t="n">
        <v>9252.2066</v>
      </c>
      <c r="BA2353" t="n">
        <v>5418</v>
      </c>
    </row>
    <row r="2354">
      <c r="H2354" t="n">
        <v>14</v>
      </c>
      <c r="M2354" t="inlineStr">
        <is>
          <t>DISPONIBLE</t>
        </is>
      </c>
      <c r="N2354" t="inlineStr"/>
      <c r="P2354" t="inlineStr">
        <is>
          <t>2023</t>
        </is>
      </c>
      <c r="S2354" t="n">
        <v>23336</v>
      </c>
      <c r="T2354" t="n">
        <v>25621.4955</v>
      </c>
      <c r="V2354" t="n">
        <v>27415.0002</v>
      </c>
      <c r="W2354" t="n">
        <v>10009.47</v>
      </c>
      <c r="X2354" t="n">
        <v>2691.5288</v>
      </c>
      <c r="Z2354" t="n">
        <v>391</v>
      </c>
      <c r="AA2354" t="n">
        <v>32.4833</v>
      </c>
      <c r="AB2354" t="n">
        <v>907.2142</v>
      </c>
      <c r="AH2354" t="n">
        <v>1634.8252</v>
      </c>
      <c r="AI2354" t="n">
        <v>1919.05</v>
      </c>
      <c r="AJ2354" t="n">
        <v>80</v>
      </c>
      <c r="AK2354" t="n">
        <v>9252.2066</v>
      </c>
      <c r="BA2354" t="n">
        <v>5418</v>
      </c>
    </row>
    <row r="2355">
      <c r="H2355" t="n">
        <v>14</v>
      </c>
      <c r="M2355" t="inlineStr">
        <is>
          <t>ALQUILADO</t>
        </is>
      </c>
      <c r="N2355" t="inlineStr">
        <is>
          <t>PARTIDO CAMBIO DEMOCRATICO</t>
        </is>
      </c>
      <c r="P2355" t="inlineStr">
        <is>
          <t>2023</t>
        </is>
      </c>
      <c r="S2355" t="n">
        <v>22062</v>
      </c>
      <c r="T2355" t="n">
        <v>25621.4955</v>
      </c>
      <c r="V2355" t="n">
        <v>27415.0002</v>
      </c>
      <c r="W2355" t="n">
        <v>8540.35</v>
      </c>
      <c r="X2355" t="n">
        <v>2631.1347</v>
      </c>
      <c r="Z2355" t="n">
        <v>366</v>
      </c>
      <c r="AA2355" t="n">
        <v>30.5231</v>
      </c>
      <c r="AB2355" t="n">
        <v>797.9631000000001</v>
      </c>
      <c r="AH2355" t="n">
        <v>4276.0498</v>
      </c>
      <c r="AI2355" t="n">
        <v>1919.05</v>
      </c>
      <c r="AJ2355" t="n">
        <v>80</v>
      </c>
      <c r="AK2355" t="n">
        <v>9252.2066</v>
      </c>
      <c r="BA2355" t="n">
        <v>5418</v>
      </c>
    </row>
    <row r="2356">
      <c r="H2356" t="n">
        <v>14</v>
      </c>
      <c r="M2356" t="inlineStr">
        <is>
          <t>ALQUILADO</t>
        </is>
      </c>
      <c r="N2356" t="inlineStr">
        <is>
          <t>MINERA PANAMA</t>
        </is>
      </c>
      <c r="P2356" t="inlineStr">
        <is>
          <t>2023</t>
        </is>
      </c>
      <c r="S2356" t="n">
        <v>23047</v>
      </c>
      <c r="T2356" t="n">
        <v>25621.4955</v>
      </c>
      <c r="V2356" t="n">
        <v>27415.0002</v>
      </c>
      <c r="W2356" t="n">
        <v>10385.12</v>
      </c>
      <c r="X2356" t="n">
        <v>2397.38</v>
      </c>
      <c r="Z2356" t="n">
        <v>408</v>
      </c>
      <c r="AA2356" t="n">
        <v>31.3296</v>
      </c>
      <c r="AB2356" t="n">
        <v>913.0357</v>
      </c>
      <c r="AH2356" t="n">
        <v>1514.5865</v>
      </c>
      <c r="AI2356" t="n">
        <v>1919.05</v>
      </c>
      <c r="AJ2356" t="n">
        <v>80</v>
      </c>
      <c r="AK2356" t="n">
        <v>9252.2066</v>
      </c>
      <c r="BA2356" t="n">
        <v>5418</v>
      </c>
    </row>
    <row r="2357">
      <c r="H2357" t="n">
        <v>14</v>
      </c>
      <c r="M2357" t="inlineStr">
        <is>
          <t>ALQUILADO</t>
        </is>
      </c>
      <c r="N2357" t="inlineStr">
        <is>
          <t>MAXIPISTA DE PANAMA SA</t>
        </is>
      </c>
      <c r="P2357" t="inlineStr">
        <is>
          <t>2023</t>
        </is>
      </c>
      <c r="S2357" t="n">
        <v>71931</v>
      </c>
      <c r="T2357" t="n">
        <v>25621.4955</v>
      </c>
      <c r="V2357" t="n">
        <v>27415.0002</v>
      </c>
      <c r="W2357" t="n">
        <v>9336.190000000001</v>
      </c>
      <c r="X2357" t="n">
        <v>4030</v>
      </c>
      <c r="Z2357" t="n">
        <v>404</v>
      </c>
      <c r="AA2357" t="n">
        <v>33.0846</v>
      </c>
      <c r="AB2357" t="n">
        <v>954.7278</v>
      </c>
      <c r="AH2357" t="n">
        <v>420.9083</v>
      </c>
      <c r="AI2357" t="n">
        <v>1919.05</v>
      </c>
      <c r="AJ2357" t="n">
        <v>80</v>
      </c>
      <c r="AK2357" t="n">
        <v>9252.2066</v>
      </c>
      <c r="BA2357" t="n">
        <v>5418</v>
      </c>
    </row>
    <row r="2358">
      <c r="H2358" t="n">
        <v>14</v>
      </c>
      <c r="M2358" t="inlineStr">
        <is>
          <t>DISPONIBLE</t>
        </is>
      </c>
      <c r="N2358" t="inlineStr"/>
      <c r="P2358" t="inlineStr">
        <is>
          <t>2023</t>
        </is>
      </c>
      <c r="S2358" t="n">
        <v>1694</v>
      </c>
      <c r="T2358" t="n">
        <v>25621.4955</v>
      </c>
      <c r="V2358" t="n">
        <v>27415.0002</v>
      </c>
      <c r="W2358" t="n">
        <v>3145.1</v>
      </c>
      <c r="X2358" t="n">
        <v>2357.91</v>
      </c>
      <c r="Z2358" t="n">
        <v>115</v>
      </c>
      <c r="AA2358" t="n">
        <v>47.8522</v>
      </c>
      <c r="AB2358" t="n">
        <v>393.0721</v>
      </c>
      <c r="AH2358" t="n">
        <v>6140.6733</v>
      </c>
      <c r="AI2358" t="n">
        <v>1919.05</v>
      </c>
      <c r="AJ2358" t="n">
        <v>80</v>
      </c>
      <c r="AK2358" t="n">
        <v>9252.2066</v>
      </c>
      <c r="BA2358" t="n">
        <v>5418</v>
      </c>
    </row>
    <row r="2359">
      <c r="H2359" t="n">
        <v>14</v>
      </c>
      <c r="M2359" t="inlineStr">
        <is>
          <t>ALQUILADO</t>
        </is>
      </c>
      <c r="N2359" t="inlineStr">
        <is>
          <t>MAXIPISTA DE PANAMA SA</t>
        </is>
      </c>
      <c r="P2359" t="inlineStr">
        <is>
          <t>2023</t>
        </is>
      </c>
      <c r="S2359" t="n">
        <v>46116</v>
      </c>
      <c r="T2359" t="n">
        <v>25621.4955</v>
      </c>
      <c r="V2359" t="n">
        <v>27415.0002</v>
      </c>
      <c r="W2359" t="n">
        <v>9336.190000000001</v>
      </c>
      <c r="X2359" t="n">
        <v>4030</v>
      </c>
      <c r="Z2359" t="n">
        <v>404</v>
      </c>
      <c r="AA2359" t="n">
        <v>33.0846</v>
      </c>
      <c r="AB2359" t="n">
        <v>954.7278</v>
      </c>
      <c r="AH2359" t="n">
        <v>571.2771</v>
      </c>
      <c r="AI2359" t="n">
        <v>1919.05</v>
      </c>
      <c r="AJ2359" t="n">
        <v>80</v>
      </c>
      <c r="AK2359" t="n">
        <v>9252.2066</v>
      </c>
      <c r="BA2359" t="n">
        <v>5418</v>
      </c>
    </row>
    <row r="2360">
      <c r="H2360" t="n">
        <v>14</v>
      </c>
      <c r="M2360" t="inlineStr">
        <is>
          <t>ALQUILADO</t>
        </is>
      </c>
      <c r="N2360" t="inlineStr">
        <is>
          <t>MAXIPISTA DE PANAMA SA</t>
        </is>
      </c>
      <c r="P2360" t="inlineStr">
        <is>
          <t>2023</t>
        </is>
      </c>
      <c r="S2360" t="n">
        <v>58021</v>
      </c>
      <c r="T2360" t="n">
        <v>25621.4955</v>
      </c>
      <c r="V2360" t="n">
        <v>27415.0002</v>
      </c>
      <c r="W2360" t="n">
        <v>9336.190000000001</v>
      </c>
      <c r="X2360" t="n">
        <v>4030</v>
      </c>
      <c r="Z2360" t="n">
        <v>404</v>
      </c>
      <c r="AA2360" t="n">
        <v>33.0846</v>
      </c>
      <c r="AB2360" t="n">
        <v>954.7278</v>
      </c>
      <c r="AH2360" t="n">
        <v>968.9358</v>
      </c>
      <c r="AI2360" t="n">
        <v>1919.05</v>
      </c>
      <c r="AJ2360" t="n">
        <v>80</v>
      </c>
      <c r="AK2360" t="n">
        <v>9252.2066</v>
      </c>
      <c r="BA2360" t="n">
        <v>5418</v>
      </c>
    </row>
    <row r="2361">
      <c r="F2361" t="inlineStr">
        <is>
          <t>SIN GARANTIA</t>
        </is>
      </c>
      <c r="H2361" t="n">
        <v>14</v>
      </c>
      <c r="M2361" t="inlineStr">
        <is>
          <t>TALLER DE CHAPISTERIA</t>
        </is>
      </c>
      <c r="N2361" t="inlineStr"/>
      <c r="P2361" t="inlineStr">
        <is>
          <t>2023</t>
        </is>
      </c>
      <c r="S2361" t="n">
        <v>29449</v>
      </c>
      <c r="T2361" t="n">
        <v>25621.4955</v>
      </c>
      <c r="V2361" t="n">
        <v>27415.0002</v>
      </c>
      <c r="W2361" t="n">
        <v>5861.19</v>
      </c>
      <c r="X2361" t="n">
        <v>2530</v>
      </c>
      <c r="Z2361" t="n">
        <v>254</v>
      </c>
      <c r="AA2361" t="n">
        <v>33.0361</v>
      </c>
      <c r="AB2361" t="n">
        <v>599.3707000000001</v>
      </c>
      <c r="AH2361" t="n">
        <v>320.6681</v>
      </c>
      <c r="AI2361" t="n">
        <v>1919.05</v>
      </c>
      <c r="AJ2361" t="n">
        <v>80</v>
      </c>
      <c r="AK2361" t="n">
        <v>9252.2066</v>
      </c>
      <c r="BA2361" t="n">
        <v>5418</v>
      </c>
    </row>
    <row r="2362">
      <c r="H2362" t="n">
        <v>14</v>
      </c>
      <c r="M2362" t="inlineStr">
        <is>
          <t>ALQUILADO</t>
        </is>
      </c>
      <c r="N2362" t="inlineStr">
        <is>
          <t>MAXIPISTA DE PANAMA SA</t>
        </is>
      </c>
      <c r="P2362" t="inlineStr">
        <is>
          <t>2023</t>
        </is>
      </c>
      <c r="S2362" t="n">
        <v>73874</v>
      </c>
      <c r="T2362" t="n">
        <v>25621.4955</v>
      </c>
      <c r="V2362" t="n">
        <v>27415.0002</v>
      </c>
      <c r="W2362" t="n">
        <v>9336.190000000001</v>
      </c>
      <c r="X2362" t="n">
        <v>4030</v>
      </c>
      <c r="Z2362" t="n">
        <v>404</v>
      </c>
      <c r="AA2362" t="n">
        <v>33.0846</v>
      </c>
      <c r="AB2362" t="n">
        <v>954.7278</v>
      </c>
      <c r="AH2362" t="n">
        <v>1475.8245</v>
      </c>
      <c r="AI2362" t="n">
        <v>1919.05</v>
      </c>
      <c r="AJ2362" t="n">
        <v>80</v>
      </c>
      <c r="AK2362" t="n">
        <v>9252.2066</v>
      </c>
      <c r="BA2362" t="n">
        <v>5418</v>
      </c>
    </row>
    <row r="2363">
      <c r="H2363" t="n">
        <v>14</v>
      </c>
      <c r="M2363" t="inlineStr">
        <is>
          <t>ALQUILADO</t>
        </is>
      </c>
      <c r="N2363" t="inlineStr">
        <is>
          <t>MAXIPISTA DE PANAMA SA</t>
        </is>
      </c>
      <c r="P2363" t="inlineStr">
        <is>
          <t>2023</t>
        </is>
      </c>
      <c r="S2363" t="n">
        <v>43055</v>
      </c>
      <c r="T2363" t="n">
        <v>25621.4955</v>
      </c>
      <c r="V2363" t="n">
        <v>27415.0002</v>
      </c>
      <c r="W2363" t="n">
        <v>9336.190000000001</v>
      </c>
      <c r="X2363" t="n">
        <v>4030</v>
      </c>
      <c r="Z2363" t="n">
        <v>404</v>
      </c>
      <c r="AA2363" t="n">
        <v>33.0846</v>
      </c>
      <c r="AB2363" t="n">
        <v>954.7278</v>
      </c>
      <c r="AH2363" t="n">
        <v>957.2243</v>
      </c>
      <c r="AI2363" t="n">
        <v>1919.05</v>
      </c>
      <c r="AJ2363" t="n">
        <v>80</v>
      </c>
      <c r="AK2363" t="n">
        <v>9252.2066</v>
      </c>
      <c r="BA2363" t="n">
        <v>5418</v>
      </c>
    </row>
    <row r="2364">
      <c r="H2364" t="n">
        <v>14</v>
      </c>
      <c r="M2364" t="inlineStr">
        <is>
          <t>ALQUILADO</t>
        </is>
      </c>
      <c r="N2364" t="inlineStr"/>
      <c r="P2364" t="inlineStr">
        <is>
          <t>2023</t>
        </is>
      </c>
      <c r="S2364" t="n">
        <v>22136</v>
      </c>
      <c r="T2364" t="n">
        <v>25621.5</v>
      </c>
      <c r="V2364" t="n">
        <v>27415.005</v>
      </c>
      <c r="W2364" t="n">
        <v>5908.94</v>
      </c>
      <c r="X2364" t="n">
        <v>7897.21</v>
      </c>
      <c r="Z2364" t="n">
        <v>312</v>
      </c>
      <c r="AA2364" t="n">
        <v>44.2504</v>
      </c>
      <c r="AB2364" t="n">
        <v>986.1535</v>
      </c>
      <c r="AH2364" t="n">
        <v>2732.6698</v>
      </c>
      <c r="AI2364" t="n">
        <v>1919.0504</v>
      </c>
      <c r="AJ2364" t="n">
        <v>80</v>
      </c>
      <c r="AK2364" t="n">
        <v>9252.207899999999</v>
      </c>
      <c r="BA2364" t="n">
        <v>5418</v>
      </c>
    </row>
    <row r="2365">
      <c r="H2365" t="n">
        <v>14</v>
      </c>
      <c r="M2365" t="inlineStr">
        <is>
          <t>ALQUILADO</t>
        </is>
      </c>
      <c r="N2365" t="inlineStr">
        <is>
          <t>MAXIPISTA DE PANAMA SA</t>
        </is>
      </c>
      <c r="P2365" t="inlineStr">
        <is>
          <t>2023</t>
        </is>
      </c>
      <c r="S2365" t="n">
        <v>72492</v>
      </c>
      <c r="T2365" t="n">
        <v>25621.4955</v>
      </c>
      <c r="V2365" t="n">
        <v>27415.0002</v>
      </c>
      <c r="W2365" t="n">
        <v>9336.190000000001</v>
      </c>
      <c r="X2365" t="n">
        <v>4030</v>
      </c>
      <c r="Z2365" t="n">
        <v>404</v>
      </c>
      <c r="AA2365" t="n">
        <v>33.0846</v>
      </c>
      <c r="AB2365" t="n">
        <v>954.7278</v>
      </c>
      <c r="AH2365" t="n">
        <v>619.7384</v>
      </c>
      <c r="AI2365" t="n">
        <v>1919.05</v>
      </c>
      <c r="AJ2365" t="n">
        <v>80</v>
      </c>
      <c r="AK2365" t="n">
        <v>9252.2066</v>
      </c>
      <c r="BA2365" t="n">
        <v>5418</v>
      </c>
    </row>
    <row r="2366">
      <c r="H2366" t="n">
        <v>14</v>
      </c>
      <c r="M2366" t="inlineStr">
        <is>
          <t>ALQUILADO</t>
        </is>
      </c>
      <c r="N2366" t="inlineStr">
        <is>
          <t>MAXIPISTA DE PANAMA SA</t>
        </is>
      </c>
      <c r="P2366" t="inlineStr">
        <is>
          <t>2023</t>
        </is>
      </c>
      <c r="S2366" t="n">
        <v>75459</v>
      </c>
      <c r="T2366" t="n">
        <v>25621.4955</v>
      </c>
      <c r="V2366" t="n">
        <v>27415.0002</v>
      </c>
      <c r="W2366" t="n">
        <v>9336.190000000001</v>
      </c>
      <c r="X2366" t="n">
        <v>4030</v>
      </c>
      <c r="Z2366" t="n">
        <v>404</v>
      </c>
      <c r="AA2366" t="n">
        <v>33.0846</v>
      </c>
      <c r="AB2366" t="n">
        <v>954.7278</v>
      </c>
      <c r="AH2366" t="n">
        <v>863.366</v>
      </c>
      <c r="AI2366" t="n">
        <v>1919.05</v>
      </c>
      <c r="AJ2366" t="n">
        <v>80</v>
      </c>
      <c r="AK2366" t="n">
        <v>9252.2066</v>
      </c>
      <c r="BA2366" t="n">
        <v>5418</v>
      </c>
    </row>
    <row r="2367">
      <c r="H2367" t="n">
        <v>14</v>
      </c>
      <c r="M2367" t="inlineStr">
        <is>
          <t>ALQUILADO</t>
        </is>
      </c>
      <c r="N2367" t="inlineStr">
        <is>
          <t>ALSTOM PANAMA TRANSPORTE</t>
        </is>
      </c>
      <c r="P2367" t="inlineStr">
        <is>
          <t>2023</t>
        </is>
      </c>
      <c r="S2367" t="n">
        <v>33799</v>
      </c>
      <c r="T2367" t="n">
        <v>25621.5</v>
      </c>
      <c r="V2367" t="n">
        <v>27415.005</v>
      </c>
      <c r="W2367" t="n">
        <v>6580</v>
      </c>
      <c r="X2367" t="n">
        <v>4620</v>
      </c>
      <c r="Z2367" t="n">
        <v>418</v>
      </c>
      <c r="AA2367" t="n">
        <v>26.7942</v>
      </c>
      <c r="AB2367" t="n">
        <v>800</v>
      </c>
      <c r="AH2367" t="n">
        <v>2446.3947</v>
      </c>
      <c r="AI2367" t="n">
        <v>1919.0504</v>
      </c>
      <c r="AJ2367" t="n">
        <v>80</v>
      </c>
      <c r="AK2367" t="n">
        <v>9252.207899999999</v>
      </c>
      <c r="BA2367" t="n">
        <v>5418</v>
      </c>
    </row>
    <row r="2368">
      <c r="H2368" t="n">
        <v>14</v>
      </c>
      <c r="M2368" t="inlineStr">
        <is>
          <t>ALQUILADO</t>
        </is>
      </c>
      <c r="N2368" t="inlineStr">
        <is>
          <t>ALSTOM PANAMA TRANSPORTE</t>
        </is>
      </c>
      <c r="P2368" t="inlineStr">
        <is>
          <t>2023</t>
        </is>
      </c>
      <c r="S2368" t="n">
        <v>27799</v>
      </c>
      <c r="T2368" t="n">
        <v>25621.5</v>
      </c>
      <c r="V2368" t="n">
        <v>27415.005</v>
      </c>
      <c r="W2368" t="n">
        <v>6580</v>
      </c>
      <c r="X2368" t="n">
        <v>4620</v>
      </c>
      <c r="Z2368" t="n">
        <v>417</v>
      </c>
      <c r="AA2368" t="n">
        <v>26.8585</v>
      </c>
      <c r="AB2368" t="n">
        <v>800</v>
      </c>
      <c r="AH2368" t="n">
        <v>2252.9248</v>
      </c>
      <c r="AI2368" t="n">
        <v>1919.0504</v>
      </c>
      <c r="AJ2368" t="n">
        <v>80</v>
      </c>
      <c r="AK2368" t="n">
        <v>9252.207899999999</v>
      </c>
      <c r="BA2368" t="n">
        <v>5418</v>
      </c>
    </row>
    <row r="2369">
      <c r="H2369" t="n">
        <v>14</v>
      </c>
      <c r="M2369" t="inlineStr">
        <is>
          <t>ALQUILADO</t>
        </is>
      </c>
      <c r="N2369" t="inlineStr">
        <is>
          <t>ALSTOM PANAMA TRANSPORTE</t>
        </is>
      </c>
      <c r="P2369" t="inlineStr">
        <is>
          <t>2023</t>
        </is>
      </c>
      <c r="S2369" t="n">
        <v>35831</v>
      </c>
      <c r="T2369" t="n">
        <v>25621.5</v>
      </c>
      <c r="V2369" t="n">
        <v>27415.005</v>
      </c>
      <c r="W2369" t="n">
        <v>6580</v>
      </c>
      <c r="X2369" t="n">
        <v>4620</v>
      </c>
      <c r="Z2369" t="n">
        <v>417</v>
      </c>
      <c r="AA2369" t="n">
        <v>26.8585</v>
      </c>
      <c r="AB2369" t="n">
        <v>800</v>
      </c>
      <c r="AH2369" t="n">
        <v>1747.4235</v>
      </c>
      <c r="AI2369" t="n">
        <v>1919.0504</v>
      </c>
      <c r="AJ2369" t="n">
        <v>80</v>
      </c>
      <c r="AK2369" t="n">
        <v>9252.207899999999</v>
      </c>
      <c r="BA2369" t="n">
        <v>5418</v>
      </c>
    </row>
    <row r="2370">
      <c r="H2370" t="n">
        <v>14</v>
      </c>
      <c r="M2370" t="inlineStr">
        <is>
          <t>ALQUILADO</t>
        </is>
      </c>
      <c r="N2370" t="inlineStr"/>
      <c r="P2370" t="inlineStr">
        <is>
          <t>2023</t>
        </is>
      </c>
      <c r="S2370" t="n">
        <v>35007</v>
      </c>
      <c r="T2370" t="n">
        <v>25621.5</v>
      </c>
      <c r="V2370" t="n">
        <v>27415.005</v>
      </c>
      <c r="W2370" t="n">
        <v>6891.89</v>
      </c>
      <c r="X2370" t="n">
        <v>6772.4</v>
      </c>
      <c r="Z2370" t="n">
        <v>417</v>
      </c>
      <c r="AA2370" t="n">
        <v>32.768</v>
      </c>
      <c r="AB2370" t="n">
        <v>976.0207</v>
      </c>
      <c r="AH2370" t="n">
        <v>1544.3312</v>
      </c>
      <c r="AI2370" t="n">
        <v>1919.0504</v>
      </c>
      <c r="AJ2370" t="n">
        <v>80</v>
      </c>
      <c r="AK2370" t="n">
        <v>9252.207899999999</v>
      </c>
      <c r="BA2370" t="n">
        <v>5418</v>
      </c>
    </row>
    <row r="2371">
      <c r="H2371" t="n">
        <v>14</v>
      </c>
      <c r="M2371" t="inlineStr">
        <is>
          <t>ALQUILADO</t>
        </is>
      </c>
      <c r="N2371" t="inlineStr">
        <is>
          <t>ALSTOM PANAMA TRANSPORTE</t>
        </is>
      </c>
      <c r="P2371" t="inlineStr">
        <is>
          <t>2023</t>
        </is>
      </c>
      <c r="S2371" t="n">
        <v>49352</v>
      </c>
      <c r="T2371" t="n">
        <v>25621.5</v>
      </c>
      <c r="V2371" t="n">
        <v>27415.005</v>
      </c>
      <c r="W2371" t="n">
        <v>6580</v>
      </c>
      <c r="X2371" t="n">
        <v>5249.4</v>
      </c>
      <c r="Z2371" t="n">
        <v>416</v>
      </c>
      <c r="AA2371" t="n">
        <v>28.436</v>
      </c>
      <c r="AB2371" t="n">
        <v>844.9571</v>
      </c>
      <c r="AH2371" t="n">
        <v>1799.094</v>
      </c>
      <c r="AI2371" t="n">
        <v>1919.0504</v>
      </c>
      <c r="AJ2371" t="n">
        <v>80</v>
      </c>
      <c r="AK2371" t="n">
        <v>9252.207899999999</v>
      </c>
      <c r="BA2371" t="n">
        <v>5418</v>
      </c>
    </row>
    <row r="2372">
      <c r="H2372" t="n">
        <v>14</v>
      </c>
      <c r="M2372" t="inlineStr">
        <is>
          <t>ALQUILADO</t>
        </is>
      </c>
      <c r="N2372" t="inlineStr">
        <is>
          <t>MINERA PANAMA</t>
        </is>
      </c>
      <c r="P2372" t="inlineStr">
        <is>
          <t>2023</t>
        </is>
      </c>
      <c r="S2372" t="n">
        <v>9097</v>
      </c>
      <c r="T2372" t="n">
        <v>25621.4953</v>
      </c>
      <c r="V2372" t="n">
        <v>27415</v>
      </c>
      <c r="W2372" t="n">
        <v>6955.34</v>
      </c>
      <c r="X2372" t="n">
        <v>1472.38</v>
      </c>
      <c r="Z2372" t="n">
        <v>270</v>
      </c>
      <c r="AA2372" t="n">
        <v>31.2137</v>
      </c>
      <c r="AB2372" t="n">
        <v>601.98</v>
      </c>
      <c r="AH2372" t="n">
        <v>12434.9831</v>
      </c>
      <c r="AI2372" t="n">
        <v>1919.05</v>
      </c>
      <c r="AJ2372" t="n">
        <v>80</v>
      </c>
      <c r="AK2372" t="n">
        <v>9252.2066</v>
      </c>
      <c r="BA2372" t="n">
        <v>5418</v>
      </c>
    </row>
    <row r="2373">
      <c r="H2373" t="n">
        <v>14</v>
      </c>
      <c r="M2373" t="inlineStr">
        <is>
          <t>ALQUILADO</t>
        </is>
      </c>
      <c r="N2373" t="inlineStr">
        <is>
          <t>MINERA PANAMA</t>
        </is>
      </c>
      <c r="P2373" t="inlineStr">
        <is>
          <t>2023</t>
        </is>
      </c>
      <c r="S2373" t="n">
        <v>10859</v>
      </c>
      <c r="T2373" t="n">
        <v>25621.4953</v>
      </c>
      <c r="V2373" t="n">
        <v>27415</v>
      </c>
      <c r="W2373" t="n">
        <v>7700.96</v>
      </c>
      <c r="X2373" t="n">
        <v>2813.08</v>
      </c>
      <c r="Z2373" t="n">
        <v>300</v>
      </c>
      <c r="AA2373" t="n">
        <v>35.0468</v>
      </c>
      <c r="AB2373" t="n">
        <v>751.0028</v>
      </c>
      <c r="AH2373" t="n">
        <v>14174.2639</v>
      </c>
      <c r="AI2373" t="n">
        <v>1919.05</v>
      </c>
      <c r="AJ2373" t="n">
        <v>80</v>
      </c>
      <c r="AK2373" t="n">
        <v>9252.2066</v>
      </c>
      <c r="BA2373" t="n">
        <v>5418</v>
      </c>
    </row>
    <row r="2374">
      <c r="H2374" t="n">
        <v>14</v>
      </c>
      <c r="M2374" t="inlineStr">
        <is>
          <t>ALQUILADO</t>
        </is>
      </c>
      <c r="N2374" t="inlineStr">
        <is>
          <t>SOLUCIONES LOGISTICAS AUXILIARES</t>
        </is>
      </c>
      <c r="P2374" t="inlineStr">
        <is>
          <t>2023</t>
        </is>
      </c>
      <c r="S2374" t="n">
        <v>75632</v>
      </c>
      <c r="T2374" t="n">
        <v>25621.4953</v>
      </c>
      <c r="V2374" t="n">
        <v>27415</v>
      </c>
      <c r="W2374" t="n">
        <v>11677.54</v>
      </c>
      <c r="X2374" t="n">
        <v>723</v>
      </c>
      <c r="Z2374" t="n">
        <v>374</v>
      </c>
      <c r="AA2374" t="n">
        <v>33.1565</v>
      </c>
      <c r="AB2374" t="n">
        <v>885.7528</v>
      </c>
      <c r="AH2374" t="n">
        <v>2508.5239</v>
      </c>
      <c r="AI2374" t="n">
        <v>1919.05</v>
      </c>
      <c r="AJ2374" t="n">
        <v>80</v>
      </c>
      <c r="AK2374" t="n">
        <v>9252.2066</v>
      </c>
      <c r="BA2374" t="n">
        <v>5418</v>
      </c>
    </row>
    <row r="2375">
      <c r="H2375" t="n">
        <v>14</v>
      </c>
      <c r="M2375" t="inlineStr">
        <is>
          <t>ALQUILADO</t>
        </is>
      </c>
      <c r="N2375" t="inlineStr">
        <is>
          <t>PARTIDO CAMBIO DEMOCRATICO</t>
        </is>
      </c>
      <c r="P2375" t="inlineStr">
        <is>
          <t>2023</t>
        </is>
      </c>
      <c r="S2375" t="n">
        <v>54578</v>
      </c>
      <c r="T2375" t="n">
        <v>25621.4953</v>
      </c>
      <c r="V2375" t="n">
        <v>27415</v>
      </c>
      <c r="W2375" t="n">
        <v>13248.4</v>
      </c>
      <c r="X2375" t="n">
        <v>4802</v>
      </c>
      <c r="Z2375" t="n">
        <v>385</v>
      </c>
      <c r="AA2375" t="n">
        <v>46.8841</v>
      </c>
      <c r="AB2375" t="n">
        <v>1289.3142</v>
      </c>
      <c r="AH2375" t="n">
        <v>1091.0197</v>
      </c>
      <c r="AI2375" t="n">
        <v>1919.05</v>
      </c>
      <c r="AJ2375" t="n">
        <v>80</v>
      </c>
      <c r="AK2375" t="n">
        <v>9252.2066</v>
      </c>
      <c r="BA2375" t="n">
        <v>5418</v>
      </c>
    </row>
    <row r="2376">
      <c r="H2376" t="n">
        <v>14</v>
      </c>
      <c r="M2376" t="inlineStr">
        <is>
          <t>ALQUILADO</t>
        </is>
      </c>
      <c r="N2376" t="inlineStr">
        <is>
          <t>JUNTA COMUNAL DE PEDREGAL</t>
        </is>
      </c>
      <c r="P2376" t="inlineStr">
        <is>
          <t>2023</t>
        </is>
      </c>
      <c r="S2376" t="n">
        <v>161550</v>
      </c>
      <c r="T2376" t="n">
        <v>25621.4953</v>
      </c>
      <c r="V2376" t="n">
        <v>27415</v>
      </c>
      <c r="W2376" t="n">
        <v>10783.74</v>
      </c>
      <c r="X2376" t="n">
        <v>1898.495</v>
      </c>
      <c r="Z2376" t="n">
        <v>310</v>
      </c>
      <c r="AA2376" t="n">
        <v>40.9104</v>
      </c>
      <c r="AB2376" t="n">
        <v>905.8739</v>
      </c>
      <c r="AH2376" t="n">
        <v>1437.6237</v>
      </c>
      <c r="AI2376" t="n">
        <v>1919.05</v>
      </c>
      <c r="AJ2376" t="n">
        <v>80</v>
      </c>
      <c r="AK2376" t="n">
        <v>9252.2066</v>
      </c>
      <c r="BA2376" t="n">
        <v>5418</v>
      </c>
    </row>
    <row r="2377">
      <c r="H2377" t="n">
        <v>14</v>
      </c>
      <c r="M2377" t="inlineStr">
        <is>
          <t>ALQUILADO</t>
        </is>
      </c>
      <c r="N2377" t="inlineStr">
        <is>
          <t>CIA. AZUCARERA LA ESTRELLA SA</t>
        </is>
      </c>
      <c r="P2377" t="inlineStr">
        <is>
          <t>2023</t>
        </is>
      </c>
      <c r="S2377" t="n">
        <v>23253</v>
      </c>
      <c r="T2377" t="n">
        <v>25621.4953</v>
      </c>
      <c r="V2377" t="n">
        <v>27415</v>
      </c>
      <c r="W2377" t="n">
        <v>13346.64</v>
      </c>
      <c r="X2377" t="n">
        <v>4413.83</v>
      </c>
      <c r="Z2377" t="n">
        <v>413</v>
      </c>
      <c r="AA2377" t="n">
        <v>43.0035</v>
      </c>
      <c r="AB2377" t="n">
        <v>1268.605</v>
      </c>
      <c r="AH2377" t="n">
        <v>1040.2148</v>
      </c>
      <c r="AI2377" t="n">
        <v>1919.05</v>
      </c>
      <c r="AJ2377" t="n">
        <v>80</v>
      </c>
      <c r="AK2377" t="n">
        <v>9252.2066</v>
      </c>
      <c r="BA2377" t="n">
        <v>5418</v>
      </c>
    </row>
    <row r="2378">
      <c r="F2378" t="inlineStr">
        <is>
          <t>SIN GARANTIA</t>
        </is>
      </c>
      <c r="H2378" t="n">
        <v>14</v>
      </c>
      <c r="M2378" t="inlineStr">
        <is>
          <t>ALQUILADO</t>
        </is>
      </c>
      <c r="N2378" t="inlineStr"/>
      <c r="P2378" t="inlineStr">
        <is>
          <t>2023</t>
        </is>
      </c>
      <c r="S2378" t="n">
        <v>29973</v>
      </c>
      <c r="T2378" t="n">
        <v>25621.4953</v>
      </c>
      <c r="V2378" t="n">
        <v>27415</v>
      </c>
      <c r="W2378" t="n">
        <v>9736.809999999999</v>
      </c>
      <c r="X2378" t="n">
        <v>3877.29</v>
      </c>
      <c r="Z2378" t="n">
        <v>320</v>
      </c>
      <c r="AA2378" t="n">
        <v>42.544</v>
      </c>
      <c r="AB2378" t="n">
        <v>972.4357</v>
      </c>
      <c r="AH2378" t="n">
        <v>5922.6413</v>
      </c>
      <c r="AI2378" t="n">
        <v>1919.05</v>
      </c>
      <c r="AJ2378" t="n">
        <v>80</v>
      </c>
      <c r="AK2378" t="n">
        <v>9252.2066</v>
      </c>
      <c r="BA2378" t="n">
        <v>5418</v>
      </c>
    </row>
    <row r="2379">
      <c r="H2379" t="n">
        <v>14</v>
      </c>
      <c r="M2379" t="inlineStr">
        <is>
          <t>ALQUILADO</t>
        </is>
      </c>
      <c r="N2379" t="inlineStr">
        <is>
          <t>CONSORCIO ETAP MENDOZA</t>
        </is>
      </c>
      <c r="P2379" t="inlineStr">
        <is>
          <t>2023</t>
        </is>
      </c>
      <c r="S2379" t="n">
        <v>13571</v>
      </c>
      <c r="T2379" t="n">
        <v>25621.4953</v>
      </c>
      <c r="V2379" t="n">
        <v>27415</v>
      </c>
      <c r="W2379" t="n">
        <v>11022.08</v>
      </c>
      <c r="X2379" t="n">
        <v>3727.44</v>
      </c>
      <c r="Z2379" t="n">
        <v>398</v>
      </c>
      <c r="AA2379" t="n">
        <v>37.059</v>
      </c>
      <c r="AB2379" t="n">
        <v>1053.5371</v>
      </c>
      <c r="AH2379" t="n">
        <v>2708.9696</v>
      </c>
      <c r="AI2379" t="n">
        <v>1919.05</v>
      </c>
      <c r="AJ2379" t="n">
        <v>80</v>
      </c>
      <c r="AK2379" t="n">
        <v>9252.2066</v>
      </c>
      <c r="BA2379" t="n">
        <v>5418</v>
      </c>
    </row>
    <row r="2380">
      <c r="H2380" t="n">
        <v>13</v>
      </c>
      <c r="M2380" t="inlineStr">
        <is>
          <t>ALQUILADO</t>
        </is>
      </c>
      <c r="N2380" t="inlineStr">
        <is>
          <t>PARTIDO CAMBIO DEMOCRATICO</t>
        </is>
      </c>
      <c r="P2380" t="inlineStr">
        <is>
          <t>2023</t>
        </is>
      </c>
      <c r="S2380" t="n">
        <v>20174</v>
      </c>
      <c r="T2380" t="n">
        <v>25621.4989</v>
      </c>
      <c r="V2380" t="n">
        <v>27415.0038</v>
      </c>
      <c r="W2380" t="n">
        <v>7089.22</v>
      </c>
      <c r="X2380" t="n">
        <v>5754.95</v>
      </c>
      <c r="Z2380" t="n">
        <v>406</v>
      </c>
      <c r="AA2380" t="n">
        <v>31.6358</v>
      </c>
      <c r="AB2380" t="n">
        <v>988.013</v>
      </c>
      <c r="AH2380" t="n">
        <v>285.5669</v>
      </c>
      <c r="AI2380" t="n">
        <v>1781.9752</v>
      </c>
      <c r="AJ2380" t="n">
        <v>80</v>
      </c>
      <c r="AK2380" t="n">
        <v>8540.499599999999</v>
      </c>
      <c r="BA2380" t="n">
        <v>5031</v>
      </c>
    </row>
    <row r="2381">
      <c r="H2381" t="n">
        <v>13</v>
      </c>
      <c r="M2381" t="inlineStr">
        <is>
          <t>ALQUILADO</t>
        </is>
      </c>
      <c r="N2381" t="inlineStr"/>
      <c r="P2381" t="inlineStr">
        <is>
          <t>2023</t>
        </is>
      </c>
      <c r="S2381" t="n">
        <v>29414</v>
      </c>
      <c r="T2381" t="n">
        <v>25621.4989</v>
      </c>
      <c r="V2381" t="n">
        <v>27415.0038</v>
      </c>
      <c r="W2381" t="n">
        <v>7277.77</v>
      </c>
      <c r="X2381" t="n">
        <v>4237.98</v>
      </c>
      <c r="Z2381" t="n">
        <v>326</v>
      </c>
      <c r="AA2381" t="n">
        <v>35.3243</v>
      </c>
      <c r="AB2381" t="n">
        <v>885.8269</v>
      </c>
      <c r="AH2381" t="n">
        <v>4266.6234</v>
      </c>
      <c r="AI2381" t="n">
        <v>1781.9752</v>
      </c>
      <c r="AJ2381" t="n">
        <v>80</v>
      </c>
      <c r="AK2381" t="n">
        <v>8540.499599999999</v>
      </c>
      <c r="BA2381" t="n">
        <v>5031</v>
      </c>
    </row>
    <row r="2382">
      <c r="H2382" t="n">
        <v>13</v>
      </c>
      <c r="M2382" t="inlineStr">
        <is>
          <t>ALQUILADO</t>
        </is>
      </c>
      <c r="N2382" t="inlineStr"/>
      <c r="P2382" t="inlineStr">
        <is>
          <t>2023</t>
        </is>
      </c>
      <c r="S2382" t="n">
        <v>29525</v>
      </c>
      <c r="T2382" t="n">
        <v>25621.4989</v>
      </c>
      <c r="V2382" t="n">
        <v>27415.0038</v>
      </c>
      <c r="W2382" t="n">
        <v>7424.03</v>
      </c>
      <c r="X2382" t="n">
        <v>4293.8056</v>
      </c>
      <c r="Z2382" t="n">
        <v>300</v>
      </c>
      <c r="AA2382" t="n">
        <v>39.0594</v>
      </c>
      <c r="AB2382" t="n">
        <v>901.3719</v>
      </c>
      <c r="AH2382" t="n">
        <v>3657.7105</v>
      </c>
      <c r="AI2382" t="n">
        <v>1781.9752</v>
      </c>
      <c r="AJ2382" t="n">
        <v>80</v>
      </c>
      <c r="AK2382" t="n">
        <v>8540.499599999999</v>
      </c>
      <c r="BA2382" t="n">
        <v>5031</v>
      </c>
    </row>
    <row r="2383">
      <c r="H2383" t="n">
        <v>13</v>
      </c>
      <c r="M2383" t="inlineStr">
        <is>
          <t>ALQUILADO</t>
        </is>
      </c>
      <c r="N2383" t="inlineStr">
        <is>
          <t>TELEVISORA NACIONAL S.A.</t>
        </is>
      </c>
      <c r="P2383" t="inlineStr">
        <is>
          <t>2023</t>
        </is>
      </c>
      <c r="S2383" t="n">
        <v>32862</v>
      </c>
      <c r="T2383" t="n">
        <v>25621.4989</v>
      </c>
      <c r="V2383" t="n">
        <v>27415.0038</v>
      </c>
      <c r="W2383" t="n">
        <v>10170</v>
      </c>
      <c r="X2383" t="n">
        <v>5306.8</v>
      </c>
      <c r="Z2383" t="n">
        <v>336</v>
      </c>
      <c r="AA2383" t="n">
        <v>46.0619</v>
      </c>
      <c r="AB2383" t="n">
        <v>1190.523</v>
      </c>
      <c r="AH2383" t="n">
        <v>2348.3749</v>
      </c>
      <c r="AI2383" t="n">
        <v>1781.9752</v>
      </c>
      <c r="AJ2383" t="n">
        <v>80</v>
      </c>
      <c r="AK2383" t="n">
        <v>8540.499599999999</v>
      </c>
      <c r="BA2383" t="n">
        <v>5031</v>
      </c>
    </row>
    <row r="2384">
      <c r="H2384" t="n">
        <v>13</v>
      </c>
      <c r="M2384" t="inlineStr">
        <is>
          <t>ALQUILADO</t>
        </is>
      </c>
      <c r="N2384" t="inlineStr">
        <is>
          <t>TELEVISORA NACIONAL S.A.</t>
        </is>
      </c>
      <c r="P2384" t="inlineStr">
        <is>
          <t>2023</t>
        </is>
      </c>
      <c r="S2384" t="n">
        <v>17503</v>
      </c>
      <c r="T2384" t="n">
        <v>25621.4989</v>
      </c>
      <c r="V2384" t="n">
        <v>27415.0038</v>
      </c>
      <c r="W2384" t="n">
        <v>7200</v>
      </c>
      <c r="X2384" t="n">
        <v>3600</v>
      </c>
      <c r="Z2384" t="n">
        <v>356</v>
      </c>
      <c r="AA2384" t="n">
        <v>30.337</v>
      </c>
      <c r="AB2384" t="n">
        <v>830.7692</v>
      </c>
      <c r="AH2384" t="n">
        <v>553.5954</v>
      </c>
      <c r="AI2384" t="n">
        <v>1781.9752</v>
      </c>
      <c r="AJ2384" t="n">
        <v>80</v>
      </c>
      <c r="AK2384" t="n">
        <v>8540.499599999999</v>
      </c>
      <c r="BA2384" t="n">
        <v>5031</v>
      </c>
    </row>
    <row r="2385">
      <c r="H2385" t="n">
        <v>12</v>
      </c>
      <c r="M2385" t="inlineStr">
        <is>
          <t>ALQUILADO</t>
        </is>
      </c>
      <c r="N2385" t="inlineStr"/>
      <c r="P2385" t="inlineStr">
        <is>
          <t>2023</t>
        </is>
      </c>
      <c r="S2385" t="n">
        <v>6331</v>
      </c>
      <c r="T2385" t="n">
        <v>25621.5</v>
      </c>
      <c r="V2385" t="n">
        <v>27415.005</v>
      </c>
      <c r="W2385" t="n">
        <v>6785.31</v>
      </c>
      <c r="X2385" t="n">
        <v>6072.6621</v>
      </c>
      <c r="Z2385" t="n">
        <v>433</v>
      </c>
      <c r="AA2385" t="n">
        <v>29.695</v>
      </c>
      <c r="AB2385" t="n">
        <v>1071.4976</v>
      </c>
      <c r="AH2385" t="n">
        <v>1088.498</v>
      </c>
      <c r="AI2385" t="n">
        <v>1644.9003</v>
      </c>
      <c r="AJ2385" t="n">
        <v>80</v>
      </c>
      <c r="AK2385" t="n">
        <v>7828.7913</v>
      </c>
      <c r="BA2385" t="n">
        <v>4644</v>
      </c>
    </row>
    <row r="2386">
      <c r="H2386" t="n">
        <v>12</v>
      </c>
      <c r="M2386" t="inlineStr">
        <is>
          <t>ALQUILADO</t>
        </is>
      </c>
      <c r="N2386" t="inlineStr"/>
      <c r="P2386" t="inlineStr">
        <is>
          <t>2023</t>
        </is>
      </c>
      <c r="S2386" t="n">
        <v>86494</v>
      </c>
      <c r="T2386" t="n">
        <v>25621.5</v>
      </c>
      <c r="V2386" t="n">
        <v>27415.005</v>
      </c>
      <c r="W2386" t="n">
        <v>7670.38</v>
      </c>
      <c r="X2386" t="n">
        <v>3599.63</v>
      </c>
      <c r="Z2386" t="n">
        <v>342</v>
      </c>
      <c r="AA2386" t="n">
        <v>32.9532</v>
      </c>
      <c r="AB2386" t="n">
        <v>939.1675</v>
      </c>
      <c r="AH2386" t="n">
        <v>1067.8918</v>
      </c>
      <c r="AI2386" t="n">
        <v>1644.9003</v>
      </c>
      <c r="AJ2386" t="n">
        <v>80</v>
      </c>
      <c r="AK2386" t="n">
        <v>7828.7913</v>
      </c>
      <c r="BA2386" t="n">
        <v>4644</v>
      </c>
    </row>
    <row r="2387">
      <c r="H2387" t="n">
        <v>12</v>
      </c>
      <c r="M2387" t="inlineStr">
        <is>
          <t>DISPONIBLE</t>
        </is>
      </c>
      <c r="N2387" t="inlineStr"/>
      <c r="P2387" t="inlineStr">
        <is>
          <t>2023</t>
        </is>
      </c>
      <c r="S2387" t="n">
        <v>42408</v>
      </c>
      <c r="T2387" t="n">
        <v>25621.5</v>
      </c>
      <c r="V2387" t="n">
        <v>27415.005</v>
      </c>
      <c r="W2387" t="n">
        <v>8032.5</v>
      </c>
      <c r="X2387" t="n">
        <v>36.63</v>
      </c>
      <c r="Z2387" t="n">
        <v>269</v>
      </c>
      <c r="AA2387" t="n">
        <v>29.9967</v>
      </c>
      <c r="AB2387" t="n">
        <v>672.4275</v>
      </c>
      <c r="AH2387" t="n">
        <v>1303.1301</v>
      </c>
      <c r="AI2387" t="n">
        <v>1644.9003</v>
      </c>
      <c r="AJ2387" t="n">
        <v>80</v>
      </c>
      <c r="AK2387" t="n">
        <v>7828.7913</v>
      </c>
      <c r="BA2387" t="n">
        <v>4644</v>
      </c>
    </row>
    <row r="2388">
      <c r="H2388" t="n">
        <v>12</v>
      </c>
      <c r="M2388" t="inlineStr">
        <is>
          <t>ALQUILADO</t>
        </is>
      </c>
      <c r="N2388" t="inlineStr"/>
      <c r="P2388" t="inlineStr">
        <is>
          <t>2023</t>
        </is>
      </c>
      <c r="S2388" t="n">
        <v>54350</v>
      </c>
      <c r="T2388" t="n">
        <v>25621.5</v>
      </c>
      <c r="V2388" t="n">
        <v>27415.005</v>
      </c>
      <c r="W2388" t="n">
        <v>9731.57</v>
      </c>
      <c r="X2388" t="n">
        <v>2361.55</v>
      </c>
      <c r="Z2388" t="n">
        <v>290</v>
      </c>
      <c r="AA2388" t="n">
        <v>41.7004</v>
      </c>
      <c r="AB2388" t="n">
        <v>1007.76</v>
      </c>
      <c r="AH2388" t="n">
        <v>1364.6732</v>
      </c>
      <c r="AI2388" t="n">
        <v>1644.9003</v>
      </c>
      <c r="AJ2388" t="n">
        <v>80</v>
      </c>
      <c r="AK2388" t="n">
        <v>7828.7913</v>
      </c>
      <c r="BA2388" t="n">
        <v>4644</v>
      </c>
    </row>
    <row r="2389">
      <c r="H2389" t="n">
        <v>12</v>
      </c>
      <c r="M2389" t="inlineStr">
        <is>
          <t>TALLER DE CHAPISTERIA</t>
        </is>
      </c>
      <c r="N2389" t="inlineStr"/>
      <c r="P2389" t="inlineStr">
        <is>
          <t>2023</t>
        </is>
      </c>
      <c r="S2389" t="n">
        <v>27990</v>
      </c>
      <c r="T2389" t="n">
        <v>25621.5</v>
      </c>
      <c r="V2389" t="n">
        <v>27415.005</v>
      </c>
      <c r="W2389" t="n">
        <v>8622.379999999999</v>
      </c>
      <c r="X2389" t="n">
        <v>5007.67</v>
      </c>
      <c r="Z2389" t="n">
        <v>410</v>
      </c>
      <c r="AA2389" t="n">
        <v>33.244</v>
      </c>
      <c r="AB2389" t="n">
        <v>1135.8375</v>
      </c>
      <c r="AH2389" t="n">
        <v>1398.7936</v>
      </c>
      <c r="AI2389" t="n">
        <v>1644.9003</v>
      </c>
      <c r="AJ2389" t="n">
        <v>80</v>
      </c>
      <c r="AK2389" t="n">
        <v>7828.7913</v>
      </c>
      <c r="BA2389" t="n">
        <v>4644</v>
      </c>
    </row>
    <row r="2390">
      <c r="H2390" t="n">
        <v>12</v>
      </c>
      <c r="M2390" t="inlineStr">
        <is>
          <t>ALQUILADO</t>
        </is>
      </c>
      <c r="N2390" t="inlineStr">
        <is>
          <t>PUENTE CALZADA INFRAESTRUCTURA</t>
        </is>
      </c>
      <c r="P2390" t="inlineStr">
        <is>
          <t>2023</t>
        </is>
      </c>
      <c r="S2390" t="n">
        <v>27210</v>
      </c>
      <c r="T2390" t="n">
        <v>25621.5</v>
      </c>
      <c r="V2390" t="n">
        <v>27415.005</v>
      </c>
      <c r="W2390" t="n">
        <v>7643.75</v>
      </c>
      <c r="X2390" t="n">
        <v>4099.3</v>
      </c>
      <c r="Z2390" t="n">
        <v>492</v>
      </c>
      <c r="AA2390" t="n">
        <v>23.8679</v>
      </c>
      <c r="AB2390" t="n">
        <v>978.5875</v>
      </c>
      <c r="AH2390" t="n">
        <v>676.7718</v>
      </c>
      <c r="AI2390" t="n">
        <v>1644.9003</v>
      </c>
      <c r="AJ2390" t="n">
        <v>80</v>
      </c>
      <c r="AK2390" t="n">
        <v>7828.7913</v>
      </c>
      <c r="BA2390" t="n">
        <v>4644</v>
      </c>
    </row>
    <row r="2391">
      <c r="H2391" t="n">
        <v>12</v>
      </c>
      <c r="M2391" t="inlineStr">
        <is>
          <t>ALQUILADO</t>
        </is>
      </c>
      <c r="N2391" t="inlineStr"/>
      <c r="P2391" t="inlineStr">
        <is>
          <t>2023</t>
        </is>
      </c>
      <c r="S2391" t="n">
        <v>60431</v>
      </c>
      <c r="T2391" t="n">
        <v>25621.5</v>
      </c>
      <c r="V2391" t="n">
        <v>27415.005</v>
      </c>
      <c r="W2391" t="n">
        <v>11591.69</v>
      </c>
      <c r="X2391" t="n">
        <v>16453.4087</v>
      </c>
      <c r="Z2391" t="n">
        <v>428</v>
      </c>
      <c r="AA2391" t="n">
        <v>65.52589999999999</v>
      </c>
      <c r="AB2391" t="n">
        <v>2337.0915</v>
      </c>
      <c r="AH2391" t="n">
        <v>1370.0224</v>
      </c>
      <c r="AI2391" t="n">
        <v>1644.9003</v>
      </c>
      <c r="AJ2391" t="n">
        <v>80</v>
      </c>
      <c r="AK2391" t="n">
        <v>7828.7913</v>
      </c>
      <c r="BA2391" t="n">
        <v>4644</v>
      </c>
    </row>
    <row r="2392">
      <c r="H2392" t="n">
        <v>12</v>
      </c>
      <c r="M2392" t="inlineStr">
        <is>
          <t>ALQUILADO</t>
        </is>
      </c>
      <c r="N2392" t="inlineStr">
        <is>
          <t>CONSORCIO HPH JOINT VENTURE</t>
        </is>
      </c>
      <c r="P2392" t="inlineStr">
        <is>
          <t>2023</t>
        </is>
      </c>
      <c r="S2392" t="n">
        <v>45481</v>
      </c>
      <c r="T2392" t="n">
        <v>25621.5</v>
      </c>
      <c r="V2392" t="n">
        <v>27415.005</v>
      </c>
      <c r="W2392" t="n">
        <v>6295.98</v>
      </c>
      <c r="X2392" t="n">
        <v>4569.34</v>
      </c>
      <c r="Z2392" t="n">
        <v>360</v>
      </c>
      <c r="AA2392" t="n">
        <v>30.1814</v>
      </c>
      <c r="AB2392" t="n">
        <v>905.4433</v>
      </c>
      <c r="AH2392" t="n">
        <v>883.6707</v>
      </c>
      <c r="AI2392" t="n">
        <v>1644.9003</v>
      </c>
      <c r="AJ2392" t="n">
        <v>80</v>
      </c>
      <c r="AK2392" t="n">
        <v>7828.7913</v>
      </c>
      <c r="BA2392" t="n">
        <v>4644</v>
      </c>
    </row>
    <row r="2393">
      <c r="H2393" t="n">
        <v>12</v>
      </c>
      <c r="M2393" t="inlineStr">
        <is>
          <t>ALQUILADO</t>
        </is>
      </c>
      <c r="N2393" t="inlineStr">
        <is>
          <t>SERVICIOS INTEGRALES DE MANTENIMIENTO SA</t>
        </is>
      </c>
      <c r="P2393" t="inlineStr">
        <is>
          <t>2023</t>
        </is>
      </c>
      <c r="S2393" t="n">
        <v>36460</v>
      </c>
      <c r="T2393" t="n">
        <v>25621.5</v>
      </c>
      <c r="V2393" t="n">
        <v>27415.005</v>
      </c>
      <c r="W2393" t="n">
        <v>8505</v>
      </c>
      <c r="X2393" t="n">
        <v>0</v>
      </c>
      <c r="Z2393" t="n">
        <v>269</v>
      </c>
      <c r="AA2393" t="n">
        <v>31.6171</v>
      </c>
      <c r="AB2393" t="n">
        <v>708.75</v>
      </c>
      <c r="AH2393" t="n">
        <v>611.5241</v>
      </c>
      <c r="AI2393" t="n">
        <v>1644.9003</v>
      </c>
      <c r="AJ2393" t="n">
        <v>80</v>
      </c>
      <c r="AK2393" t="n">
        <v>7828.7913</v>
      </c>
      <c r="BA2393" t="n">
        <v>4644</v>
      </c>
    </row>
    <row r="2394">
      <c r="H2394" t="n">
        <v>11</v>
      </c>
      <c r="M2394" t="inlineStr">
        <is>
          <t>ALQUILADO</t>
        </is>
      </c>
      <c r="N2394" t="inlineStr">
        <is>
          <t>CONSORCIO LOMA COVA</t>
        </is>
      </c>
      <c r="P2394" t="inlineStr">
        <is>
          <t>2023</t>
        </is>
      </c>
      <c r="S2394" t="n">
        <v>30726</v>
      </c>
      <c r="T2394" t="n">
        <v>25621.495</v>
      </c>
      <c r="V2394" t="n">
        <v>27414.9997</v>
      </c>
      <c r="W2394" t="n">
        <v>10849</v>
      </c>
      <c r="X2394" t="n">
        <v>301</v>
      </c>
      <c r="Z2394" t="n">
        <v>301</v>
      </c>
      <c r="AA2394" t="n">
        <v>37.0431</v>
      </c>
      <c r="AB2394" t="n">
        <v>1013.6363</v>
      </c>
      <c r="AH2394" t="n">
        <v>2161.1793</v>
      </c>
      <c r="AI2394" t="n">
        <v>1507.825</v>
      </c>
      <c r="AJ2394" t="n">
        <v>80</v>
      </c>
      <c r="AK2394" t="n">
        <v>7117.082</v>
      </c>
      <c r="BA2394" t="n">
        <v>4257</v>
      </c>
    </row>
    <row r="2395">
      <c r="H2395" t="n">
        <v>11</v>
      </c>
      <c r="M2395" t="inlineStr">
        <is>
          <t>ALQUILADO</t>
        </is>
      </c>
      <c r="N2395" t="inlineStr">
        <is>
          <t>SOLUCIONES LOGISTICAS AUXILIARES</t>
        </is>
      </c>
      <c r="P2395" t="inlineStr">
        <is>
          <t>2023</t>
        </is>
      </c>
      <c r="S2395" t="n">
        <v>106208</v>
      </c>
      <c r="T2395" t="n">
        <v>25621.495</v>
      </c>
      <c r="V2395" t="n">
        <v>27414.9997</v>
      </c>
      <c r="W2395" t="n">
        <v>10395</v>
      </c>
      <c r="X2395" t="n">
        <v>0</v>
      </c>
      <c r="Z2395" t="n">
        <v>327</v>
      </c>
      <c r="AA2395" t="n">
        <v>31.7889</v>
      </c>
      <c r="AB2395" t="n">
        <v>945</v>
      </c>
      <c r="AH2395" t="n">
        <v>2091.579</v>
      </c>
      <c r="AI2395" t="n">
        <v>1507.825</v>
      </c>
      <c r="AJ2395" t="n">
        <v>80</v>
      </c>
      <c r="AK2395" t="n">
        <v>7117.082</v>
      </c>
      <c r="BA2395" t="n">
        <v>4257</v>
      </c>
    </row>
    <row r="2396">
      <c r="H2396" t="n">
        <v>11</v>
      </c>
      <c r="M2396" t="inlineStr">
        <is>
          <t>DISPONIBLE</t>
        </is>
      </c>
      <c r="N2396" t="inlineStr"/>
      <c r="P2396" t="inlineStr">
        <is>
          <t>2023</t>
        </is>
      </c>
      <c r="S2396" t="n">
        <v>18397</v>
      </c>
      <c r="T2396" t="n">
        <v>25621.495</v>
      </c>
      <c r="V2396" t="n">
        <v>27414.9997</v>
      </c>
      <c r="W2396" t="n">
        <v>5768.89</v>
      </c>
      <c r="X2396" t="n">
        <v>5752.54</v>
      </c>
      <c r="Z2396" t="n">
        <v>304</v>
      </c>
      <c r="AA2396" t="n">
        <v>37.8994</v>
      </c>
      <c r="AB2396" t="n">
        <v>1047.4027</v>
      </c>
      <c r="AH2396" t="n">
        <v>3331.6317</v>
      </c>
      <c r="AI2396" t="n">
        <v>1507.825</v>
      </c>
      <c r="AJ2396" t="n">
        <v>80</v>
      </c>
      <c r="AK2396" t="n">
        <v>7117.082</v>
      </c>
      <c r="BA2396" t="n">
        <v>4257</v>
      </c>
    </row>
    <row r="2397">
      <c r="H2397" t="n">
        <v>11</v>
      </c>
      <c r="M2397" t="inlineStr">
        <is>
          <t>ALQUILADO</t>
        </is>
      </c>
      <c r="N2397" t="inlineStr"/>
      <c r="P2397" t="inlineStr">
        <is>
          <t>2023</t>
        </is>
      </c>
      <c r="S2397" t="n">
        <v>7363</v>
      </c>
      <c r="T2397" t="n">
        <v>25621.495</v>
      </c>
      <c r="V2397" t="n">
        <v>27414.9997</v>
      </c>
      <c r="W2397" t="n">
        <v>8286.93</v>
      </c>
      <c r="X2397" t="n">
        <v>3682.36</v>
      </c>
      <c r="Z2397" t="n">
        <v>311</v>
      </c>
      <c r="AA2397" t="n">
        <v>38.4864</v>
      </c>
      <c r="AB2397" t="n">
        <v>1088.1172</v>
      </c>
      <c r="AH2397" t="n">
        <v>637.0821999999999</v>
      </c>
      <c r="AI2397" t="n">
        <v>1507.825</v>
      </c>
      <c r="AJ2397" t="n">
        <v>80</v>
      </c>
      <c r="AK2397" t="n">
        <v>7117.082</v>
      </c>
      <c r="BA2397" t="n">
        <v>4257</v>
      </c>
    </row>
    <row r="2398">
      <c r="H2398" t="n">
        <v>11</v>
      </c>
      <c r="M2398" t="inlineStr">
        <is>
          <t>ALQUILADO</t>
        </is>
      </c>
      <c r="N2398" t="inlineStr">
        <is>
          <t>SOLUCIONES LOGISTICAS AUXILIARES</t>
        </is>
      </c>
      <c r="P2398" t="inlineStr">
        <is>
          <t>2023</t>
        </is>
      </c>
      <c r="S2398" t="n">
        <v>28064</v>
      </c>
      <c r="T2398" t="n">
        <v>25621.495</v>
      </c>
      <c r="V2398" t="n">
        <v>27414.9997</v>
      </c>
      <c r="W2398" t="n">
        <v>9450</v>
      </c>
      <c r="X2398" t="n">
        <v>0</v>
      </c>
      <c r="Z2398" t="n">
        <v>297</v>
      </c>
      <c r="AA2398" t="n">
        <v>31.8181</v>
      </c>
      <c r="AB2398" t="n">
        <v>859.0909</v>
      </c>
      <c r="AH2398" t="n">
        <v>2105.779</v>
      </c>
      <c r="AI2398" t="n">
        <v>1507.825</v>
      </c>
      <c r="AJ2398" t="n">
        <v>80</v>
      </c>
      <c r="AK2398" t="n">
        <v>7117.082</v>
      </c>
      <c r="BA2398" t="n">
        <v>4257</v>
      </c>
    </row>
    <row r="2399">
      <c r="H2399" t="n">
        <v>11</v>
      </c>
      <c r="M2399" t="inlineStr">
        <is>
          <t>ALQUILADO</t>
        </is>
      </c>
      <c r="N2399" t="inlineStr"/>
      <c r="P2399" t="inlineStr">
        <is>
          <t>2023</t>
        </is>
      </c>
      <c r="S2399" t="n">
        <v>9757</v>
      </c>
      <c r="T2399" t="n">
        <v>25621.495</v>
      </c>
      <c r="V2399" t="n">
        <v>27414.9997</v>
      </c>
      <c r="W2399" t="n">
        <v>4170.42</v>
      </c>
      <c r="X2399" t="n">
        <v>5985.1577</v>
      </c>
      <c r="Z2399" t="n">
        <v>227</v>
      </c>
      <c r="AA2399" t="n">
        <v>44.7382</v>
      </c>
      <c r="AB2399" t="n">
        <v>923.2343</v>
      </c>
      <c r="AH2399" t="n">
        <v>2038.6659</v>
      </c>
      <c r="AI2399" t="n">
        <v>1507.825</v>
      </c>
      <c r="AJ2399" t="n">
        <v>80</v>
      </c>
      <c r="AK2399" t="n">
        <v>7117.082</v>
      </c>
      <c r="BA2399" t="n">
        <v>4257</v>
      </c>
    </row>
    <row r="2400">
      <c r="H2400" t="n">
        <v>11</v>
      </c>
      <c r="M2400" t="inlineStr">
        <is>
          <t>ALQUILADO</t>
        </is>
      </c>
      <c r="N2400" t="inlineStr">
        <is>
          <t>SERVICIOS INTEGRALES DE MANTENIMIENTO SA</t>
        </is>
      </c>
      <c r="P2400" t="inlineStr">
        <is>
          <t>2023</t>
        </is>
      </c>
      <c r="S2400" t="n">
        <v>33762</v>
      </c>
      <c r="T2400" t="n">
        <v>25621.495</v>
      </c>
      <c r="V2400" t="n">
        <v>27414.9997</v>
      </c>
      <c r="W2400" t="n">
        <v>9450</v>
      </c>
      <c r="X2400" t="n">
        <v>0</v>
      </c>
      <c r="Z2400" t="n">
        <v>298</v>
      </c>
      <c r="AA2400" t="n">
        <v>31.7114</v>
      </c>
      <c r="AB2400" t="n">
        <v>859.0909</v>
      </c>
      <c r="AH2400" t="n">
        <v>2763.3868</v>
      </c>
      <c r="AI2400" t="n">
        <v>1507.825</v>
      </c>
      <c r="AJ2400" t="n">
        <v>80</v>
      </c>
      <c r="AK2400" t="n">
        <v>7117.082</v>
      </c>
      <c r="BA2400" t="n">
        <v>4257</v>
      </c>
    </row>
    <row r="2401">
      <c r="H2401" t="n">
        <v>11</v>
      </c>
      <c r="M2401" t="inlineStr">
        <is>
          <t>ALQUILADO</t>
        </is>
      </c>
      <c r="N2401" t="inlineStr">
        <is>
          <t>SOLUCIONES LOGISTICAS AUXILIARES</t>
        </is>
      </c>
      <c r="P2401" t="inlineStr">
        <is>
          <t>2023</t>
        </is>
      </c>
      <c r="S2401" t="n">
        <v>39455</v>
      </c>
      <c r="T2401" t="n">
        <v>25621.495</v>
      </c>
      <c r="V2401" t="n">
        <v>27414.9997</v>
      </c>
      <c r="W2401" t="n">
        <v>7320.44</v>
      </c>
      <c r="X2401" t="n">
        <v>1987.51</v>
      </c>
      <c r="Z2401" t="n">
        <v>229</v>
      </c>
      <c r="AA2401" t="n">
        <v>40.646</v>
      </c>
      <c r="AB2401" t="n">
        <v>846.1772</v>
      </c>
      <c r="AH2401" t="n">
        <v>892.779</v>
      </c>
      <c r="AI2401" t="n">
        <v>1507.825</v>
      </c>
      <c r="AJ2401" t="n">
        <v>80</v>
      </c>
      <c r="AK2401" t="n">
        <v>7117.082</v>
      </c>
      <c r="BA2401" t="n">
        <v>4257</v>
      </c>
    </row>
    <row r="2402">
      <c r="H2402" t="n">
        <v>11</v>
      </c>
      <c r="M2402" t="inlineStr">
        <is>
          <t>ALQUILADO</t>
        </is>
      </c>
      <c r="N2402" t="inlineStr">
        <is>
          <t>CIA. AZUCARERA LA ESTRELLA SA</t>
        </is>
      </c>
      <c r="P2402" t="inlineStr">
        <is>
          <t>2023</t>
        </is>
      </c>
      <c r="S2402" t="n">
        <v>58515</v>
      </c>
      <c r="T2402" t="n">
        <v>25621.495</v>
      </c>
      <c r="V2402" t="n">
        <v>27414.9997</v>
      </c>
      <c r="W2402" t="n">
        <v>5705.64</v>
      </c>
      <c r="X2402" t="n">
        <v>5286</v>
      </c>
      <c r="Z2402" t="n">
        <v>264</v>
      </c>
      <c r="AA2402" t="n">
        <v>41.635</v>
      </c>
      <c r="AB2402" t="n">
        <v>999.24</v>
      </c>
      <c r="AH2402" t="n">
        <v>1931.2389</v>
      </c>
      <c r="AI2402" t="n">
        <v>1507.825</v>
      </c>
      <c r="AJ2402" t="n">
        <v>80</v>
      </c>
      <c r="AK2402" t="n">
        <v>7117.082</v>
      </c>
      <c r="BA2402" t="n">
        <v>4257</v>
      </c>
    </row>
    <row r="2403">
      <c r="H2403" t="n">
        <v>11</v>
      </c>
      <c r="M2403" t="inlineStr">
        <is>
          <t>ALQUILADO</t>
        </is>
      </c>
      <c r="N2403" t="inlineStr">
        <is>
          <t>PARTIDO CAMBIO DEMOCRATICO</t>
        </is>
      </c>
      <c r="P2403" t="inlineStr">
        <is>
          <t>2023</t>
        </is>
      </c>
      <c r="S2403" t="n">
        <v>20430</v>
      </c>
      <c r="T2403" t="n">
        <v>25621.495</v>
      </c>
      <c r="V2403" t="n">
        <v>27414.9997</v>
      </c>
      <c r="W2403" t="n">
        <v>5865.86</v>
      </c>
      <c r="X2403" t="n">
        <v>5144.4</v>
      </c>
      <c r="Z2403" t="n">
        <v>320</v>
      </c>
      <c r="AA2403" t="n">
        <v>34.407</v>
      </c>
      <c r="AB2403" t="n">
        <v>1000.9327</v>
      </c>
      <c r="AH2403" t="n">
        <v>3969.317</v>
      </c>
      <c r="AI2403" t="n">
        <v>1507.825</v>
      </c>
      <c r="AJ2403" t="n">
        <v>80</v>
      </c>
      <c r="AK2403" t="n">
        <v>7117.082</v>
      </c>
      <c r="BA2403" t="n">
        <v>4257</v>
      </c>
    </row>
    <row r="2404">
      <c r="H2404" t="n">
        <v>10</v>
      </c>
      <c r="M2404" t="inlineStr">
        <is>
          <t>ALQUILADO</t>
        </is>
      </c>
      <c r="N2404" t="inlineStr">
        <is>
          <t>PSA PANAMA INTERNACIONAL TERMI</t>
        </is>
      </c>
      <c r="P2404" t="inlineStr">
        <is>
          <t>2023</t>
        </is>
      </c>
      <c r="S2404" t="n">
        <v>30429</v>
      </c>
      <c r="T2404" t="n">
        <v>25621.4953</v>
      </c>
      <c r="V2404" t="n">
        <v>27415</v>
      </c>
      <c r="W2404" t="n">
        <v>6456.66</v>
      </c>
      <c r="X2404" t="n">
        <v>2626.56</v>
      </c>
      <c r="Z2404" t="n">
        <v>239</v>
      </c>
      <c r="AA2404" t="n">
        <v>38.0051</v>
      </c>
      <c r="AB2404" t="n">
        <v>908.322</v>
      </c>
      <c r="AH2404" t="n">
        <v>466.5278</v>
      </c>
      <c r="AI2404" t="n">
        <v>1370.75</v>
      </c>
      <c r="AJ2404" t="n">
        <v>80</v>
      </c>
      <c r="AK2404" t="n">
        <v>6405.3738</v>
      </c>
      <c r="BA2404" t="n">
        <v>3870</v>
      </c>
    </row>
    <row r="2405">
      <c r="H2405" t="n">
        <v>10</v>
      </c>
      <c r="M2405" t="inlineStr">
        <is>
          <t>ALQUILADO</t>
        </is>
      </c>
      <c r="N2405" t="inlineStr">
        <is>
          <t>PRYSMA SOCIAL CONSULTORES S.A.</t>
        </is>
      </c>
      <c r="P2405" t="inlineStr">
        <is>
          <t>2023</t>
        </is>
      </c>
      <c r="S2405" t="n">
        <v>4</v>
      </c>
      <c r="T2405" t="n">
        <v>25621.4953</v>
      </c>
      <c r="V2405" t="n">
        <v>27415</v>
      </c>
      <c r="W2405" t="n">
        <v>8253.030000000001</v>
      </c>
      <c r="X2405" t="n">
        <v>5911.4013</v>
      </c>
      <c r="Z2405" t="n">
        <v>330</v>
      </c>
      <c r="AA2405" t="n">
        <v>42.9225</v>
      </c>
      <c r="AB2405" t="n">
        <v>1416.4431</v>
      </c>
      <c r="AH2405" t="n">
        <v>1196.9058</v>
      </c>
      <c r="AI2405" t="n">
        <v>1370.75</v>
      </c>
      <c r="AJ2405" t="n">
        <v>80</v>
      </c>
      <c r="AK2405" t="n">
        <v>6405.3738</v>
      </c>
      <c r="BA2405" t="n">
        <v>3870</v>
      </c>
    </row>
    <row r="2406">
      <c r="H2406" t="n">
        <v>10</v>
      </c>
      <c r="M2406" t="inlineStr">
        <is>
          <t>ALQUILADO</t>
        </is>
      </c>
      <c r="N2406" t="inlineStr">
        <is>
          <t>PARTIDO CAMBIO DEMOCRATICO</t>
        </is>
      </c>
      <c r="P2406" t="inlineStr">
        <is>
          <t>2023</t>
        </is>
      </c>
      <c r="S2406" t="n">
        <v>20632</v>
      </c>
      <c r="T2406" t="n">
        <v>25621.4953</v>
      </c>
      <c r="V2406" t="n">
        <v>27415</v>
      </c>
      <c r="W2406" t="n">
        <v>7555.42</v>
      </c>
      <c r="X2406" t="n">
        <v>4735.18</v>
      </c>
      <c r="Z2406" t="n">
        <v>454</v>
      </c>
      <c r="AA2406" t="n">
        <v>27.0718</v>
      </c>
      <c r="AB2406" t="n">
        <v>1229.06</v>
      </c>
      <c r="AH2406" t="n">
        <v>855.2335</v>
      </c>
      <c r="AI2406" t="n">
        <v>1370.75</v>
      </c>
      <c r="AJ2406" t="n">
        <v>80</v>
      </c>
      <c r="AK2406" t="n">
        <v>6405.3738</v>
      </c>
      <c r="BA2406" t="n">
        <v>3870</v>
      </c>
    </row>
    <row r="2407">
      <c r="H2407" t="n">
        <v>10</v>
      </c>
      <c r="M2407" t="inlineStr">
        <is>
          <t>ALQUILADO</t>
        </is>
      </c>
      <c r="N2407" t="inlineStr">
        <is>
          <t>AUSTIN POWDER PANAMA S.A.</t>
        </is>
      </c>
      <c r="P2407" t="inlineStr">
        <is>
          <t>2023</t>
        </is>
      </c>
      <c r="S2407" t="n">
        <v>15441</v>
      </c>
      <c r="T2407" t="n">
        <v>25621.4953</v>
      </c>
      <c r="V2407" t="n">
        <v>27415</v>
      </c>
      <c r="W2407" t="n">
        <v>8542.51</v>
      </c>
      <c r="X2407" t="n">
        <v>2729.76</v>
      </c>
      <c r="Z2407" t="n">
        <v>290</v>
      </c>
      <c r="AA2407" t="n">
        <v>38.8698</v>
      </c>
      <c r="AB2407" t="n">
        <v>1127.227</v>
      </c>
      <c r="AH2407" t="n">
        <v>2269.15</v>
      </c>
      <c r="AI2407" t="n">
        <v>1370.75</v>
      </c>
      <c r="AJ2407" t="n">
        <v>80</v>
      </c>
      <c r="AK2407" t="n">
        <v>6405.3738</v>
      </c>
      <c r="BA2407" t="n">
        <v>3870</v>
      </c>
    </row>
    <row r="2408">
      <c r="H2408" t="n">
        <v>10</v>
      </c>
      <c r="M2408" t="inlineStr">
        <is>
          <t>ALQUILADO</t>
        </is>
      </c>
      <c r="N2408" t="inlineStr">
        <is>
          <t>AUSTIN POWDER PANAMA S.A.</t>
        </is>
      </c>
      <c r="P2408" t="inlineStr">
        <is>
          <t>2023</t>
        </is>
      </c>
      <c r="S2408" t="n">
        <v>57307</v>
      </c>
      <c r="T2408" t="n">
        <v>25621.4953</v>
      </c>
      <c r="V2408" t="n">
        <v>27415</v>
      </c>
      <c r="W2408" t="n">
        <v>8692.51</v>
      </c>
      <c r="X2408" t="n">
        <v>2820.12</v>
      </c>
      <c r="Z2408" t="n">
        <v>290</v>
      </c>
      <c r="AA2408" t="n">
        <v>39.6987</v>
      </c>
      <c r="AB2408" t="n">
        <v>1151.263</v>
      </c>
      <c r="AH2408" t="n">
        <v>2413.23</v>
      </c>
      <c r="AI2408" t="n">
        <v>1370.75</v>
      </c>
      <c r="AJ2408" t="n">
        <v>80</v>
      </c>
      <c r="AK2408" t="n">
        <v>6405.3738</v>
      </c>
      <c r="BA2408" t="n">
        <v>3870</v>
      </c>
    </row>
    <row r="2409">
      <c r="H2409" t="n">
        <v>10</v>
      </c>
      <c r="M2409" t="inlineStr">
        <is>
          <t>ALQUILADO</t>
        </is>
      </c>
      <c r="N2409" t="inlineStr">
        <is>
          <t>AUSTIN POWDER PANAMA S.A.</t>
        </is>
      </c>
      <c r="P2409" t="inlineStr">
        <is>
          <t>2023</t>
        </is>
      </c>
      <c r="S2409" t="n">
        <v>19584</v>
      </c>
      <c r="T2409" t="n">
        <v>25621.4953</v>
      </c>
      <c r="V2409" t="n">
        <v>27415</v>
      </c>
      <c r="W2409" t="n">
        <v>8692.51</v>
      </c>
      <c r="X2409" t="n">
        <v>2786.35</v>
      </c>
      <c r="Z2409" t="n">
        <v>290</v>
      </c>
      <c r="AA2409" t="n">
        <v>39.5822</v>
      </c>
      <c r="AB2409" t="n">
        <v>1147.886</v>
      </c>
      <c r="AH2409" t="n">
        <v>2210.6678</v>
      </c>
      <c r="AI2409" t="n">
        <v>1370.75</v>
      </c>
      <c r="AJ2409" t="n">
        <v>80</v>
      </c>
      <c r="AK2409" t="n">
        <v>6405.3738</v>
      </c>
      <c r="BA2409" t="n">
        <v>3870</v>
      </c>
    </row>
    <row r="2410">
      <c r="H2410" t="n">
        <v>10</v>
      </c>
      <c r="M2410" t="inlineStr">
        <is>
          <t>ALQUILADO</t>
        </is>
      </c>
      <c r="N2410" t="inlineStr">
        <is>
          <t>PARTIDO CAMBIO DEMOCRATICO</t>
        </is>
      </c>
      <c r="P2410" t="inlineStr">
        <is>
          <t>2023</t>
        </is>
      </c>
      <c r="S2410" t="n">
        <v>522</v>
      </c>
      <c r="T2410" t="n">
        <v>25621.4953</v>
      </c>
      <c r="V2410" t="n">
        <v>27415</v>
      </c>
      <c r="W2410" t="n">
        <v>4670.67</v>
      </c>
      <c r="X2410" t="n">
        <v>2868.48</v>
      </c>
      <c r="Z2410" t="n">
        <v>144</v>
      </c>
      <c r="AA2410" t="n">
        <v>52.3552</v>
      </c>
      <c r="AB2410" t="n">
        <v>753.915</v>
      </c>
      <c r="AH2410" t="n">
        <v>3196.2279</v>
      </c>
      <c r="AI2410" t="n">
        <v>1370.75</v>
      </c>
      <c r="AJ2410" t="n">
        <v>80</v>
      </c>
      <c r="AK2410" t="n">
        <v>6405.3738</v>
      </c>
      <c r="BA2410" t="n">
        <v>3870</v>
      </c>
    </row>
    <row r="2411">
      <c r="H2411" t="n">
        <v>10</v>
      </c>
      <c r="M2411" t="inlineStr">
        <is>
          <t>ALQUILADO</t>
        </is>
      </c>
      <c r="N2411" t="inlineStr">
        <is>
          <t>SERVICIOS INTEGRALES DE MANTENIMIENTO SA</t>
        </is>
      </c>
      <c r="P2411" t="inlineStr">
        <is>
          <t>2023</t>
        </is>
      </c>
      <c r="S2411" t="n">
        <v>16506</v>
      </c>
      <c r="T2411" t="n">
        <v>25621.4953</v>
      </c>
      <c r="V2411" t="n">
        <v>27415</v>
      </c>
      <c r="W2411" t="n">
        <v>6313.09</v>
      </c>
      <c r="X2411" t="n">
        <v>61.6</v>
      </c>
      <c r="Z2411" t="n">
        <v>209</v>
      </c>
      <c r="AA2411" t="n">
        <v>30.5009</v>
      </c>
      <c r="AB2411" t="n">
        <v>637.4690000000001</v>
      </c>
      <c r="AH2411" t="n">
        <v>1760.8201</v>
      </c>
      <c r="AI2411" t="n">
        <v>1370.75</v>
      </c>
      <c r="AJ2411" t="n">
        <v>80</v>
      </c>
      <c r="AK2411" t="n">
        <v>6405.3738</v>
      </c>
      <c r="BA2411" t="n">
        <v>3870</v>
      </c>
    </row>
    <row r="2412">
      <c r="H2412" t="n">
        <v>10</v>
      </c>
      <c r="M2412" t="inlineStr">
        <is>
          <t>ALQUILADO</t>
        </is>
      </c>
      <c r="N2412" t="inlineStr">
        <is>
          <t>CABLE &amp; WIRELESS</t>
        </is>
      </c>
      <c r="P2412" t="inlineStr">
        <is>
          <t>2023</t>
        </is>
      </c>
      <c r="S2412" t="n">
        <v>17417</v>
      </c>
      <c r="T2412" t="n">
        <v>25621.4953</v>
      </c>
      <c r="V2412" t="n">
        <v>27415</v>
      </c>
      <c r="W2412" t="n">
        <v>5640.99</v>
      </c>
      <c r="X2412" t="n">
        <v>6821.83</v>
      </c>
      <c r="Z2412" t="n">
        <v>458</v>
      </c>
      <c r="AA2412" t="n">
        <v>27.2113</v>
      </c>
      <c r="AB2412" t="n">
        <v>1246.282</v>
      </c>
      <c r="AH2412" t="n">
        <v>1804.7573</v>
      </c>
      <c r="AI2412" t="n">
        <v>1370.75</v>
      </c>
      <c r="AJ2412" t="n">
        <v>80</v>
      </c>
      <c r="AK2412" t="n">
        <v>6405.3738</v>
      </c>
      <c r="BA2412" t="n">
        <v>3870</v>
      </c>
    </row>
    <row r="2413">
      <c r="H2413" t="n">
        <v>10</v>
      </c>
      <c r="M2413" t="inlineStr">
        <is>
          <t>ALQUILADO</t>
        </is>
      </c>
      <c r="N2413" t="inlineStr">
        <is>
          <t>PARTIDO CAMBIO DEMOCRATICO</t>
        </is>
      </c>
      <c r="P2413" t="inlineStr">
        <is>
          <t>2023</t>
        </is>
      </c>
      <c r="S2413" t="n">
        <v>15283</v>
      </c>
      <c r="T2413" t="n">
        <v>25621.4953</v>
      </c>
      <c r="V2413" t="n">
        <v>27415</v>
      </c>
      <c r="W2413" t="n">
        <v>5412.52</v>
      </c>
      <c r="X2413" t="n">
        <v>5006.41</v>
      </c>
      <c r="Z2413" t="n">
        <v>212</v>
      </c>
      <c r="AA2413" t="n">
        <v>49.1458</v>
      </c>
      <c r="AB2413" t="n">
        <v>1041.893</v>
      </c>
      <c r="AH2413" t="n">
        <v>906.7284</v>
      </c>
      <c r="AI2413" t="n">
        <v>1370.75</v>
      </c>
      <c r="AJ2413" t="n">
        <v>80</v>
      </c>
      <c r="AK2413" t="n">
        <v>6405.3738</v>
      </c>
      <c r="BA2413" t="n">
        <v>3870</v>
      </c>
    </row>
    <row r="2414">
      <c r="H2414" t="n">
        <v>10</v>
      </c>
      <c r="M2414" t="inlineStr">
        <is>
          <t>ALQUILADO</t>
        </is>
      </c>
      <c r="N2414" t="inlineStr"/>
      <c r="P2414" t="inlineStr">
        <is>
          <t>2023</t>
        </is>
      </c>
      <c r="S2414" t="n">
        <v>18126</v>
      </c>
      <c r="T2414" t="n">
        <v>25621.4953</v>
      </c>
      <c r="V2414" t="n">
        <v>27415</v>
      </c>
      <c r="W2414" t="n">
        <v>7930.98</v>
      </c>
      <c r="X2414" t="n">
        <v>5353.26</v>
      </c>
      <c r="Z2414" t="n">
        <v>245</v>
      </c>
      <c r="AA2414" t="n">
        <v>54.2213</v>
      </c>
      <c r="AB2414" t="n">
        <v>1328.424</v>
      </c>
      <c r="AH2414" t="n">
        <v>291.2551</v>
      </c>
      <c r="AI2414" t="n">
        <v>1370.75</v>
      </c>
      <c r="AJ2414" t="n">
        <v>80</v>
      </c>
      <c r="AK2414" t="n">
        <v>6405.3738</v>
      </c>
      <c r="BA2414" t="n">
        <v>3870</v>
      </c>
    </row>
    <row r="2415">
      <c r="H2415" t="n">
        <v>9</v>
      </c>
      <c r="M2415" t="inlineStr">
        <is>
          <t>DISPONIBLE</t>
        </is>
      </c>
      <c r="N2415" t="inlineStr"/>
      <c r="P2415" t="inlineStr">
        <is>
          <t>2023</t>
        </is>
      </c>
      <c r="S2415" t="n">
        <v>14427</v>
      </c>
      <c r="T2415" t="n">
        <v>24672.8971</v>
      </c>
      <c r="V2415" t="n">
        <v>26399.9999</v>
      </c>
      <c r="W2415" t="n">
        <v>4437.02</v>
      </c>
      <c r="X2415" t="n">
        <v>4217.96</v>
      </c>
      <c r="Z2415" t="n">
        <v>132</v>
      </c>
      <c r="AA2415" t="n">
        <v>65.568</v>
      </c>
      <c r="AB2415" t="n">
        <v>961.6644</v>
      </c>
      <c r="AH2415" t="n">
        <v>361.2632</v>
      </c>
      <c r="AI2415" t="n">
        <v>1188</v>
      </c>
      <c r="AJ2415" t="n">
        <v>80</v>
      </c>
      <c r="AK2415" t="n">
        <v>5482.8664</v>
      </c>
      <c r="BA2415" t="n">
        <v>3483</v>
      </c>
    </row>
    <row r="2416">
      <c r="H2416" t="n">
        <v>9</v>
      </c>
      <c r="M2416" t="inlineStr">
        <is>
          <t>DISPONIBLE</t>
        </is>
      </c>
      <c r="N2416" t="inlineStr"/>
      <c r="P2416" t="inlineStr">
        <is>
          <t>2023</t>
        </is>
      </c>
      <c r="S2416" t="n">
        <v>5503</v>
      </c>
      <c r="T2416" t="n">
        <v>24672.8971</v>
      </c>
      <c r="V2416" t="n">
        <v>26399.9999</v>
      </c>
      <c r="W2416" t="n">
        <v>5691.28</v>
      </c>
      <c r="X2416" t="n">
        <v>5189.21</v>
      </c>
      <c r="Z2416" t="n">
        <v>242</v>
      </c>
      <c r="AA2416" t="n">
        <v>44.9607</v>
      </c>
      <c r="AB2416" t="n">
        <v>1208.9433</v>
      </c>
      <c r="AH2416" t="n">
        <v>443.5099</v>
      </c>
      <c r="AI2416" t="n">
        <v>1188</v>
      </c>
      <c r="AJ2416" t="n">
        <v>80</v>
      </c>
      <c r="AK2416" t="n">
        <v>5482.8664</v>
      </c>
      <c r="BA2416" t="n">
        <v>3483</v>
      </c>
    </row>
    <row r="2417">
      <c r="H2417" t="n">
        <v>9</v>
      </c>
      <c r="M2417" t="inlineStr">
        <is>
          <t>TALLER DE CHAPISTERIA</t>
        </is>
      </c>
      <c r="N2417" t="inlineStr"/>
      <c r="P2417" t="inlineStr">
        <is>
          <t>2023</t>
        </is>
      </c>
      <c r="S2417" t="n">
        <v>0</v>
      </c>
      <c r="T2417" t="n">
        <v>24672.8971</v>
      </c>
      <c r="V2417" t="n">
        <v>26399.9999</v>
      </c>
      <c r="W2417" t="n">
        <v>4616.86</v>
      </c>
      <c r="X2417" t="n">
        <v>6296.47</v>
      </c>
      <c r="Z2417" t="n">
        <v>151</v>
      </c>
      <c r="AA2417" t="n">
        <v>72.27370000000001</v>
      </c>
      <c r="AB2417" t="n">
        <v>1212.5922</v>
      </c>
      <c r="AH2417" t="n">
        <v>366.991</v>
      </c>
      <c r="AI2417" t="n">
        <v>1188</v>
      </c>
      <c r="AJ2417" t="n">
        <v>80</v>
      </c>
      <c r="AK2417" t="n">
        <v>5482.8664</v>
      </c>
      <c r="BA2417" t="n">
        <v>3483</v>
      </c>
    </row>
    <row r="2418">
      <c r="H2418" t="n">
        <v>9</v>
      </c>
      <c r="M2418" t="inlineStr">
        <is>
          <t>ALQUILADO</t>
        </is>
      </c>
      <c r="N2418" t="inlineStr">
        <is>
          <t>ASEGURADORA ANCON</t>
        </is>
      </c>
      <c r="P2418" t="inlineStr">
        <is>
          <t>2023</t>
        </is>
      </c>
      <c r="S2418" t="n">
        <v>0</v>
      </c>
      <c r="T2418" t="n">
        <v>24672.8971</v>
      </c>
      <c r="V2418" t="n">
        <v>26399.9999</v>
      </c>
      <c r="W2418" t="n">
        <v>3104.49</v>
      </c>
      <c r="X2418" t="n">
        <v>6775.56</v>
      </c>
      <c r="Z2418" t="n">
        <v>157</v>
      </c>
      <c r="AA2418" t="n">
        <v>62.9302</v>
      </c>
      <c r="AB2418" t="n">
        <v>1097.7833</v>
      </c>
      <c r="AH2418" t="n">
        <v>1345.8941</v>
      </c>
      <c r="AI2418" t="n">
        <v>1188</v>
      </c>
      <c r="AJ2418" t="n">
        <v>80</v>
      </c>
      <c r="AK2418" t="n">
        <v>5482.8664</v>
      </c>
      <c r="BA2418" t="n">
        <v>3483</v>
      </c>
    </row>
    <row r="2419">
      <c r="H2419" t="n">
        <v>9</v>
      </c>
      <c r="M2419" t="inlineStr">
        <is>
          <t>DISPONIBLE</t>
        </is>
      </c>
      <c r="N2419" t="inlineStr"/>
      <c r="P2419" t="inlineStr">
        <is>
          <t>2023</t>
        </is>
      </c>
      <c r="S2419" t="n">
        <v>16272</v>
      </c>
      <c r="T2419" t="n">
        <v>24672.8971</v>
      </c>
      <c r="V2419" t="n">
        <v>26399.9999</v>
      </c>
      <c r="W2419" t="n">
        <v>6871.87</v>
      </c>
      <c r="X2419" t="n">
        <v>6096.35</v>
      </c>
      <c r="Z2419" t="n">
        <v>235</v>
      </c>
      <c r="AA2419" t="n">
        <v>55.1839</v>
      </c>
      <c r="AB2419" t="n">
        <v>1440.9133</v>
      </c>
      <c r="AH2419" t="n">
        <v>408.898</v>
      </c>
      <c r="AI2419" t="n">
        <v>1188</v>
      </c>
      <c r="AJ2419" t="n">
        <v>80</v>
      </c>
      <c r="AK2419" t="n">
        <v>5482.8664</v>
      </c>
      <c r="BA2419" t="n">
        <v>3483</v>
      </c>
    </row>
    <row r="2420">
      <c r="H2420" t="n">
        <v>9</v>
      </c>
      <c r="M2420" t="inlineStr">
        <is>
          <t>ALQUILADO</t>
        </is>
      </c>
      <c r="N2420" t="inlineStr"/>
      <c r="P2420" t="inlineStr">
        <is>
          <t>2023</t>
        </is>
      </c>
      <c r="S2420" t="n">
        <v>18895</v>
      </c>
      <c r="T2420" t="n">
        <v>24672.8971</v>
      </c>
      <c r="V2420" t="n">
        <v>26399.9999</v>
      </c>
      <c r="W2420" t="n">
        <v>5295.6</v>
      </c>
      <c r="X2420" t="n">
        <v>7478.39</v>
      </c>
      <c r="Z2420" t="n">
        <v>200</v>
      </c>
      <c r="AA2420" t="n">
        <v>63.8699</v>
      </c>
      <c r="AB2420" t="n">
        <v>1419.3322</v>
      </c>
      <c r="AH2420" t="n">
        <v>255.11</v>
      </c>
      <c r="AI2420" t="n">
        <v>1188</v>
      </c>
      <c r="AJ2420" t="n">
        <v>80</v>
      </c>
      <c r="AK2420" t="n">
        <v>5482.8664</v>
      </c>
      <c r="BA2420" t="n">
        <v>3483</v>
      </c>
    </row>
    <row r="2421">
      <c r="H2421" t="n">
        <v>9</v>
      </c>
      <c r="M2421" t="inlineStr">
        <is>
          <t>ALQUILADO</t>
        </is>
      </c>
      <c r="N2421" t="inlineStr">
        <is>
          <t>GENERAL ELECTRICAL INTERNATIONAL INC</t>
        </is>
      </c>
      <c r="P2421" t="inlineStr">
        <is>
          <t>2023</t>
        </is>
      </c>
      <c r="S2421" t="n">
        <v>17427</v>
      </c>
      <c r="T2421" t="n">
        <v>24672.8971</v>
      </c>
      <c r="V2421" t="n">
        <v>26399.9999</v>
      </c>
      <c r="W2421" t="n">
        <v>6209.02</v>
      </c>
      <c r="X2421" t="n">
        <v>5912.46</v>
      </c>
      <c r="Z2421" t="n">
        <v>238</v>
      </c>
      <c r="AA2421" t="n">
        <v>50.9305</v>
      </c>
      <c r="AB2421" t="n">
        <v>1346.8311</v>
      </c>
      <c r="AH2421" t="n">
        <v>1097.4305</v>
      </c>
      <c r="AI2421" t="n">
        <v>1188</v>
      </c>
      <c r="AJ2421" t="n">
        <v>80</v>
      </c>
      <c r="AK2421" t="n">
        <v>5482.8664</v>
      </c>
      <c r="BA2421" t="n">
        <v>3483</v>
      </c>
    </row>
    <row r="2422">
      <c r="H2422" t="n">
        <v>9</v>
      </c>
      <c r="M2422" t="inlineStr">
        <is>
          <t>ALQUILADO</t>
        </is>
      </c>
      <c r="N2422" t="inlineStr"/>
      <c r="P2422" t="inlineStr">
        <is>
          <t>2023</t>
        </is>
      </c>
      <c r="S2422" t="n">
        <v>0</v>
      </c>
      <c r="T2422" t="n">
        <v>24672.8971</v>
      </c>
      <c r="V2422" t="n">
        <v>26399.9999</v>
      </c>
      <c r="W2422" t="n">
        <v>3491.49</v>
      </c>
      <c r="X2422" t="n">
        <v>5163.6152</v>
      </c>
      <c r="Z2422" t="n">
        <v>132</v>
      </c>
      <c r="AA2422" t="n">
        <v>65.5689</v>
      </c>
      <c r="AB2422" t="n">
        <v>961.6783</v>
      </c>
      <c r="AH2422" t="n">
        <v>424.4328</v>
      </c>
      <c r="AI2422" t="n">
        <v>1188</v>
      </c>
      <c r="AJ2422" t="n">
        <v>80</v>
      </c>
      <c r="AK2422" t="n">
        <v>5482.8664</v>
      </c>
      <c r="BA2422" t="n">
        <v>3483</v>
      </c>
    </row>
    <row r="2423">
      <c r="H2423" t="n">
        <v>9</v>
      </c>
      <c r="M2423" t="inlineStr">
        <is>
          <t>ALQUILADO</t>
        </is>
      </c>
      <c r="N2423" t="inlineStr">
        <is>
          <t>MAXIPISTA DE PANAMA</t>
        </is>
      </c>
      <c r="P2423" t="inlineStr">
        <is>
          <t>2023</t>
        </is>
      </c>
      <c r="S2423" t="n">
        <v>0</v>
      </c>
      <c r="T2423" t="n">
        <v>24672.8971</v>
      </c>
      <c r="V2423" t="n">
        <v>26399.9999</v>
      </c>
      <c r="W2423" t="n">
        <v>3119.38</v>
      </c>
      <c r="X2423" t="n">
        <v>7682.4</v>
      </c>
      <c r="Z2423" t="n">
        <v>159</v>
      </c>
      <c r="AA2423" t="n">
        <v>67.9357</v>
      </c>
      <c r="AB2423" t="n">
        <v>1200.1977</v>
      </c>
      <c r="AH2423" t="n">
        <v>554.6205</v>
      </c>
      <c r="AI2423" t="n">
        <v>1188</v>
      </c>
      <c r="AJ2423" t="n">
        <v>80</v>
      </c>
      <c r="AK2423" t="n">
        <v>5482.8664</v>
      </c>
      <c r="BA2423" t="n">
        <v>3483</v>
      </c>
    </row>
    <row r="2424">
      <c r="H2424" t="n">
        <v>9</v>
      </c>
      <c r="M2424" t="inlineStr">
        <is>
          <t>ALQUILADO</t>
        </is>
      </c>
      <c r="N2424" t="inlineStr">
        <is>
          <t>MORGAN &amp; MORGAN</t>
        </is>
      </c>
      <c r="P2424" t="inlineStr">
        <is>
          <t>2023</t>
        </is>
      </c>
      <c r="S2424" t="n">
        <v>0</v>
      </c>
      <c r="T2424" t="n">
        <v>24672.8971</v>
      </c>
      <c r="V2424" t="n">
        <v>26399.9999</v>
      </c>
      <c r="W2424" t="n">
        <v>5711.49</v>
      </c>
      <c r="X2424" t="n">
        <v>12485.0226</v>
      </c>
      <c r="Z2424" t="n">
        <v>224</v>
      </c>
      <c r="AA2424" t="n">
        <v>81.23439999999999</v>
      </c>
      <c r="AB2424" t="n">
        <v>2021.8347</v>
      </c>
      <c r="AH2424" t="n">
        <v>357.4688</v>
      </c>
      <c r="AI2424" t="n">
        <v>1188</v>
      </c>
      <c r="AJ2424" t="n">
        <v>80</v>
      </c>
      <c r="AK2424" t="n">
        <v>5482.8664</v>
      </c>
      <c r="BA2424" t="n">
        <v>3483</v>
      </c>
    </row>
    <row r="2425">
      <c r="H2425" t="n">
        <v>9</v>
      </c>
      <c r="M2425" t="inlineStr">
        <is>
          <t>ALQUILADO</t>
        </is>
      </c>
      <c r="N2425" t="inlineStr">
        <is>
          <t>RODIO SWISSBORING S.A.</t>
        </is>
      </c>
      <c r="P2425" t="inlineStr">
        <is>
          <t>2023</t>
        </is>
      </c>
      <c r="S2425" t="n">
        <v>4475</v>
      </c>
      <c r="T2425" t="n">
        <v>24672.8971</v>
      </c>
      <c r="V2425" t="n">
        <v>26399.9999</v>
      </c>
      <c r="W2425" t="n">
        <v>6478.61</v>
      </c>
      <c r="X2425" t="n">
        <v>4105.99</v>
      </c>
      <c r="Z2425" t="n">
        <v>298</v>
      </c>
      <c r="AA2425" t="n">
        <v>35.5187</v>
      </c>
      <c r="AB2425" t="n">
        <v>1176.0666</v>
      </c>
      <c r="AH2425" t="n">
        <v>707.9405</v>
      </c>
      <c r="AI2425" t="n">
        <v>1188</v>
      </c>
      <c r="AJ2425" t="n">
        <v>80</v>
      </c>
      <c r="AK2425" t="n">
        <v>5482.8664</v>
      </c>
      <c r="BA2425" t="n">
        <v>3483</v>
      </c>
    </row>
    <row r="2426">
      <c r="H2426" t="n">
        <v>8</v>
      </c>
      <c r="M2426" t="inlineStr">
        <is>
          <t>ALQUILADO</t>
        </is>
      </c>
      <c r="N2426" t="inlineStr">
        <is>
          <t>GENERAL ELECTRICAL INTERNATIONAL INC</t>
        </is>
      </c>
      <c r="P2426" t="inlineStr">
        <is>
          <t>2023</t>
        </is>
      </c>
      <c r="S2426" t="n">
        <v>10200</v>
      </c>
      <c r="T2426" t="n">
        <v>25887.85</v>
      </c>
      <c r="V2426" t="n">
        <v>27699.9995</v>
      </c>
      <c r="W2426" t="n">
        <v>6233.06</v>
      </c>
      <c r="X2426" t="n">
        <v>2807.37</v>
      </c>
      <c r="Z2426" t="n">
        <v>213</v>
      </c>
      <c r="AA2426" t="n">
        <v>42.4433</v>
      </c>
      <c r="AB2426" t="n">
        <v>1130.0537</v>
      </c>
      <c r="AH2426" t="n">
        <v>599.55</v>
      </c>
      <c r="AI2426" t="n">
        <v>1108</v>
      </c>
      <c r="AJ2426" t="n">
        <v>80</v>
      </c>
      <c r="AK2426" t="n">
        <v>5033.7483</v>
      </c>
      <c r="BA2426" t="n">
        <v>3096</v>
      </c>
    </row>
    <row r="2427">
      <c r="H2427" t="n">
        <v>8</v>
      </c>
      <c r="M2427" t="inlineStr">
        <is>
          <t>ALQUILADO</t>
        </is>
      </c>
      <c r="N2427" t="inlineStr">
        <is>
          <t>MORGAN &amp; MORGAN</t>
        </is>
      </c>
      <c r="P2427" t="inlineStr">
        <is>
          <t>2023</t>
        </is>
      </c>
      <c r="S2427" t="n">
        <v>8082</v>
      </c>
      <c r="T2427" t="n">
        <v>25887.85</v>
      </c>
      <c r="V2427" t="n">
        <v>27699.9995</v>
      </c>
      <c r="W2427" t="n">
        <v>7200</v>
      </c>
      <c r="X2427" t="n">
        <v>3458.89</v>
      </c>
      <c r="Z2427" t="n">
        <v>483</v>
      </c>
      <c r="AA2427" t="n">
        <v>22.068</v>
      </c>
      <c r="AB2427" t="n">
        <v>1332.3612</v>
      </c>
      <c r="AH2427" t="n">
        <v>898.3403</v>
      </c>
      <c r="AI2427" t="n">
        <v>1108</v>
      </c>
      <c r="AJ2427" t="n">
        <v>80</v>
      </c>
      <c r="AK2427" t="n">
        <v>5033.7483</v>
      </c>
      <c r="BA2427" t="n">
        <v>3096</v>
      </c>
    </row>
    <row r="2428">
      <c r="H2428" t="n">
        <v>8</v>
      </c>
      <c r="M2428" t="inlineStr">
        <is>
          <t>DISPONIBLE</t>
        </is>
      </c>
      <c r="N2428" t="inlineStr"/>
      <c r="P2428" t="inlineStr">
        <is>
          <t>2023</t>
        </is>
      </c>
      <c r="S2428" t="n">
        <v>0</v>
      </c>
      <c r="T2428" t="n">
        <v>25887.85</v>
      </c>
      <c r="V2428" t="n">
        <v>27699.9995</v>
      </c>
      <c r="W2428" t="n">
        <v>4426.6</v>
      </c>
      <c r="X2428" t="n">
        <v>4258.09</v>
      </c>
      <c r="Z2428" t="n">
        <v>149</v>
      </c>
      <c r="AA2428" t="n">
        <v>58.2865</v>
      </c>
      <c r="AB2428" t="n">
        <v>1085.5862</v>
      </c>
      <c r="AH2428" t="n">
        <v>400.7965</v>
      </c>
      <c r="AI2428" t="n">
        <v>1108</v>
      </c>
      <c r="AJ2428" t="n">
        <v>80</v>
      </c>
      <c r="AK2428" t="n">
        <v>5033.7483</v>
      </c>
      <c r="BA2428" t="n">
        <v>3096</v>
      </c>
    </row>
    <row r="2429">
      <c r="H2429" t="n">
        <v>8</v>
      </c>
      <c r="M2429" t="inlineStr">
        <is>
          <t>DISPONIBLE</t>
        </is>
      </c>
      <c r="N2429" t="inlineStr"/>
      <c r="P2429" t="inlineStr">
        <is>
          <t>2023</t>
        </is>
      </c>
      <c r="S2429" t="n">
        <v>12481</v>
      </c>
      <c r="T2429" t="n">
        <v>25887.85</v>
      </c>
      <c r="V2429" t="n">
        <v>27699.9995</v>
      </c>
      <c r="W2429" t="n">
        <v>4017.59</v>
      </c>
      <c r="X2429" t="n">
        <v>3160.6956</v>
      </c>
      <c r="Z2429" t="n">
        <v>129</v>
      </c>
      <c r="AA2429" t="n">
        <v>55.6456</v>
      </c>
      <c r="AB2429" t="n">
        <v>897.2857</v>
      </c>
      <c r="AH2429" t="n">
        <v>90.03230000000001</v>
      </c>
      <c r="AI2429" t="n">
        <v>1108</v>
      </c>
      <c r="AJ2429" t="n">
        <v>80</v>
      </c>
      <c r="AK2429" t="n">
        <v>5033.7483</v>
      </c>
      <c r="BA2429" t="n">
        <v>3096</v>
      </c>
    </row>
    <row r="2430">
      <c r="H2430" t="n">
        <v>8</v>
      </c>
      <c r="M2430" t="inlineStr">
        <is>
          <t>ALQUILADO</t>
        </is>
      </c>
      <c r="N2430" t="inlineStr">
        <is>
          <t>AVORIS RETAIL DIVISION SL</t>
        </is>
      </c>
      <c r="P2430" t="inlineStr">
        <is>
          <t>2023</t>
        </is>
      </c>
      <c r="S2430" t="n">
        <v>0</v>
      </c>
      <c r="T2430" t="n">
        <v>25887.85</v>
      </c>
      <c r="V2430" t="n">
        <v>27699.9995</v>
      </c>
      <c r="W2430" t="n">
        <v>6210.7</v>
      </c>
      <c r="X2430" t="n">
        <v>2466.94</v>
      </c>
      <c r="Z2430" t="n">
        <v>270</v>
      </c>
      <c r="AA2430" t="n">
        <v>32.1394</v>
      </c>
      <c r="AB2430" t="n">
        <v>1084.705</v>
      </c>
      <c r="AH2430" t="n">
        <v>218.25</v>
      </c>
      <c r="AI2430" t="n">
        <v>1108</v>
      </c>
      <c r="AJ2430" t="n">
        <v>80</v>
      </c>
      <c r="AK2430" t="n">
        <v>5033.7483</v>
      </c>
      <c r="BA2430" t="n">
        <v>3096</v>
      </c>
    </row>
    <row r="2431">
      <c r="H2431" t="n">
        <v>8</v>
      </c>
      <c r="M2431" t="inlineStr">
        <is>
          <t>ALQUILADO</t>
        </is>
      </c>
      <c r="N2431" t="inlineStr">
        <is>
          <t>RED VERDE PANAMA S.A.</t>
        </is>
      </c>
      <c r="P2431" t="inlineStr">
        <is>
          <t>2023</t>
        </is>
      </c>
      <c r="S2431" t="n">
        <v>7609</v>
      </c>
      <c r="T2431" t="n">
        <v>25887.85</v>
      </c>
      <c r="V2431" t="n">
        <v>27699.9995</v>
      </c>
      <c r="W2431" t="n">
        <v>3623.45</v>
      </c>
      <c r="X2431" t="n">
        <v>2417.32</v>
      </c>
      <c r="Z2431" t="n">
        <v>103</v>
      </c>
      <c r="AA2431" t="n">
        <v>58.6482</v>
      </c>
      <c r="AB2431" t="n">
        <v>755.0962</v>
      </c>
      <c r="AH2431" t="n">
        <v>189.5506</v>
      </c>
      <c r="AI2431" t="n">
        <v>1108</v>
      </c>
      <c r="AJ2431" t="n">
        <v>80</v>
      </c>
      <c r="AK2431" t="n">
        <v>5033.7483</v>
      </c>
      <c r="BA2431" t="n">
        <v>3096</v>
      </c>
    </row>
    <row r="2432">
      <c r="H2432" t="n">
        <v>8</v>
      </c>
      <c r="M2432" t="inlineStr">
        <is>
          <t>ALQUILADO</t>
        </is>
      </c>
      <c r="N2432" t="inlineStr">
        <is>
          <t>PARTIDO REVOLUCIONARIO DEMOCRA</t>
        </is>
      </c>
      <c r="P2432" t="inlineStr">
        <is>
          <t>2023</t>
        </is>
      </c>
      <c r="S2432" t="n">
        <v>7676</v>
      </c>
      <c r="T2432" t="n">
        <v>25887.85</v>
      </c>
      <c r="V2432" t="n">
        <v>27699.9995</v>
      </c>
      <c r="W2432" t="n">
        <v>4951.01</v>
      </c>
      <c r="X2432" t="n">
        <v>5099.28</v>
      </c>
      <c r="Z2432" t="n">
        <v>250</v>
      </c>
      <c r="AA2432" t="n">
        <v>40.2011</v>
      </c>
      <c r="AB2432" t="n">
        <v>1256.2862</v>
      </c>
      <c r="AH2432" t="n">
        <v>259.6804</v>
      </c>
      <c r="AI2432" t="n">
        <v>1108</v>
      </c>
      <c r="AJ2432" t="n">
        <v>80</v>
      </c>
      <c r="AK2432" t="n">
        <v>5033.7483</v>
      </c>
      <c r="BA2432" t="n">
        <v>3096</v>
      </c>
    </row>
    <row r="2433">
      <c r="H2433" t="n">
        <v>8</v>
      </c>
      <c r="M2433" t="inlineStr">
        <is>
          <t>ALQUILADO</t>
        </is>
      </c>
      <c r="N2433" t="inlineStr"/>
      <c r="P2433" t="inlineStr">
        <is>
          <t>2023</t>
        </is>
      </c>
      <c r="S2433" t="n">
        <v>12319</v>
      </c>
      <c r="T2433" t="n">
        <v>25887.85</v>
      </c>
      <c r="V2433" t="n">
        <v>27699.9995</v>
      </c>
      <c r="W2433" t="n">
        <v>3584.01</v>
      </c>
      <c r="X2433" t="n">
        <v>6706.47</v>
      </c>
      <c r="Z2433" t="n">
        <v>154</v>
      </c>
      <c r="AA2433" t="n">
        <v>66.8212</v>
      </c>
      <c r="AB2433" t="n">
        <v>1286.31</v>
      </c>
      <c r="AH2433" t="n">
        <v>479.4799</v>
      </c>
      <c r="AI2433" t="n">
        <v>1108</v>
      </c>
      <c r="AJ2433" t="n">
        <v>80</v>
      </c>
      <c r="AK2433" t="n">
        <v>5033.7483</v>
      </c>
      <c r="BA2433" t="n">
        <v>3096</v>
      </c>
    </row>
    <row r="2434">
      <c r="H2434" t="n">
        <v>8</v>
      </c>
      <c r="M2434" t="inlineStr">
        <is>
          <t>DISPONIBLE</t>
        </is>
      </c>
      <c r="N2434" t="inlineStr"/>
      <c r="P2434" t="inlineStr">
        <is>
          <t>2023</t>
        </is>
      </c>
      <c r="S2434" t="n">
        <v>4200</v>
      </c>
      <c r="T2434" t="n">
        <v>25887.85</v>
      </c>
      <c r="V2434" t="n">
        <v>27699.9995</v>
      </c>
      <c r="W2434" t="n">
        <v>3649.15</v>
      </c>
      <c r="X2434" t="n">
        <v>3430.74</v>
      </c>
      <c r="Z2434" t="n">
        <v>180</v>
      </c>
      <c r="AA2434" t="n">
        <v>39.3327</v>
      </c>
      <c r="AB2434" t="n">
        <v>884.9862000000001</v>
      </c>
      <c r="AH2434" t="n">
        <v>1141.6519</v>
      </c>
      <c r="AI2434" t="n">
        <v>1108</v>
      </c>
      <c r="AJ2434" t="n">
        <v>80</v>
      </c>
      <c r="AK2434" t="n">
        <v>5033.7483</v>
      </c>
      <c r="BA2434" t="n">
        <v>3096</v>
      </c>
    </row>
    <row r="2435">
      <c r="H2435" t="n">
        <v>8</v>
      </c>
      <c r="M2435" t="inlineStr">
        <is>
          <t>ALQUILADO</t>
        </is>
      </c>
      <c r="N2435" t="inlineStr">
        <is>
          <t>CABLE &amp; WIRELESS</t>
        </is>
      </c>
      <c r="P2435" t="inlineStr">
        <is>
          <t>2023</t>
        </is>
      </c>
      <c r="S2435" t="n">
        <v>0</v>
      </c>
      <c r="T2435" t="n">
        <v>25887.85</v>
      </c>
      <c r="V2435" t="n">
        <v>27699.9995</v>
      </c>
      <c r="W2435" t="n">
        <v>4275.43</v>
      </c>
      <c r="X2435" t="n">
        <v>5247.75</v>
      </c>
      <c r="Z2435" t="n">
        <v>275</v>
      </c>
      <c r="AA2435" t="n">
        <v>34.6297</v>
      </c>
      <c r="AB2435" t="n">
        <v>1190.3975</v>
      </c>
      <c r="AH2435" t="n">
        <v>260.0921</v>
      </c>
      <c r="AI2435" t="n">
        <v>1108</v>
      </c>
      <c r="AJ2435" t="n">
        <v>80</v>
      </c>
      <c r="AK2435" t="n">
        <v>5033.7483</v>
      </c>
      <c r="BA2435" t="n">
        <v>3096</v>
      </c>
    </row>
    <row r="2436">
      <c r="H2436" t="n">
        <v>7</v>
      </c>
      <c r="M2436" t="inlineStr">
        <is>
          <t>SUCIO</t>
        </is>
      </c>
      <c r="N2436" t="inlineStr"/>
      <c r="P2436" t="inlineStr">
        <is>
          <t>2024</t>
        </is>
      </c>
      <c r="S2436" t="n">
        <v>7362</v>
      </c>
      <c r="T2436" t="n">
        <v>25887.8503</v>
      </c>
      <c r="V2436" t="n">
        <v>27699.9998</v>
      </c>
      <c r="W2436" t="n">
        <v>3727.99</v>
      </c>
      <c r="X2436" t="n">
        <v>4765.4487</v>
      </c>
      <c r="Z2436" t="n">
        <v>124</v>
      </c>
      <c r="AA2436" t="n">
        <v>68.4954</v>
      </c>
      <c r="AB2436" t="n">
        <v>1213.3483</v>
      </c>
      <c r="AH2436" t="n">
        <v>27.1962</v>
      </c>
      <c r="AI2436" t="n">
        <v>969.5</v>
      </c>
      <c r="AJ2436" t="n">
        <v>80</v>
      </c>
      <c r="AK2436" t="n">
        <v>4314.642</v>
      </c>
      <c r="BA2436" t="n">
        <v>2709</v>
      </c>
    </row>
    <row r="2437">
      <c r="H2437" t="n">
        <v>7</v>
      </c>
      <c r="M2437" t="inlineStr">
        <is>
          <t>DISPONIBLE</t>
        </is>
      </c>
      <c r="N2437" t="inlineStr"/>
      <c r="P2437" t="inlineStr">
        <is>
          <t>2024</t>
        </is>
      </c>
      <c r="S2437" t="n">
        <v>16750</v>
      </c>
      <c r="T2437" t="n">
        <v>25887.8503</v>
      </c>
      <c r="V2437" t="n">
        <v>27699.9998</v>
      </c>
      <c r="W2437" t="n">
        <v>2944.86</v>
      </c>
      <c r="X2437" t="n">
        <v>3420.9232</v>
      </c>
      <c r="Z2437" t="n">
        <v>86</v>
      </c>
      <c r="AA2437" t="n">
        <v>74.02070000000001</v>
      </c>
      <c r="AB2437" t="n">
        <v>909.3976</v>
      </c>
      <c r="AH2437" t="n">
        <v>86.0179</v>
      </c>
      <c r="AI2437" t="n">
        <v>969.5</v>
      </c>
      <c r="AJ2437" t="n">
        <v>80</v>
      </c>
      <c r="AK2437" t="n">
        <v>4314.642</v>
      </c>
      <c r="BA2437" t="n">
        <v>2709</v>
      </c>
    </row>
    <row r="2438">
      <c r="H2438" t="n">
        <v>7</v>
      </c>
      <c r="M2438" t="inlineStr">
        <is>
          <t>DISPONIBLE</t>
        </is>
      </c>
      <c r="N2438" t="inlineStr"/>
      <c r="P2438" t="inlineStr">
        <is>
          <t>2024</t>
        </is>
      </c>
      <c r="S2438" t="n">
        <v>4663</v>
      </c>
      <c r="T2438" t="n">
        <v>25887.8503</v>
      </c>
      <c r="V2438" t="n">
        <v>27699.9998</v>
      </c>
      <c r="W2438" t="n">
        <v>3561.83</v>
      </c>
      <c r="X2438" t="n">
        <v>5111.75</v>
      </c>
      <c r="Z2438" t="n">
        <v>125</v>
      </c>
      <c r="AA2438" t="n">
        <v>69.3886</v>
      </c>
      <c r="AB2438" t="n">
        <v>1239.0828</v>
      </c>
      <c r="AH2438" t="n">
        <v>169.1844</v>
      </c>
      <c r="AI2438" t="n">
        <v>969.5</v>
      </c>
      <c r="AJ2438" t="n">
        <v>80</v>
      </c>
      <c r="AK2438" t="n">
        <v>4314.642</v>
      </c>
      <c r="BA2438" t="n">
        <v>2709</v>
      </c>
    </row>
    <row r="2439">
      <c r="H2439" t="n">
        <v>7</v>
      </c>
      <c r="M2439" t="inlineStr">
        <is>
          <t>DISPONIBLE</t>
        </is>
      </c>
      <c r="N2439" t="inlineStr"/>
      <c r="P2439" t="inlineStr">
        <is>
          <t>2024</t>
        </is>
      </c>
      <c r="S2439" t="n">
        <v>0</v>
      </c>
      <c r="T2439" t="n">
        <v>25887.8503</v>
      </c>
      <c r="V2439" t="n">
        <v>27699.9998</v>
      </c>
      <c r="W2439" t="n">
        <v>3622.89</v>
      </c>
      <c r="X2439" t="n">
        <v>5045.87</v>
      </c>
      <c r="Z2439" t="n">
        <v>116</v>
      </c>
      <c r="AA2439" t="n">
        <v>74.7306</v>
      </c>
      <c r="AB2439" t="n">
        <v>1238.3942</v>
      </c>
      <c r="AH2439" t="n">
        <v>189.0347</v>
      </c>
      <c r="AI2439" t="n">
        <v>969.5</v>
      </c>
      <c r="AJ2439" t="n">
        <v>80</v>
      </c>
      <c r="AK2439" t="n">
        <v>4314.642</v>
      </c>
      <c r="BA2439" t="n">
        <v>2709</v>
      </c>
    </row>
    <row r="2440">
      <c r="H2440" t="n">
        <v>7</v>
      </c>
      <c r="M2440" t="inlineStr">
        <is>
          <t>ALQUILADO</t>
        </is>
      </c>
      <c r="N2440" t="inlineStr"/>
      <c r="P2440" t="inlineStr">
        <is>
          <t>2024</t>
        </is>
      </c>
      <c r="S2440" t="n">
        <v>0</v>
      </c>
      <c r="T2440" t="n">
        <v>25887.8503</v>
      </c>
      <c r="V2440" t="n">
        <v>27699.9998</v>
      </c>
      <c r="W2440" t="n">
        <v>5836.44</v>
      </c>
      <c r="X2440" t="n">
        <v>3079.15</v>
      </c>
      <c r="Z2440" t="n">
        <v>316</v>
      </c>
      <c r="AA2440" t="n">
        <v>28.2138</v>
      </c>
      <c r="AB2440" t="n">
        <v>1273.6557</v>
      </c>
      <c r="AH2440" t="n">
        <v>222.6814</v>
      </c>
      <c r="AI2440" t="n">
        <v>969.5</v>
      </c>
      <c r="AJ2440" t="n">
        <v>80</v>
      </c>
      <c r="AK2440" t="n">
        <v>4314.642</v>
      </c>
      <c r="BA2440" t="n">
        <v>2709</v>
      </c>
    </row>
    <row r="2441">
      <c r="H2441" t="n">
        <v>7</v>
      </c>
      <c r="M2441" t="inlineStr">
        <is>
          <t>ALQUILADO</t>
        </is>
      </c>
      <c r="N2441" t="inlineStr"/>
      <c r="P2441" t="inlineStr">
        <is>
          <t>2024</t>
        </is>
      </c>
      <c r="S2441" t="n">
        <v/>
      </c>
      <c r="T2441" t="n">
        <v>25887.8503</v>
      </c>
      <c r="V2441" t="n">
        <v>27699.9998</v>
      </c>
      <c r="W2441" t="n">
        <v>2278.99</v>
      </c>
      <c r="X2441" t="n">
        <v>6501.65</v>
      </c>
      <c r="Z2441" t="n">
        <v>163</v>
      </c>
      <c r="AA2441" t="n">
        <v>53.8689</v>
      </c>
      <c r="AB2441" t="n">
        <v>1254.3771</v>
      </c>
      <c r="AH2441" t="n">
        <v>117.45</v>
      </c>
      <c r="AI2441" t="n">
        <v>969.5</v>
      </c>
      <c r="AJ2441" t="n">
        <v>80</v>
      </c>
      <c r="AK2441" t="n">
        <v>4314.642</v>
      </c>
      <c r="BA2441" t="n">
        <v>2709</v>
      </c>
    </row>
    <row r="2442">
      <c r="H2442" t="n">
        <v>7</v>
      </c>
      <c r="M2442" t="inlineStr">
        <is>
          <t>ALQUILADO</t>
        </is>
      </c>
      <c r="N2442" t="inlineStr"/>
      <c r="P2442" t="inlineStr">
        <is>
          <t>2024</t>
        </is>
      </c>
      <c r="S2442" t="n">
        <v>0</v>
      </c>
      <c r="T2442" t="n">
        <v>25887.8503</v>
      </c>
      <c r="V2442" t="n">
        <v>27699.9998</v>
      </c>
      <c r="W2442" t="n">
        <v>4184.38</v>
      </c>
      <c r="X2442" t="n">
        <v>9107.959999999999</v>
      </c>
      <c r="Z2442" t="n">
        <v>142</v>
      </c>
      <c r="AA2442" t="n">
        <v>93.608</v>
      </c>
      <c r="AB2442" t="n">
        <v>1898.9057</v>
      </c>
      <c r="AH2442" t="n">
        <v>217.5891</v>
      </c>
      <c r="AI2442" t="n">
        <v>969.5</v>
      </c>
      <c r="AJ2442" t="n">
        <v>80</v>
      </c>
      <c r="AK2442" t="n">
        <v>4314.642</v>
      </c>
      <c r="BA2442" t="n">
        <v>2709</v>
      </c>
    </row>
    <row r="2443">
      <c r="H2443" t="n">
        <v>7</v>
      </c>
      <c r="M2443" t="inlineStr">
        <is>
          <t>ALQUILADO</t>
        </is>
      </c>
      <c r="N2443" t="inlineStr">
        <is>
          <t>MULTI SERVICIOS MODERNOS S.A.</t>
        </is>
      </c>
      <c r="P2443" t="inlineStr">
        <is>
          <t>2024</t>
        </is>
      </c>
      <c r="S2443" t="n">
        <v>0</v>
      </c>
      <c r="T2443" t="n">
        <v>25887.8503</v>
      </c>
      <c r="V2443" t="n">
        <v>27699.9998</v>
      </c>
      <c r="W2443" t="n">
        <v>5168</v>
      </c>
      <c r="X2443" t="n">
        <v>4615.245</v>
      </c>
      <c r="Z2443" t="n">
        <v>173</v>
      </c>
      <c r="AA2443" t="n">
        <v>56.5505</v>
      </c>
      <c r="AB2443" t="n">
        <v>1397.6064</v>
      </c>
      <c r="AH2443" t="n">
        <v>409.9619</v>
      </c>
      <c r="AI2443" t="n">
        <v>969.5</v>
      </c>
      <c r="AJ2443" t="n">
        <v>80</v>
      </c>
      <c r="AK2443" t="n">
        <v>4314.642</v>
      </c>
      <c r="BA2443" t="n">
        <v>2709</v>
      </c>
    </row>
    <row r="2444">
      <c r="H2444" t="n">
        <v>7</v>
      </c>
      <c r="M2444" t="inlineStr">
        <is>
          <t>ALQUILADO</t>
        </is>
      </c>
      <c r="N2444" t="inlineStr">
        <is>
          <t>PSCORP CENTROAMERICA</t>
        </is>
      </c>
      <c r="P2444" t="inlineStr">
        <is>
          <t>2024</t>
        </is>
      </c>
      <c r="S2444" t="n">
        <v>10852</v>
      </c>
      <c r="T2444" t="n">
        <v>25887.8503</v>
      </c>
      <c r="V2444" t="n">
        <v>27699.9998</v>
      </c>
      <c r="W2444" t="n">
        <v>5049.57</v>
      </c>
      <c r="X2444" t="n">
        <v>4157.565</v>
      </c>
      <c r="Z2444" t="n">
        <v>171</v>
      </c>
      <c r="AA2444" t="n">
        <v>53.8428</v>
      </c>
      <c r="AB2444" t="n">
        <v>1315.305</v>
      </c>
      <c r="AH2444" t="n">
        <v>191.8464</v>
      </c>
      <c r="AI2444" t="n">
        <v>969.5</v>
      </c>
      <c r="AJ2444" t="n">
        <v>80</v>
      </c>
      <c r="AK2444" t="n">
        <v>4314.642</v>
      </c>
      <c r="BA2444" t="n">
        <v>2709</v>
      </c>
    </row>
    <row r="2445">
      <c r="H2445" t="n">
        <v>7</v>
      </c>
      <c r="M2445" t="inlineStr">
        <is>
          <t>ALQUILADO</t>
        </is>
      </c>
      <c r="N2445" t="inlineStr">
        <is>
          <t>CONSORCIO LOMA COVA</t>
        </is>
      </c>
      <c r="P2445" t="inlineStr">
        <is>
          <t>2024</t>
        </is>
      </c>
      <c r="S2445" t="n">
        <v>6382</v>
      </c>
      <c r="T2445" t="n">
        <v>25887.8503</v>
      </c>
      <c r="V2445" t="n">
        <v>27699.9998</v>
      </c>
      <c r="W2445" t="n">
        <v>3511.18</v>
      </c>
      <c r="X2445" t="n">
        <v>1569.45</v>
      </c>
      <c r="Z2445" t="n">
        <v>118</v>
      </c>
      <c r="AA2445" t="n">
        <v>43.0561</v>
      </c>
      <c r="AB2445" t="n">
        <v>725.8042</v>
      </c>
      <c r="AH2445" t="n">
        <v>74.46559999999999</v>
      </c>
      <c r="AI2445" t="n">
        <v>969.5</v>
      </c>
      <c r="AJ2445" t="n">
        <v>80</v>
      </c>
      <c r="AK2445" t="n">
        <v>4314.642</v>
      </c>
      <c r="BA2445" t="n">
        <v>2709</v>
      </c>
    </row>
    <row r="2446">
      <c r="H2446" t="n">
        <v>7</v>
      </c>
      <c r="M2446" t="inlineStr">
        <is>
          <t>DISPONIBLE</t>
        </is>
      </c>
      <c r="N2446" t="inlineStr"/>
      <c r="P2446" t="inlineStr">
        <is>
          <t>2024</t>
        </is>
      </c>
      <c r="S2446" t="n">
        <v>5747</v>
      </c>
      <c r="T2446" t="n">
        <v>25887.8503</v>
      </c>
      <c r="V2446" t="n">
        <v>27699.9998</v>
      </c>
      <c r="W2446" t="n">
        <v>3192.07</v>
      </c>
      <c r="X2446" t="n">
        <v>4128.2792</v>
      </c>
      <c r="Z2446" t="n">
        <v>99</v>
      </c>
      <c r="AA2446" t="n">
        <v>73.94289999999999</v>
      </c>
      <c r="AB2446" t="n">
        <v>1045.7641</v>
      </c>
      <c r="AH2446" t="n">
        <v>263.3632</v>
      </c>
      <c r="AI2446" t="n">
        <v>969.5</v>
      </c>
      <c r="AJ2446" t="n">
        <v>80</v>
      </c>
      <c r="AK2446" t="n">
        <v>4314.642</v>
      </c>
      <c r="BA2446" t="n">
        <v>2709</v>
      </c>
    </row>
    <row r="2447">
      <c r="H2447" t="n">
        <v>7</v>
      </c>
      <c r="M2447" t="inlineStr">
        <is>
          <t>DISPONIBLE</t>
        </is>
      </c>
      <c r="N2447" t="inlineStr"/>
      <c r="P2447" t="inlineStr">
        <is>
          <t>2024</t>
        </is>
      </c>
      <c r="S2447" t="n">
        <v>0</v>
      </c>
      <c r="T2447" t="n">
        <v>25887.8503</v>
      </c>
      <c r="V2447" t="n">
        <v>27699.9998</v>
      </c>
      <c r="W2447" t="n">
        <v>2898.07</v>
      </c>
      <c r="X2447" t="n">
        <v>5881.0934</v>
      </c>
      <c r="Z2447" t="n">
        <v>112</v>
      </c>
      <c r="AA2447" t="n">
        <v>78.3853</v>
      </c>
      <c r="AB2447" t="n">
        <v>1254.1662</v>
      </c>
      <c r="AH2447" t="n">
        <v>328.8194</v>
      </c>
      <c r="AI2447" t="n">
        <v>969.5</v>
      </c>
      <c r="AJ2447" t="n">
        <v>80</v>
      </c>
      <c r="AK2447" t="n">
        <v>4314.642</v>
      </c>
      <c r="BA2447" t="n">
        <v>2709</v>
      </c>
    </row>
    <row r="2448">
      <c r="H2448" t="n">
        <v>7</v>
      </c>
      <c r="M2448" t="inlineStr">
        <is>
          <t>DISPONIBLE</t>
        </is>
      </c>
      <c r="N2448" t="inlineStr"/>
      <c r="P2448" t="inlineStr">
        <is>
          <t>2024</t>
        </is>
      </c>
      <c r="S2448" t="n">
        <v>0</v>
      </c>
      <c r="T2448" t="n">
        <v>25887.8503</v>
      </c>
      <c r="V2448" t="n">
        <v>27699.9998</v>
      </c>
      <c r="W2448" t="n">
        <v>4427.23</v>
      </c>
      <c r="X2448" t="n">
        <v>4073.6</v>
      </c>
      <c r="Z2448" t="n">
        <v>172</v>
      </c>
      <c r="AA2448" t="n">
        <v>49.4234</v>
      </c>
      <c r="AB2448" t="n">
        <v>1214.4042</v>
      </c>
      <c r="AH2448" t="n">
        <v>263.9839</v>
      </c>
      <c r="AI2448" t="n">
        <v>969.5</v>
      </c>
      <c r="AJ2448" t="n">
        <v>80</v>
      </c>
      <c r="AK2448" t="n">
        <v>4314.642</v>
      </c>
      <c r="BA2448" t="n">
        <v>2709</v>
      </c>
    </row>
    <row r="2449">
      <c r="H2449" t="n">
        <v>7</v>
      </c>
      <c r="M2449" t="inlineStr">
        <is>
          <t>ALQUILADO</t>
        </is>
      </c>
      <c r="N2449" t="inlineStr">
        <is>
          <t>ASEGURADORA ANCON</t>
        </is>
      </c>
      <c r="P2449" t="inlineStr">
        <is>
          <t>2024</t>
        </is>
      </c>
      <c r="S2449" t="n">
        <v>0</v>
      </c>
      <c r="T2449" t="n">
        <v>25887.8503</v>
      </c>
      <c r="V2449" t="n">
        <v>27699.9998</v>
      </c>
      <c r="W2449" t="n">
        <v>4269.04</v>
      </c>
      <c r="X2449" t="n">
        <v>2824.6706</v>
      </c>
      <c r="Z2449" t="n">
        <v>127</v>
      </c>
      <c r="AA2449" t="n">
        <v>55.8559</v>
      </c>
      <c r="AB2449" t="n">
        <v>1013.3872</v>
      </c>
      <c r="AH2449" t="n">
        <v>322.6581</v>
      </c>
      <c r="AI2449" t="n">
        <v>969.5</v>
      </c>
      <c r="AJ2449" t="n">
        <v>80</v>
      </c>
      <c r="AK2449" t="n">
        <v>4314.642</v>
      </c>
      <c r="BA2449" t="n">
        <v>2709</v>
      </c>
    </row>
    <row r="2450">
      <c r="H2450" t="n">
        <v>7</v>
      </c>
      <c r="M2450" t="inlineStr">
        <is>
          <t>DISPONIBLE</t>
        </is>
      </c>
      <c r="N2450" t="inlineStr"/>
      <c r="P2450" t="inlineStr">
        <is>
          <t>2024</t>
        </is>
      </c>
      <c r="S2450" t="n">
        <v>9146</v>
      </c>
      <c r="T2450" t="n">
        <v>25887.8503</v>
      </c>
      <c r="V2450" t="n">
        <v>27699.9998</v>
      </c>
      <c r="W2450" t="n">
        <v>3879.07</v>
      </c>
      <c r="X2450" t="n">
        <v>2210.49</v>
      </c>
      <c r="Z2450" t="n">
        <v>118</v>
      </c>
      <c r="AA2450" t="n">
        <v>51.6064</v>
      </c>
      <c r="AB2450" t="n">
        <v>869.9371</v>
      </c>
      <c r="AH2450" t="n">
        <v>69.5</v>
      </c>
      <c r="AI2450" t="n">
        <v>969.5</v>
      </c>
      <c r="AJ2450" t="n">
        <v>80</v>
      </c>
      <c r="AK2450" t="n">
        <v>4314.642</v>
      </c>
      <c r="BA2450" t="n">
        <v>2709</v>
      </c>
    </row>
    <row r="2451">
      <c r="H2451" t="n">
        <v>6</v>
      </c>
      <c r="M2451" t="inlineStr">
        <is>
          <t>ALQUILADO</t>
        </is>
      </c>
      <c r="N2451" t="inlineStr">
        <is>
          <t>PSCORP CENTROAMERICA</t>
        </is>
      </c>
      <c r="P2451" t="inlineStr">
        <is>
          <t>2024</t>
        </is>
      </c>
      <c r="S2451" t="n">
        <v>5856</v>
      </c>
      <c r="T2451" t="n">
        <v>25887.8504</v>
      </c>
      <c r="V2451" t="n">
        <v>27699.9999</v>
      </c>
      <c r="W2451" t="n">
        <v>3499.42</v>
      </c>
      <c r="X2451" t="n">
        <v>3382.17</v>
      </c>
      <c r="Z2451" t="n">
        <v>119</v>
      </c>
      <c r="AA2451" t="n">
        <v>57.8284</v>
      </c>
      <c r="AB2451" t="n">
        <v>1146.9316</v>
      </c>
      <c r="AH2451" t="n">
        <v>232.9503</v>
      </c>
      <c r="AI2451" t="n">
        <v>831</v>
      </c>
      <c r="AJ2451" t="n">
        <v>80</v>
      </c>
      <c r="AK2451" t="n">
        <v>3595.535</v>
      </c>
      <c r="BA2451" t="n">
        <v>2322</v>
      </c>
    </row>
    <row r="2452">
      <c r="H2452" t="n">
        <v>6</v>
      </c>
      <c r="M2452" t="inlineStr">
        <is>
          <t>ALQUILADO</t>
        </is>
      </c>
      <c r="N2452" t="inlineStr">
        <is>
          <t>GENERAL ELECTRICAL INTERNATIONAL INC</t>
        </is>
      </c>
      <c r="P2452" t="inlineStr">
        <is>
          <t>2024</t>
        </is>
      </c>
      <c r="S2452" t="n">
        <v>7018</v>
      </c>
      <c r="T2452" t="n">
        <v>25887.8504</v>
      </c>
      <c r="V2452" t="n">
        <v>27699.9999</v>
      </c>
      <c r="W2452" t="n">
        <v>4250</v>
      </c>
      <c r="X2452" t="n">
        <v>2031.23</v>
      </c>
      <c r="Z2452" t="n">
        <v>150</v>
      </c>
      <c r="AA2452" t="n">
        <v>41.8748</v>
      </c>
      <c r="AB2452" t="n">
        <v>1046.8716</v>
      </c>
      <c r="AH2452" t="n">
        <v>473.7759</v>
      </c>
      <c r="AI2452" t="n">
        <v>831</v>
      </c>
      <c r="AJ2452" t="n">
        <v>80</v>
      </c>
      <c r="AK2452" t="n">
        <v>3595.535</v>
      </c>
      <c r="BA2452" t="n">
        <v>2322</v>
      </c>
    </row>
    <row r="2453">
      <c r="H2453" t="n">
        <v>6</v>
      </c>
      <c r="M2453" t="inlineStr">
        <is>
          <t>ALQUILADO</t>
        </is>
      </c>
      <c r="N2453" t="inlineStr">
        <is>
          <t>GENERAL ELECTRICAL INTERNATIONAL INC</t>
        </is>
      </c>
      <c r="P2453" t="inlineStr">
        <is>
          <t>2024</t>
        </is>
      </c>
      <c r="S2453" t="n">
        <v>10289</v>
      </c>
      <c r="T2453" t="n">
        <v>25887.8504</v>
      </c>
      <c r="V2453" t="n">
        <v>27699.9999</v>
      </c>
      <c r="W2453" t="n">
        <v>4250</v>
      </c>
      <c r="X2453" t="n">
        <v>2574.3</v>
      </c>
      <c r="Z2453" t="n">
        <v>169</v>
      </c>
      <c r="AA2453" t="n">
        <v>40.3804</v>
      </c>
      <c r="AB2453" t="n">
        <v>1137.3833</v>
      </c>
      <c r="AH2453" t="n">
        <v>778.15</v>
      </c>
      <c r="AI2453" t="n">
        <v>831</v>
      </c>
      <c r="AJ2453" t="n">
        <v>80</v>
      </c>
      <c r="AK2453" t="n">
        <v>3595.535</v>
      </c>
      <c r="BA2453" t="n">
        <v>2322</v>
      </c>
    </row>
    <row r="2454">
      <c r="H2454" t="n">
        <v>6</v>
      </c>
      <c r="M2454" t="inlineStr">
        <is>
          <t>ALQUILADO</t>
        </is>
      </c>
      <c r="N2454" t="inlineStr">
        <is>
          <t>SEGUROS SURAMERICANA</t>
        </is>
      </c>
      <c r="P2454" t="inlineStr">
        <is>
          <t>2024</t>
        </is>
      </c>
      <c r="S2454" t="n">
        <v>0</v>
      </c>
      <c r="T2454" t="n">
        <v>25887.8504</v>
      </c>
      <c r="V2454" t="n">
        <v>27699.9999</v>
      </c>
      <c r="W2454" t="n">
        <v>3866.53</v>
      </c>
      <c r="X2454" t="n">
        <v>5556.5</v>
      </c>
      <c r="Z2454" t="n">
        <v>128</v>
      </c>
      <c r="AA2454" t="n">
        <v>73.6174</v>
      </c>
      <c r="AB2454" t="n">
        <v>1570.505</v>
      </c>
      <c r="AH2454" t="n">
        <v>564.9391000000001</v>
      </c>
      <c r="AI2454" t="n">
        <v>831</v>
      </c>
      <c r="AJ2454" t="n">
        <v>80</v>
      </c>
      <c r="AK2454" t="n">
        <v>3595.535</v>
      </c>
      <c r="BA2454" t="n">
        <v>2322</v>
      </c>
    </row>
    <row r="2455">
      <c r="H2455" t="n">
        <v>6</v>
      </c>
      <c r="M2455" t="inlineStr">
        <is>
          <t>ALQUILADO</t>
        </is>
      </c>
      <c r="N2455" t="inlineStr">
        <is>
          <t>C.B. FENTON &amp; CO S.A.</t>
        </is>
      </c>
      <c r="P2455" t="inlineStr">
        <is>
          <t>2024</t>
        </is>
      </c>
      <c r="S2455" t="n">
        <v>8260</v>
      </c>
      <c r="T2455" t="n">
        <v>25887.8504</v>
      </c>
      <c r="V2455" t="n">
        <v>27699.9999</v>
      </c>
      <c r="W2455" t="n">
        <v>4296.83</v>
      </c>
      <c r="X2455" t="n">
        <v>2362.63</v>
      </c>
      <c r="Z2455" t="n">
        <v>296</v>
      </c>
      <c r="AA2455" t="n">
        <v>22.4981</v>
      </c>
      <c r="AB2455" t="n">
        <v>1109.91</v>
      </c>
      <c r="AH2455" t="n">
        <v>423.1401</v>
      </c>
      <c r="AI2455" t="n">
        <v>831</v>
      </c>
      <c r="AJ2455" t="n">
        <v>80</v>
      </c>
      <c r="AK2455" t="n">
        <v>3595.535</v>
      </c>
      <c r="BA2455" t="n">
        <v>2322</v>
      </c>
    </row>
    <row r="2456">
      <c r="H2456" t="n">
        <v>6</v>
      </c>
      <c r="M2456" t="inlineStr">
        <is>
          <t>ALQUILADO</t>
        </is>
      </c>
      <c r="N2456" t="inlineStr">
        <is>
          <t>ASSA COMPAÑIA DE SEGUROS</t>
        </is>
      </c>
      <c r="P2456" t="inlineStr">
        <is>
          <t>2024</t>
        </is>
      </c>
      <c r="S2456" t="n">
        <v>0</v>
      </c>
      <c r="T2456" t="n">
        <v>25887.8504</v>
      </c>
      <c r="V2456" t="n">
        <v>27699.9999</v>
      </c>
      <c r="W2456" t="n">
        <v>4510.16</v>
      </c>
      <c r="X2456" t="n">
        <v>2929.37</v>
      </c>
      <c r="Z2456" t="n">
        <v>209</v>
      </c>
      <c r="AA2456" t="n">
        <v>35.5958</v>
      </c>
      <c r="AB2456" t="n">
        <v>1239.9216</v>
      </c>
      <c r="AH2456" t="n">
        <v>80.83459999999999</v>
      </c>
      <c r="AI2456" t="n">
        <v>831</v>
      </c>
      <c r="AJ2456" t="n">
        <v>80</v>
      </c>
      <c r="AK2456" t="n">
        <v>3595.535</v>
      </c>
      <c r="BA2456" t="n">
        <v>2322</v>
      </c>
    </row>
    <row r="2457">
      <c r="H2457" t="n">
        <v>6</v>
      </c>
      <c r="M2457" t="inlineStr">
        <is>
          <t>DISPONIBLE</t>
        </is>
      </c>
      <c r="N2457" t="inlineStr"/>
      <c r="P2457" t="inlineStr">
        <is>
          <t>2024</t>
        </is>
      </c>
      <c r="S2457" t="n">
        <v>5599</v>
      </c>
      <c r="T2457" t="n">
        <v>25887.8504</v>
      </c>
      <c r="V2457" t="n">
        <v>27699.9999</v>
      </c>
      <c r="W2457" t="n">
        <v>3328.68</v>
      </c>
      <c r="X2457" t="n">
        <v>2415.64</v>
      </c>
      <c r="Z2457" t="n">
        <v>161</v>
      </c>
      <c r="AA2457" t="n">
        <v>35.679</v>
      </c>
      <c r="AB2457" t="n">
        <v>957.3866</v>
      </c>
      <c r="AH2457" t="n">
        <v>399.8894</v>
      </c>
      <c r="AI2457" t="n">
        <v>831</v>
      </c>
      <c r="AJ2457" t="n">
        <v>80</v>
      </c>
      <c r="AK2457" t="n">
        <v>3595.535</v>
      </c>
      <c r="BA2457" t="n">
        <v>2322</v>
      </c>
    </row>
    <row r="2458">
      <c r="H2458" t="n">
        <v>6</v>
      </c>
      <c r="M2458" t="inlineStr">
        <is>
          <t>ALQUILADO</t>
        </is>
      </c>
      <c r="N2458" t="inlineStr">
        <is>
          <t>GENERAL ELECTRICAL INTERNATIONAL INC</t>
        </is>
      </c>
      <c r="P2458" t="inlineStr">
        <is>
          <t>2024</t>
        </is>
      </c>
      <c r="S2458" t="n">
        <v>0</v>
      </c>
      <c r="T2458" t="n">
        <v>25887.8504</v>
      </c>
      <c r="V2458" t="n">
        <v>27699.9999</v>
      </c>
      <c r="W2458" t="n">
        <v>2231.85</v>
      </c>
      <c r="X2458" t="n">
        <v>3445.11</v>
      </c>
      <c r="Z2458" t="n">
        <v>82</v>
      </c>
      <c r="AA2458" t="n">
        <v>69.2312</v>
      </c>
      <c r="AB2458" t="n">
        <v>946.16</v>
      </c>
      <c r="AH2458" t="n">
        <v>524.5769</v>
      </c>
      <c r="AI2458" t="n">
        <v>831</v>
      </c>
      <c r="AJ2458" t="n">
        <v>80</v>
      </c>
      <c r="AK2458" t="n">
        <v>3595.535</v>
      </c>
      <c r="BA2458" t="n">
        <v>2322</v>
      </c>
    </row>
    <row r="2459">
      <c r="H2459" t="n">
        <v>6</v>
      </c>
      <c r="M2459" t="inlineStr">
        <is>
          <t>ALQUILADO</t>
        </is>
      </c>
      <c r="N2459" t="inlineStr"/>
      <c r="P2459" t="inlineStr">
        <is>
          <t>2024</t>
        </is>
      </c>
      <c r="S2459" t="n">
        <v>0</v>
      </c>
      <c r="T2459" t="n">
        <v>25887.8504</v>
      </c>
      <c r="V2459" t="n">
        <v>27699.9999</v>
      </c>
      <c r="W2459" t="n">
        <v>3110.8</v>
      </c>
      <c r="X2459" t="n">
        <v>3981.966</v>
      </c>
      <c r="Z2459" t="n">
        <v>104</v>
      </c>
      <c r="AA2459" t="n">
        <v>68.1996</v>
      </c>
      <c r="AB2459" t="n">
        <v>1182.1276</v>
      </c>
      <c r="AH2459" t="n">
        <v>998.0794</v>
      </c>
      <c r="AI2459" t="n">
        <v>831</v>
      </c>
      <c r="AJ2459" t="n">
        <v>80</v>
      </c>
      <c r="AK2459" t="n">
        <v>3595.535</v>
      </c>
      <c r="BA2459" t="n">
        <v>2322</v>
      </c>
    </row>
    <row r="2460">
      <c r="H2460" t="n">
        <v>6</v>
      </c>
      <c r="M2460" t="inlineStr">
        <is>
          <t>DISPONIBLE</t>
        </is>
      </c>
      <c r="N2460" t="inlineStr"/>
      <c r="P2460" t="inlineStr">
        <is>
          <t>2024</t>
        </is>
      </c>
      <c r="S2460" t="n">
        <v>9114</v>
      </c>
      <c r="T2460" t="n">
        <v>25887.8504</v>
      </c>
      <c r="V2460" t="n">
        <v>27699.9999</v>
      </c>
      <c r="W2460" t="n">
        <v>4507.49</v>
      </c>
      <c r="X2460" t="n">
        <v>1159.82</v>
      </c>
      <c r="Z2460" t="n">
        <v>190</v>
      </c>
      <c r="AA2460" t="n">
        <v>29.8279</v>
      </c>
      <c r="AB2460" t="n">
        <v>944.5516</v>
      </c>
      <c r="AH2460" t="n">
        <v>102.5075</v>
      </c>
      <c r="AI2460" t="n">
        <v>831</v>
      </c>
      <c r="AJ2460" t="n">
        <v>80</v>
      </c>
      <c r="AK2460" t="n">
        <v>3595.535</v>
      </c>
      <c r="BA2460" t="n">
        <v>2322</v>
      </c>
    </row>
    <row r="2461">
      <c r="H2461" t="n">
        <v>3</v>
      </c>
      <c r="M2461" t="inlineStr">
        <is>
          <t>GERENCIA</t>
        </is>
      </c>
      <c r="N2461" t="inlineStr"/>
      <c r="P2461" t="inlineStr">
        <is>
          <t>2024</t>
        </is>
      </c>
      <c r="S2461" t="n">
        <v/>
      </c>
      <c r="T2461" t="n">
        <v>25887.8502</v>
      </c>
      <c r="V2461" t="n">
        <v>27699.9997</v>
      </c>
      <c r="W2461" t="n">
        <v>118.98</v>
      </c>
      <c r="X2461" t="n">
        <v>306.66</v>
      </c>
      <c r="Z2461" t="n">
        <v>5</v>
      </c>
      <c r="AA2461" t="n">
        <v>85.128</v>
      </c>
      <c r="AB2461" t="n">
        <v>141.88</v>
      </c>
      <c r="AH2461" t="n">
        <v>3</v>
      </c>
      <c r="AI2461" t="n">
        <v>415.5</v>
      </c>
      <c r="AJ2461" t="n">
        <v>40</v>
      </c>
      <c r="AK2461" t="n">
        <v>1438.2138</v>
      </c>
      <c r="BA2461" t="n">
        <v>1161</v>
      </c>
    </row>
    <row r="2462">
      <c r="H2462" t="n">
        <v>3</v>
      </c>
      <c r="M2462" t="inlineStr">
        <is>
          <t>ALQUILADO</t>
        </is>
      </c>
      <c r="N2462" t="inlineStr">
        <is>
          <t>HUAWEI CENTROAMERICA Y EL CARI</t>
        </is>
      </c>
      <c r="P2462" t="inlineStr">
        <is>
          <t>2024</t>
        </is>
      </c>
      <c r="S2462" t="n">
        <v/>
      </c>
      <c r="T2462" t="n">
        <v>25887.8502</v>
      </c>
      <c r="V2462" t="n">
        <v>27699.9997</v>
      </c>
      <c r="W2462" t="n">
        <v>1560</v>
      </c>
      <c r="X2462" t="n">
        <v>624.4</v>
      </c>
      <c r="Z2462" t="n">
        <v>89</v>
      </c>
      <c r="AA2462" t="n">
        <v>24.5438</v>
      </c>
      <c r="AB2462" t="n">
        <v>728.1333</v>
      </c>
      <c r="AH2462" t="n">
        <v>50.25</v>
      </c>
      <c r="AI2462" t="n">
        <v>415.5</v>
      </c>
      <c r="AJ2462" t="n">
        <v>40</v>
      </c>
      <c r="AK2462" t="n">
        <v>1438.2138</v>
      </c>
      <c r="BA2462" t="n">
        <v>1161</v>
      </c>
    </row>
    <row r="2463">
      <c r="H2463" t="n">
        <v>3</v>
      </c>
      <c r="M2463" t="inlineStr">
        <is>
          <t>DISPONIBLE</t>
        </is>
      </c>
      <c r="N2463" t="inlineStr"/>
      <c r="P2463" t="inlineStr">
        <is>
          <t>2024</t>
        </is>
      </c>
      <c r="S2463" t="n">
        <v>0</v>
      </c>
      <c r="T2463" t="n">
        <v>25887.8502</v>
      </c>
      <c r="V2463" t="n">
        <v>27699.9997</v>
      </c>
      <c r="W2463" t="n">
        <v>2036.56</v>
      </c>
      <c r="X2463" t="n">
        <v>1500.13</v>
      </c>
      <c r="Z2463" t="n">
        <v>61</v>
      </c>
      <c r="AA2463" t="n">
        <v>57.9785</v>
      </c>
      <c r="AB2463" t="n">
        <v>1178.8966</v>
      </c>
      <c r="AH2463" t="n">
        <v>57.2391</v>
      </c>
      <c r="AI2463" t="n">
        <v>415.5</v>
      </c>
      <c r="AJ2463" t="n">
        <v>40</v>
      </c>
      <c r="AK2463" t="n">
        <v>1438.2138</v>
      </c>
      <c r="BA2463" t="n">
        <v>1161</v>
      </c>
    </row>
    <row r="2464">
      <c r="H2464" t="n">
        <v>3</v>
      </c>
      <c r="M2464" t="inlineStr">
        <is>
          <t>DISPONIBLE</t>
        </is>
      </c>
      <c r="N2464" t="inlineStr"/>
      <c r="P2464" t="inlineStr">
        <is>
          <t>2024</t>
        </is>
      </c>
      <c r="S2464" t="n">
        <v>8410</v>
      </c>
      <c r="T2464" t="n">
        <v>25887.8502</v>
      </c>
      <c r="V2464" t="n">
        <v>27699.9997</v>
      </c>
      <c r="W2464" t="n">
        <v>1454.45</v>
      </c>
      <c r="X2464" t="n">
        <v>2946.205</v>
      </c>
      <c r="Z2464" t="n">
        <v>55</v>
      </c>
      <c r="AA2464" t="n">
        <v>80.0119</v>
      </c>
      <c r="AB2464" t="n">
        <v>1466.885</v>
      </c>
      <c r="AH2464" t="n">
        <v>25.247</v>
      </c>
      <c r="AI2464" t="n">
        <v>415.5</v>
      </c>
      <c r="AJ2464" t="n">
        <v>40</v>
      </c>
      <c r="AK2464" t="n">
        <v>1438.2138</v>
      </c>
      <c r="BA2464" t="n">
        <v>1161</v>
      </c>
    </row>
    <row r="2465">
      <c r="H2465" t="n">
        <v>3</v>
      </c>
      <c r="M2465" t="inlineStr">
        <is>
          <t>ALQUILADO</t>
        </is>
      </c>
      <c r="N2465" t="inlineStr">
        <is>
          <t>AES LATIN AMERICA S. DE R.L.</t>
        </is>
      </c>
      <c r="P2465" t="inlineStr">
        <is>
          <t>2024</t>
        </is>
      </c>
      <c r="S2465" t="n">
        <v/>
      </c>
      <c r="T2465" t="n">
        <v>25887.8502</v>
      </c>
      <c r="V2465" t="n">
        <v>27699.9997</v>
      </c>
      <c r="W2465" t="n">
        <v>2261.36</v>
      </c>
      <c r="X2465" t="n">
        <v>1458.96</v>
      </c>
      <c r="Z2465" t="n">
        <v>61</v>
      </c>
      <c r="AA2465" t="n">
        <v>60.9888</v>
      </c>
      <c r="AB2465" t="n">
        <v>1240.1066</v>
      </c>
      <c r="AH2465" t="n">
        <v>15.5</v>
      </c>
      <c r="AI2465" t="n">
        <v>415.5</v>
      </c>
      <c r="AJ2465" t="n">
        <v>40</v>
      </c>
      <c r="AK2465" t="n">
        <v>1438.2138</v>
      </c>
      <c r="BA2465" t="n">
        <v>1161</v>
      </c>
    </row>
    <row r="2466">
      <c r="H2466" t="n">
        <v>3</v>
      </c>
      <c r="M2466" t="inlineStr">
        <is>
          <t>DISPONIBLE</t>
        </is>
      </c>
      <c r="N2466" t="inlineStr"/>
      <c r="P2466" t="inlineStr">
        <is>
          <t>2024</t>
        </is>
      </c>
      <c r="S2466" t="n">
        <v>7864</v>
      </c>
      <c r="T2466" t="n">
        <v>25887.8502</v>
      </c>
      <c r="V2466" t="n">
        <v>27699.9997</v>
      </c>
      <c r="W2466" t="n">
        <v>1471.54</v>
      </c>
      <c r="X2466" t="n">
        <v>2126.5255</v>
      </c>
      <c r="Z2466" t="n">
        <v>51</v>
      </c>
      <c r="AA2466" t="n">
        <v>70.55029999999999</v>
      </c>
      <c r="AB2466" t="n">
        <v>1199.3551</v>
      </c>
      <c r="AH2466" t="n">
        <v>62.6475</v>
      </c>
      <c r="AI2466" t="n">
        <v>415.5</v>
      </c>
      <c r="AJ2466" t="n">
        <v>40</v>
      </c>
      <c r="AK2466" t="n">
        <v>1438.2138</v>
      </c>
      <c r="BA2466" t="n">
        <v>1161</v>
      </c>
    </row>
    <row r="2467">
      <c r="H2467" t="n">
        <v>3</v>
      </c>
      <c r="M2467" t="inlineStr">
        <is>
          <t>ALQUILADO</t>
        </is>
      </c>
      <c r="N2467" t="inlineStr">
        <is>
          <t>PSCORP CENTROAMERICA</t>
        </is>
      </c>
      <c r="P2467" t="inlineStr">
        <is>
          <t>2024</t>
        </is>
      </c>
      <c r="S2467" t="n">
        <v>0</v>
      </c>
      <c r="T2467" t="n">
        <v>25887.8502</v>
      </c>
      <c r="V2467" t="n">
        <v>27699.9997</v>
      </c>
      <c r="W2467" t="n">
        <v>1699.9</v>
      </c>
      <c r="X2467" t="n">
        <v>935.72</v>
      </c>
      <c r="Z2467" t="n">
        <v>71</v>
      </c>
      <c r="AA2467" t="n">
        <v>37.1214</v>
      </c>
      <c r="AB2467" t="n">
        <v>878.54</v>
      </c>
      <c r="AH2467" t="n">
        <v>315</v>
      </c>
      <c r="AI2467" t="n">
        <v>415.5</v>
      </c>
      <c r="AJ2467" t="n">
        <v>40</v>
      </c>
      <c r="AK2467" t="n">
        <v>1438.2138</v>
      </c>
      <c r="BA2467" t="n">
        <v>1161</v>
      </c>
    </row>
    <row r="2468">
      <c r="H2468" t="n">
        <v>3</v>
      </c>
      <c r="M2468" t="inlineStr">
        <is>
          <t>ALQUILADO</t>
        </is>
      </c>
      <c r="N2468" t="inlineStr">
        <is>
          <t>DUCRUET INSURANCE</t>
        </is>
      </c>
      <c r="P2468" t="inlineStr">
        <is>
          <t>2024</t>
        </is>
      </c>
      <c r="S2468" t="n">
        <v>0</v>
      </c>
      <c r="T2468" t="n">
        <v>25887.8502</v>
      </c>
      <c r="V2468" t="n">
        <v>27699.9997</v>
      </c>
      <c r="W2468" t="n">
        <v>2030.51</v>
      </c>
      <c r="X2468" t="n">
        <v>3098.73</v>
      </c>
      <c r="Z2468" t="n">
        <v>62</v>
      </c>
      <c r="AA2468" t="n">
        <v>82.7296</v>
      </c>
      <c r="AB2468" t="n">
        <v>1709.7466</v>
      </c>
      <c r="AH2468" t="n">
        <v>73.1314</v>
      </c>
      <c r="AI2468" t="n">
        <v>415.5</v>
      </c>
      <c r="AJ2468" t="n">
        <v>40</v>
      </c>
      <c r="AK2468" t="n">
        <v>1438.2138</v>
      </c>
      <c r="BA2468" t="n">
        <v>1161</v>
      </c>
    </row>
    <row r="2469">
      <c r="H2469" t="n">
        <v>3</v>
      </c>
      <c r="M2469" t="inlineStr">
        <is>
          <t>ALQUILADO</t>
        </is>
      </c>
      <c r="N2469" t="inlineStr">
        <is>
          <t>PUENTE CALZADA INFRAESTRUCTURA</t>
        </is>
      </c>
      <c r="P2469" t="inlineStr">
        <is>
          <t>2024</t>
        </is>
      </c>
      <c r="S2469" t="n">
        <v>5570</v>
      </c>
      <c r="T2469" t="n">
        <v>25887.8502</v>
      </c>
      <c r="V2469" t="n">
        <v>27699.9997</v>
      </c>
      <c r="W2469" t="n">
        <v>1030</v>
      </c>
      <c r="X2469" t="n">
        <v>600</v>
      </c>
      <c r="Z2469" t="n">
        <v>58</v>
      </c>
      <c r="AA2469" t="n">
        <v>28.1034</v>
      </c>
      <c r="AB2469" t="n">
        <v>543.3333</v>
      </c>
      <c r="AH2469" t="n">
        <v>215.1435</v>
      </c>
      <c r="AI2469" t="n">
        <v>415.5</v>
      </c>
      <c r="AJ2469" t="n">
        <v>40</v>
      </c>
      <c r="AK2469" t="n">
        <v>1438.2138</v>
      </c>
      <c r="BA2469" t="n">
        <v>1161</v>
      </c>
    </row>
    <row r="2470">
      <c r="H2470" t="n">
        <v>3</v>
      </c>
      <c r="M2470" t="inlineStr">
        <is>
          <t>ALQUILADO</t>
        </is>
      </c>
      <c r="N2470" t="inlineStr"/>
      <c r="P2470" t="inlineStr">
        <is>
          <t>2024</t>
        </is>
      </c>
      <c r="S2470" t="n">
        <v>0</v>
      </c>
      <c r="T2470" t="n">
        <v>25887.8502</v>
      </c>
      <c r="V2470" t="n">
        <v>27699.9997</v>
      </c>
      <c r="W2470" t="n">
        <v>1266.15</v>
      </c>
      <c r="X2470" t="n">
        <v>1856.57</v>
      </c>
      <c r="Z2470" t="n">
        <v>42</v>
      </c>
      <c r="AA2470" t="n">
        <v>74.35039999999999</v>
      </c>
      <c r="AB2470" t="n">
        <v>1040.9066</v>
      </c>
      <c r="AH2470" t="n">
        <v>127.4226</v>
      </c>
      <c r="AI2470" t="n">
        <v>415.5</v>
      </c>
      <c r="AJ2470" t="n">
        <v>40</v>
      </c>
      <c r="AK2470" t="n">
        <v>1438.2138</v>
      </c>
      <c r="BA2470" t="n">
        <v>1161</v>
      </c>
    </row>
    <row r="2471">
      <c r="H2471" t="n">
        <v>3</v>
      </c>
      <c r="M2471" t="inlineStr">
        <is>
          <t>ALQUILADO</t>
        </is>
      </c>
      <c r="N2471" t="inlineStr"/>
      <c r="P2471" t="inlineStr">
        <is>
          <t>2024</t>
        </is>
      </c>
      <c r="S2471" t="n">
        <v>0</v>
      </c>
      <c r="T2471" t="n">
        <v>25887.8502</v>
      </c>
      <c r="V2471" t="n">
        <v>27699.9997</v>
      </c>
      <c r="W2471" t="n">
        <v>2553.01</v>
      </c>
      <c r="X2471" t="n">
        <v>3898.79</v>
      </c>
      <c r="Z2471" t="n">
        <v>67</v>
      </c>
      <c r="AA2471" t="n">
        <v>96.2955</v>
      </c>
      <c r="AB2471" t="n">
        <v>2150.6</v>
      </c>
      <c r="AH2471" t="n">
        <v>130.5383</v>
      </c>
      <c r="AI2471" t="n">
        <v>415.5</v>
      </c>
      <c r="AJ2471" t="n">
        <v>40</v>
      </c>
      <c r="AK2471" t="n">
        <v>1438.2138</v>
      </c>
      <c r="BA2471" t="n">
        <v>1161</v>
      </c>
    </row>
    <row r="2472">
      <c r="H2472" t="n">
        <v>3</v>
      </c>
      <c r="M2472" t="inlineStr">
        <is>
          <t>ALQUILADO</t>
        </is>
      </c>
      <c r="N2472" t="inlineStr">
        <is>
          <t>PUENTE CALZADA INFRAESTRUCTURA</t>
        </is>
      </c>
      <c r="P2472" t="inlineStr">
        <is>
          <t>2024</t>
        </is>
      </c>
      <c r="S2472" t="n">
        <v>4950</v>
      </c>
      <c r="T2472" t="n">
        <v>25887.8502</v>
      </c>
      <c r="V2472" t="n">
        <v>27699.9997</v>
      </c>
      <c r="W2472" t="n">
        <v>1030</v>
      </c>
      <c r="X2472" t="n">
        <v>600</v>
      </c>
      <c r="Z2472" t="n">
        <v>58</v>
      </c>
      <c r="AA2472" t="n">
        <v>28.1034</v>
      </c>
      <c r="AB2472" t="n">
        <v>543.3333</v>
      </c>
      <c r="AH2472" t="n">
        <v>239.8901</v>
      </c>
      <c r="AI2472" t="n">
        <v>415.5</v>
      </c>
      <c r="AJ2472" t="n">
        <v>40</v>
      </c>
      <c r="AK2472" t="n">
        <v>1438.2138</v>
      </c>
      <c r="BA2472" t="n">
        <v>1161</v>
      </c>
    </row>
    <row r="2473">
      <c r="H2473" t="n">
        <v>3</v>
      </c>
      <c r="M2473" t="inlineStr">
        <is>
          <t>ALQUILADO</t>
        </is>
      </c>
      <c r="N2473" t="inlineStr"/>
      <c r="P2473" t="inlineStr">
        <is>
          <t>2024</t>
        </is>
      </c>
      <c r="S2473" t="n">
        <v>0</v>
      </c>
      <c r="T2473" t="n">
        <v>25887.8502</v>
      </c>
      <c r="V2473" t="n">
        <v>27699.9997</v>
      </c>
      <c r="W2473" t="n">
        <v>1671.54</v>
      </c>
      <c r="X2473" t="n">
        <v>1782.77</v>
      </c>
      <c r="Z2473" t="n">
        <v>54</v>
      </c>
      <c r="AA2473" t="n">
        <v>63.9687</v>
      </c>
      <c r="AB2473" t="n">
        <v>1151.4366</v>
      </c>
      <c r="AH2473" t="n">
        <v>127.6814</v>
      </c>
      <c r="AI2473" t="n">
        <v>415.5</v>
      </c>
      <c r="AJ2473" t="n">
        <v>40</v>
      </c>
      <c r="AK2473" t="n">
        <v>1438.2138</v>
      </c>
      <c r="BA2473" t="n">
        <v>1161</v>
      </c>
    </row>
    <row r="2474">
      <c r="H2474" t="n">
        <v>3</v>
      </c>
      <c r="M2474" t="inlineStr">
        <is>
          <t>DISPONIBLE</t>
        </is>
      </c>
      <c r="N2474" t="inlineStr"/>
      <c r="P2474" t="inlineStr">
        <is>
          <t>2024</t>
        </is>
      </c>
      <c r="S2474" t="n">
        <v>0</v>
      </c>
      <c r="T2474" t="n">
        <v>25887.8502</v>
      </c>
      <c r="V2474" t="n">
        <v>27699.9997</v>
      </c>
      <c r="W2474" t="n">
        <v>1165.48</v>
      </c>
      <c r="X2474" t="n">
        <v>3252.71</v>
      </c>
      <c r="Z2474" t="n">
        <v>64</v>
      </c>
      <c r="AA2474" t="n">
        <v>69.0342</v>
      </c>
      <c r="AB2474" t="n">
        <v>1472.73</v>
      </c>
      <c r="AH2474" t="n">
        <v>152.1314</v>
      </c>
      <c r="AI2474" t="n">
        <v>415.5</v>
      </c>
      <c r="AJ2474" t="n">
        <v>40</v>
      </c>
      <c r="AK2474" t="n">
        <v>1438.2138</v>
      </c>
      <c r="BA2474" t="n">
        <v>1161</v>
      </c>
    </row>
    <row r="2475">
      <c r="H2475" t="n">
        <v/>
      </c>
      <c r="M2475" t="inlineStr">
        <is>
          <t>ALQUILADO</t>
        </is>
      </c>
      <c r="N2475" t="inlineStr"/>
      <c r="P2475" t="inlineStr">
        <is>
          <t>2024</t>
        </is>
      </c>
      <c r="S2475" t="n">
        <v/>
      </c>
      <c r="T2475" t="n">
        <v>0</v>
      </c>
      <c r="V2475" t="n">
        <v>0</v>
      </c>
      <c r="W2475" t="n">
        <v>1382.2</v>
      </c>
      <c r="X2475" t="n">
        <v>1682.6016</v>
      </c>
      <c r="Z2475" t="n">
        <v>39</v>
      </c>
      <c r="AA2475" t="n">
        <v>78.58459999999999</v>
      </c>
      <c r="AH2475" t="n">
        <v>2.5</v>
      </c>
      <c r="AK2475" t="n">
        <v>0</v>
      </c>
      <c r="BA2475" t="n">
        <v>0</v>
      </c>
    </row>
    <row r="2476">
      <c r="H2476" t="n">
        <v>1</v>
      </c>
      <c r="M2476" t="inlineStr">
        <is>
          <t>MOV NO PRODUCTIVO</t>
        </is>
      </c>
      <c r="N2476" t="inlineStr"/>
      <c r="P2476" t="inlineStr">
        <is>
          <t>2024</t>
        </is>
      </c>
      <c r="S2476" t="n">
        <v/>
      </c>
      <c r="T2476" t="n">
        <v>25887.852</v>
      </c>
      <c r="V2476" t="n">
        <v>27700.0016</v>
      </c>
      <c r="X2476" t="n">
        <v>0</v>
      </c>
      <c r="Z2476" t="n">
        <v>0</v>
      </c>
      <c r="AB2476" t="n">
        <v>0</v>
      </c>
      <c r="AI2476" t="n">
        <v>0</v>
      </c>
      <c r="AJ2476" t="n">
        <v>40</v>
      </c>
      <c r="AK2476" t="n">
        <v>0</v>
      </c>
      <c r="BA2476" t="n">
        <v>387</v>
      </c>
    </row>
    <row r="2477">
      <c r="H2477" t="n">
        <v>1</v>
      </c>
      <c r="M2477" t="inlineStr">
        <is>
          <t>ALQUILADO</t>
        </is>
      </c>
      <c r="N2477" t="inlineStr"/>
      <c r="P2477" t="inlineStr">
        <is>
          <t>2024</t>
        </is>
      </c>
      <c r="S2477" t="n">
        <v>0</v>
      </c>
      <c r="T2477" t="n">
        <v>25887.852</v>
      </c>
      <c r="V2477" t="n">
        <v>27700.0016</v>
      </c>
      <c r="W2477" t="n">
        <v>138.77</v>
      </c>
      <c r="X2477" t="n">
        <v>351.02</v>
      </c>
      <c r="Z2477" t="n">
        <v>4</v>
      </c>
      <c r="AA2477" t="n">
        <v>122.4475</v>
      </c>
      <c r="AB2477" t="n">
        <v>489.79</v>
      </c>
      <c r="AH2477" t="n">
        <v>112.84</v>
      </c>
      <c r="AI2477" t="n">
        <v>138.5</v>
      </c>
      <c r="AJ2477" t="n">
        <v>40</v>
      </c>
      <c r="AK2477" t="n">
        <v>0</v>
      </c>
      <c r="BA2477" t="n">
        <v>387</v>
      </c>
    </row>
    <row r="2478">
      <c r="H2478" t="n">
        <v>1</v>
      </c>
      <c r="M2478" t="inlineStr">
        <is>
          <t>DISPONIBLE</t>
        </is>
      </c>
      <c r="N2478" t="inlineStr"/>
      <c r="P2478" t="inlineStr">
        <is>
          <t>2024</t>
        </is>
      </c>
      <c r="S2478" t="n">
        <v/>
      </c>
      <c r="T2478" t="n">
        <v>25887.852</v>
      </c>
      <c r="V2478" t="n">
        <v>27700.0016</v>
      </c>
      <c r="W2478" t="n">
        <v>940.3200000000001</v>
      </c>
      <c r="X2478" t="n">
        <v>653</v>
      </c>
      <c r="Z2478" t="n">
        <v>23</v>
      </c>
      <c r="AA2478" t="n">
        <v>69.2747</v>
      </c>
      <c r="AB2478" t="n">
        <v>1593.32</v>
      </c>
      <c r="AI2478" t="n">
        <v>138.5</v>
      </c>
      <c r="AJ2478" t="n">
        <v>40</v>
      </c>
      <c r="AK2478" t="n">
        <v>0</v>
      </c>
      <c r="BA2478" t="n">
        <v>387</v>
      </c>
    </row>
    <row r="2479">
      <c r="H2479" t="n">
        <v>1</v>
      </c>
      <c r="M2479" t="inlineStr">
        <is>
          <t>RESERVADO</t>
        </is>
      </c>
      <c r="N2479" t="inlineStr"/>
      <c r="P2479" t="inlineStr">
        <is>
          <t>2024</t>
        </is>
      </c>
      <c r="S2479" t="n">
        <v/>
      </c>
      <c r="T2479" t="n">
        <v>25887.852</v>
      </c>
      <c r="V2479" t="n">
        <v>27700.0016</v>
      </c>
      <c r="W2479" t="n">
        <v>630.4</v>
      </c>
      <c r="X2479" t="n">
        <v>541.67</v>
      </c>
      <c r="Z2479" t="n">
        <v>24</v>
      </c>
      <c r="AA2479" t="n">
        <v>48.8362</v>
      </c>
      <c r="AB2479" t="n">
        <v>1172.07</v>
      </c>
      <c r="AI2479" t="n">
        <v>138.5</v>
      </c>
      <c r="AJ2479" t="n">
        <v>40</v>
      </c>
      <c r="AK2479" t="n">
        <v>0</v>
      </c>
      <c r="BA2479" t="n">
        <v>387</v>
      </c>
    </row>
    <row r="2480">
      <c r="H2480" t="n">
        <v>1</v>
      </c>
      <c r="M2480" t="inlineStr">
        <is>
          <t>ALQUILADO</t>
        </is>
      </c>
      <c r="N2480" t="inlineStr"/>
      <c r="P2480" t="inlineStr">
        <is>
          <t>2024</t>
        </is>
      </c>
      <c r="S2480" t="n">
        <v/>
      </c>
      <c r="T2480" t="n">
        <v>25887.852</v>
      </c>
      <c r="V2480" t="n">
        <v>27700.0016</v>
      </c>
      <c r="W2480" t="n">
        <v>146.09</v>
      </c>
      <c r="X2480" t="n">
        <v>602.54</v>
      </c>
      <c r="Z2480" t="n">
        <v>7</v>
      </c>
      <c r="AA2480" t="n">
        <v>106.9471</v>
      </c>
      <c r="AB2480" t="n">
        <v>748.63</v>
      </c>
      <c r="AH2480" t="n">
        <v>8.449999999999999</v>
      </c>
      <c r="AI2480" t="n">
        <v>138.5</v>
      </c>
      <c r="AJ2480" t="n">
        <v>40</v>
      </c>
      <c r="AK2480" t="n">
        <v>0</v>
      </c>
      <c r="BA2480" t="n">
        <v>387</v>
      </c>
    </row>
    <row r="2481">
      <c r="H2481" t="n">
        <v>1</v>
      </c>
      <c r="M2481" t="inlineStr">
        <is>
          <t>ALQUILADO</t>
        </is>
      </c>
      <c r="N2481" t="inlineStr"/>
      <c r="P2481" t="inlineStr">
        <is>
          <t>2024</t>
        </is>
      </c>
      <c r="S2481" t="n">
        <v/>
      </c>
      <c r="T2481" t="n">
        <v>25887.852</v>
      </c>
      <c r="V2481" t="n">
        <v>27700.0016</v>
      </c>
      <c r="W2481" t="n">
        <v>632.14</v>
      </c>
      <c r="X2481" t="n">
        <v>1361.71</v>
      </c>
      <c r="Z2481" t="n">
        <v>20</v>
      </c>
      <c r="AA2481" t="n">
        <v>99.6925</v>
      </c>
      <c r="AB2481" t="n">
        <v>1993.85</v>
      </c>
      <c r="AH2481" t="n">
        <v>15.35</v>
      </c>
      <c r="AI2481" t="n">
        <v>138.5</v>
      </c>
      <c r="AJ2481" t="n">
        <v>40</v>
      </c>
      <c r="AK2481" t="n">
        <v>0</v>
      </c>
      <c r="BA2481" t="n">
        <v>387</v>
      </c>
    </row>
    <row r="2482">
      <c r="H2482" t="n">
        <v>1</v>
      </c>
      <c r="M2482" t="inlineStr">
        <is>
          <t>DISPONIBLE</t>
        </is>
      </c>
      <c r="N2482" t="inlineStr"/>
      <c r="P2482" t="inlineStr">
        <is>
          <t>2024</t>
        </is>
      </c>
      <c r="S2482" t="n">
        <v>0</v>
      </c>
      <c r="T2482" t="n">
        <v>25887.852</v>
      </c>
      <c r="V2482" t="n">
        <v>27700.0016</v>
      </c>
      <c r="W2482" t="n">
        <v>421.61</v>
      </c>
      <c r="X2482" t="n">
        <v>1114.41</v>
      </c>
      <c r="Z2482" t="n">
        <v>16</v>
      </c>
      <c r="AA2482" t="n">
        <v>96.0012</v>
      </c>
      <c r="AB2482" t="n">
        <v>1536.02</v>
      </c>
      <c r="AH2482" t="n">
        <v>99.87</v>
      </c>
      <c r="AI2482" t="n">
        <v>138.5</v>
      </c>
      <c r="AJ2482" t="n">
        <v>40</v>
      </c>
      <c r="AK2482" t="n">
        <v>0</v>
      </c>
      <c r="BA2482" t="n">
        <v>387</v>
      </c>
    </row>
    <row r="2483">
      <c r="H2483" t="n">
        <v>1</v>
      </c>
      <c r="M2483" t="inlineStr">
        <is>
          <t>ALQUILADO</t>
        </is>
      </c>
      <c r="N2483" t="inlineStr">
        <is>
          <t>INTERNACIONAL DE SEGUROS</t>
        </is>
      </c>
      <c r="P2483" t="inlineStr">
        <is>
          <t>2024</t>
        </is>
      </c>
      <c r="S2483" t="n">
        <v/>
      </c>
      <c r="T2483" t="n">
        <v>25887.852</v>
      </c>
      <c r="V2483" t="n">
        <v>27700.0016</v>
      </c>
      <c r="W2483" t="n">
        <v>736.59</v>
      </c>
      <c r="X2483" t="n">
        <v>1097.56</v>
      </c>
      <c r="Z2483" t="n">
        <v>19</v>
      </c>
      <c r="AA2483" t="n">
        <v>96.5342</v>
      </c>
      <c r="AB2483" t="n">
        <v>1834.15</v>
      </c>
      <c r="AH2483" t="n">
        <v>17.65</v>
      </c>
      <c r="AI2483" t="n">
        <v>138.5</v>
      </c>
      <c r="AJ2483" t="n">
        <v>40</v>
      </c>
      <c r="AK2483" t="n">
        <v>0</v>
      </c>
      <c r="BA2483" t="n">
        <v>387</v>
      </c>
    </row>
    <row r="2484">
      <c r="H2484" t="n">
        <v>1</v>
      </c>
      <c r="M2484" t="inlineStr">
        <is>
          <t>ALQUILADO</t>
        </is>
      </c>
      <c r="N2484" t="inlineStr">
        <is>
          <t>INTERNACIONAL DE SEGUROS</t>
        </is>
      </c>
      <c r="P2484" t="inlineStr">
        <is>
          <t>2024</t>
        </is>
      </c>
      <c r="S2484" t="n">
        <v/>
      </c>
      <c r="T2484" t="n">
        <v>25887.852</v>
      </c>
      <c r="V2484" t="n">
        <v>27700.0016</v>
      </c>
      <c r="W2484" t="n">
        <v>241.91</v>
      </c>
      <c r="X2484" t="n">
        <v>205.88</v>
      </c>
      <c r="Z2484" t="n">
        <v>13</v>
      </c>
      <c r="AA2484" t="n">
        <v>34.4453</v>
      </c>
      <c r="AB2484" t="n">
        <v>447.79</v>
      </c>
      <c r="AH2484" t="n">
        <v>3.55</v>
      </c>
      <c r="AI2484" t="n">
        <v>138.5</v>
      </c>
      <c r="AJ2484" t="n">
        <v>40</v>
      </c>
      <c r="AK2484" t="n">
        <v>0</v>
      </c>
      <c r="BA2484" t="n">
        <v>387</v>
      </c>
    </row>
    <row r="2485">
      <c r="H2485" t="n">
        <v>1</v>
      </c>
      <c r="M2485" t="inlineStr">
        <is>
          <t>ALQUILADO</t>
        </is>
      </c>
      <c r="N2485" t="inlineStr">
        <is>
          <t>AMPESA GROUP CORPORATION</t>
        </is>
      </c>
      <c r="P2485" t="inlineStr">
        <is>
          <t>2024</t>
        </is>
      </c>
      <c r="S2485" t="n">
        <v/>
      </c>
      <c r="T2485" t="n">
        <v>25887.852</v>
      </c>
      <c r="V2485" t="n">
        <v>27700.0016</v>
      </c>
      <c r="W2485" t="n">
        <v>660.79</v>
      </c>
      <c r="X2485" t="n">
        <v>571.8</v>
      </c>
      <c r="Z2485" t="n">
        <v>22</v>
      </c>
      <c r="AA2485" t="n">
        <v>56.0268</v>
      </c>
      <c r="AB2485" t="n">
        <v>1232.59</v>
      </c>
      <c r="AI2485" t="n">
        <v>138.5</v>
      </c>
      <c r="AJ2485" t="n">
        <v>40</v>
      </c>
      <c r="AK2485" t="n">
        <v>0</v>
      </c>
      <c r="BA2485" t="n">
        <v>387</v>
      </c>
    </row>
    <row r="2486">
      <c r="H2486" t="n">
        <v>1</v>
      </c>
      <c r="M2486" t="inlineStr">
        <is>
          <t>ALQUILADO</t>
        </is>
      </c>
      <c r="N2486" t="inlineStr"/>
      <c r="P2486" t="inlineStr">
        <is>
          <t>2024</t>
        </is>
      </c>
      <c r="S2486" t="n">
        <v/>
      </c>
      <c r="T2486" t="n">
        <v>25887.852</v>
      </c>
      <c r="V2486" t="n">
        <v>27700.0016</v>
      </c>
      <c r="W2486" t="n">
        <v>268.12</v>
      </c>
      <c r="X2486" t="n">
        <v>310.47</v>
      </c>
      <c r="Z2486" t="n">
        <v>21</v>
      </c>
      <c r="AA2486" t="n">
        <v>27.5519</v>
      </c>
      <c r="AB2486" t="n">
        <v>578.59</v>
      </c>
      <c r="AH2486" t="n">
        <v>2.65</v>
      </c>
      <c r="AI2486" t="n">
        <v>138.5</v>
      </c>
      <c r="AJ2486" t="n">
        <v>40</v>
      </c>
      <c r="AK2486" t="n">
        <v>0</v>
      </c>
      <c r="BA2486" t="n">
        <v>387</v>
      </c>
    </row>
    <row r="2487">
      <c r="H2487" t="n">
        <v>1</v>
      </c>
      <c r="M2487" t="inlineStr">
        <is>
          <t>ALQUILADO</t>
        </is>
      </c>
      <c r="N2487" t="inlineStr">
        <is>
          <t>FARMACIAS ARROCHA</t>
        </is>
      </c>
      <c r="P2487" t="inlineStr">
        <is>
          <t>2024</t>
        </is>
      </c>
      <c r="S2487" t="n">
        <v/>
      </c>
      <c r="T2487" t="n">
        <v>25887.852</v>
      </c>
      <c r="V2487" t="n">
        <v>27700.0016</v>
      </c>
      <c r="W2487" t="n">
        <v>640.86</v>
      </c>
      <c r="X2487" t="n">
        <v>1382.67</v>
      </c>
      <c r="Z2487" t="n">
        <v>17</v>
      </c>
      <c r="AA2487" t="n">
        <v>119.0311</v>
      </c>
      <c r="AB2487" t="n">
        <v>2023.53</v>
      </c>
      <c r="AI2487" t="n">
        <v>138.5</v>
      </c>
      <c r="AJ2487" t="n">
        <v>40</v>
      </c>
      <c r="AK2487" t="n">
        <v>0</v>
      </c>
      <c r="BA2487" t="n">
        <v>387</v>
      </c>
    </row>
    <row r="2488">
      <c r="H2488" t="n">
        <v>0</v>
      </c>
      <c r="M2488" t="inlineStr">
        <is>
          <t>RESERVADO</t>
        </is>
      </c>
      <c r="N2488" t="inlineStr"/>
      <c r="P2488" t="inlineStr">
        <is>
          <t>2024</t>
        </is>
      </c>
      <c r="S2488" t="n">
        <v/>
      </c>
      <c r="T2488" t="n">
        <v>0</v>
      </c>
      <c r="V2488" t="n">
        <v>0</v>
      </c>
      <c r="X2488" t="n">
        <v>0</v>
      </c>
      <c r="Z2488" t="n">
        <v>0</v>
      </c>
      <c r="AI2488" t="n">
        <v>0</v>
      </c>
      <c r="AJ2488" t="n">
        <v>0</v>
      </c>
      <c r="AK2488" t="n">
        <v>0</v>
      </c>
      <c r="BA2488" t="n">
        <v>0</v>
      </c>
    </row>
    <row r="2489">
      <c r="H2489" t="n">
        <v>0</v>
      </c>
      <c r="M2489" t="inlineStr">
        <is>
          <t>RESERVADO</t>
        </is>
      </c>
      <c r="N2489" t="inlineStr"/>
      <c r="P2489" t="inlineStr">
        <is>
          <t>2024</t>
        </is>
      </c>
      <c r="S2489" t="n">
        <v/>
      </c>
      <c r="T2489" t="n">
        <v>0</v>
      </c>
      <c r="V2489" t="n">
        <v>0</v>
      </c>
      <c r="X2489" t="n">
        <v>0</v>
      </c>
      <c r="Z2489" t="n">
        <v>0</v>
      </c>
      <c r="AI2489" t="n">
        <v>0</v>
      </c>
      <c r="AJ2489" t="n">
        <v>0</v>
      </c>
      <c r="AK2489" t="n">
        <v>0</v>
      </c>
      <c r="BA2489" t="n">
        <v>0</v>
      </c>
    </row>
    <row r="2490">
      <c r="H2490" t="n">
        <v>0</v>
      </c>
      <c r="M2490" t="inlineStr">
        <is>
          <t>DISPONIBLE</t>
        </is>
      </c>
      <c r="N2490" t="inlineStr"/>
      <c r="P2490" t="inlineStr">
        <is>
          <t>2024</t>
        </is>
      </c>
      <c r="S2490" t="n">
        <v/>
      </c>
      <c r="T2490" t="n">
        <v>0</v>
      </c>
      <c r="V2490" t="n">
        <v>0</v>
      </c>
      <c r="X2490" t="n">
        <v>0</v>
      </c>
      <c r="Z2490" t="n">
        <v>0</v>
      </c>
      <c r="AI2490" t="n">
        <v>0</v>
      </c>
      <c r="AJ2490" t="n">
        <v>0</v>
      </c>
      <c r="AK2490" t="n">
        <v>0</v>
      </c>
      <c r="BA2490" t="n">
        <v>0</v>
      </c>
    </row>
    <row r="2491">
      <c r="H2491" t="n">
        <v>0</v>
      </c>
      <c r="M2491" t="inlineStr">
        <is>
          <t>DISPONIBLE</t>
        </is>
      </c>
      <c r="N2491" t="inlineStr"/>
      <c r="P2491" t="inlineStr">
        <is>
          <t>2024</t>
        </is>
      </c>
      <c r="S2491" t="n">
        <v/>
      </c>
      <c r="T2491" t="n">
        <v>0</v>
      </c>
      <c r="V2491" t="n">
        <v>0</v>
      </c>
      <c r="X2491" t="n">
        <v>0</v>
      </c>
      <c r="Z2491" t="n">
        <v>0</v>
      </c>
      <c r="AI2491" t="n">
        <v>0</v>
      </c>
      <c r="AJ2491" t="n">
        <v>0</v>
      </c>
      <c r="AK2491" t="n">
        <v>0</v>
      </c>
      <c r="BA2491" t="n">
        <v>0</v>
      </c>
    </row>
    <row r="2492">
      <c r="H2492" t="n">
        <v>0</v>
      </c>
      <c r="M2492" t="inlineStr">
        <is>
          <t>ALQUILADO</t>
        </is>
      </c>
      <c r="N2492" t="inlineStr"/>
      <c r="P2492" t="inlineStr">
        <is>
          <t>2024</t>
        </is>
      </c>
      <c r="S2492" t="n">
        <v/>
      </c>
      <c r="T2492" t="n">
        <v>0</v>
      </c>
      <c r="V2492" t="n">
        <v>0</v>
      </c>
      <c r="X2492" t="n">
        <v>0</v>
      </c>
      <c r="Z2492" t="n">
        <v>0</v>
      </c>
      <c r="AI2492" t="n">
        <v>0</v>
      </c>
      <c r="AJ2492" t="n">
        <v>0</v>
      </c>
      <c r="AK2492" t="n">
        <v>0</v>
      </c>
      <c r="BA2492" t="n">
        <v>0</v>
      </c>
    </row>
    <row r="2493">
      <c r="H2493" t="n">
        <v>0</v>
      </c>
      <c r="M2493" t="inlineStr">
        <is>
          <t>DISPONIBLE</t>
        </is>
      </c>
      <c r="N2493" t="inlineStr"/>
      <c r="P2493" t="inlineStr">
        <is>
          <t>2024</t>
        </is>
      </c>
      <c r="S2493" t="n">
        <v/>
      </c>
      <c r="T2493" t="n">
        <v>0</v>
      </c>
      <c r="V2493" t="n">
        <v>0</v>
      </c>
      <c r="X2493" t="n">
        <v>0</v>
      </c>
      <c r="Z2493" t="n">
        <v>0</v>
      </c>
      <c r="AI2493" t="n">
        <v>0</v>
      </c>
      <c r="AJ2493" t="n">
        <v>0</v>
      </c>
      <c r="AK2493" t="n">
        <v>0</v>
      </c>
      <c r="BA2493" t="n">
        <v>0</v>
      </c>
    </row>
    <row r="2494">
      <c r="H2494" t="n">
        <v>0</v>
      </c>
      <c r="M2494" t="inlineStr">
        <is>
          <t>DISPONIBLE</t>
        </is>
      </c>
      <c r="N2494" t="inlineStr"/>
      <c r="P2494" t="inlineStr">
        <is>
          <t>2024</t>
        </is>
      </c>
      <c r="S2494" t="n">
        <v/>
      </c>
      <c r="T2494" t="n">
        <v>0</v>
      </c>
      <c r="V2494" t="n">
        <v>0</v>
      </c>
      <c r="X2494" t="n">
        <v>0</v>
      </c>
      <c r="Z2494" t="n">
        <v>0</v>
      </c>
      <c r="AI2494" t="n">
        <v>0</v>
      </c>
      <c r="AJ2494" t="n">
        <v>0</v>
      </c>
      <c r="AK2494" t="n">
        <v>0</v>
      </c>
      <c r="BA2494" t="n">
        <v>0</v>
      </c>
    </row>
    <row r="2495">
      <c r="H2495" t="n">
        <v>0</v>
      </c>
      <c r="M2495" t="inlineStr">
        <is>
          <t>DISPONIBLE</t>
        </is>
      </c>
      <c r="N2495" t="inlineStr"/>
      <c r="P2495" t="inlineStr">
        <is>
          <t>2024</t>
        </is>
      </c>
      <c r="S2495" t="n">
        <v/>
      </c>
      <c r="T2495" t="n">
        <v>0</v>
      </c>
      <c r="V2495" t="n">
        <v>0</v>
      </c>
      <c r="X2495" t="n">
        <v>0</v>
      </c>
      <c r="Z2495" t="n">
        <v>0</v>
      </c>
      <c r="AI2495" t="n">
        <v>0</v>
      </c>
      <c r="AJ2495" t="n">
        <v>0</v>
      </c>
      <c r="AK2495" t="n">
        <v>0</v>
      </c>
      <c r="BA2495" t="n">
        <v>0</v>
      </c>
    </row>
    <row r="2496">
      <c r="H2496" t="n">
        <v>0</v>
      </c>
      <c r="M2496" t="inlineStr">
        <is>
          <t>MOV NO PRODUCTIVO</t>
        </is>
      </c>
      <c r="N2496" t="inlineStr"/>
      <c r="P2496" t="inlineStr">
        <is>
          <t>2024</t>
        </is>
      </c>
      <c r="S2496" t="n">
        <v/>
      </c>
      <c r="T2496" t="n">
        <v>0</v>
      </c>
      <c r="V2496" t="n">
        <v>0</v>
      </c>
      <c r="X2496" t="n">
        <v>0</v>
      </c>
      <c r="Z2496" t="n">
        <v>0</v>
      </c>
      <c r="AI2496" t="n">
        <v>0</v>
      </c>
      <c r="AJ2496" t="n">
        <v>0</v>
      </c>
      <c r="AK2496" t="n">
        <v>0</v>
      </c>
      <c r="BA2496" t="n">
        <v>0</v>
      </c>
    </row>
    <row r="2497">
      <c r="H2497" t="n">
        <v>0</v>
      </c>
      <c r="M2497" t="inlineStr">
        <is>
          <t>DISPONIBLE</t>
        </is>
      </c>
      <c r="N2497" t="inlineStr"/>
      <c r="P2497" t="inlineStr">
        <is>
          <t>2024</t>
        </is>
      </c>
      <c r="S2497" t="n">
        <v/>
      </c>
      <c r="T2497" t="n">
        <v>0</v>
      </c>
      <c r="V2497" t="n">
        <v>0</v>
      </c>
      <c r="X2497" t="n">
        <v>0</v>
      </c>
      <c r="Z2497" t="n">
        <v>0</v>
      </c>
      <c r="AI2497" t="n">
        <v>0</v>
      </c>
      <c r="AJ2497" t="n">
        <v>0</v>
      </c>
      <c r="AK2497" t="n">
        <v>0</v>
      </c>
      <c r="BA2497" t="n">
        <v>0</v>
      </c>
    </row>
    <row r="2498">
      <c r="H2498" t="n">
        <v>0</v>
      </c>
      <c r="M2498" t="inlineStr">
        <is>
          <t>DISPONIBLE</t>
        </is>
      </c>
      <c r="N2498" t="inlineStr"/>
      <c r="P2498" t="inlineStr">
        <is>
          <t>2024</t>
        </is>
      </c>
      <c r="S2498" t="n">
        <v/>
      </c>
      <c r="T2498" t="n">
        <v>0</v>
      </c>
      <c r="V2498" t="n">
        <v>0</v>
      </c>
      <c r="X2498" t="n">
        <v>0</v>
      </c>
      <c r="Z2498" t="n">
        <v>0</v>
      </c>
      <c r="AI2498" t="n">
        <v>0</v>
      </c>
      <c r="AJ2498" t="n">
        <v>0</v>
      </c>
      <c r="AK2498" t="n">
        <v>0</v>
      </c>
      <c r="BA2498" t="n">
        <v>0</v>
      </c>
    </row>
    <row r="2499">
      <c r="H2499" t="n">
        <v>0</v>
      </c>
      <c r="M2499" t="inlineStr">
        <is>
          <t>DISPONIBLE</t>
        </is>
      </c>
      <c r="N2499" t="inlineStr"/>
      <c r="P2499" t="inlineStr">
        <is>
          <t>2024</t>
        </is>
      </c>
      <c r="S2499" t="n">
        <v/>
      </c>
      <c r="T2499" t="n">
        <v>0</v>
      </c>
      <c r="V2499" t="n">
        <v>0</v>
      </c>
      <c r="X2499" t="n">
        <v>0</v>
      </c>
      <c r="Z2499" t="n">
        <v>0</v>
      </c>
      <c r="AI2499" t="n">
        <v>0</v>
      </c>
      <c r="AJ2499" t="n">
        <v>0</v>
      </c>
      <c r="AK2499" t="n">
        <v>0</v>
      </c>
      <c r="BA2499" t="n">
        <v>0</v>
      </c>
    </row>
    <row r="2500">
      <c r="H2500" t="n">
        <v>0</v>
      </c>
      <c r="M2500" t="inlineStr">
        <is>
          <t>DISPONIBLE</t>
        </is>
      </c>
      <c r="N2500" t="inlineStr"/>
      <c r="P2500" t="inlineStr">
        <is>
          <t>2024</t>
        </is>
      </c>
      <c r="S2500" t="n">
        <v/>
      </c>
      <c r="T2500" t="n">
        <v>0</v>
      </c>
      <c r="V2500" t="n">
        <v>0</v>
      </c>
      <c r="X2500" t="n">
        <v>0</v>
      </c>
      <c r="Z2500" t="n">
        <v>0</v>
      </c>
      <c r="AI2500" t="n">
        <v>0</v>
      </c>
      <c r="AJ2500" t="n">
        <v>0</v>
      </c>
      <c r="AK2500" t="n">
        <v>0</v>
      </c>
      <c r="BA2500" t="n">
        <v>0</v>
      </c>
    </row>
    <row r="2501">
      <c r="H2501" t="n">
        <v>0</v>
      </c>
      <c r="M2501" t="inlineStr">
        <is>
          <t>ALQUILADO</t>
        </is>
      </c>
      <c r="N2501" t="inlineStr"/>
      <c r="P2501" t="inlineStr">
        <is>
          <t>2024</t>
        </is>
      </c>
      <c r="S2501" t="n">
        <v/>
      </c>
      <c r="T2501" t="n">
        <v>0</v>
      </c>
      <c r="V2501" t="n">
        <v>0</v>
      </c>
      <c r="X2501" t="n">
        <v>0</v>
      </c>
      <c r="Z2501" t="n">
        <v>0</v>
      </c>
      <c r="AI2501" t="n">
        <v>0</v>
      </c>
      <c r="AJ2501" t="n">
        <v>0</v>
      </c>
      <c r="AK2501" t="n">
        <v>0</v>
      </c>
      <c r="BA2501" t="n">
        <v>0</v>
      </c>
    </row>
    <row r="2502">
      <c r="H2502" t="n">
        <v>0</v>
      </c>
      <c r="M2502" t="inlineStr">
        <is>
          <t>DISPONIBLE</t>
        </is>
      </c>
      <c r="N2502" t="inlineStr"/>
      <c r="P2502" t="inlineStr">
        <is>
          <t>2024</t>
        </is>
      </c>
      <c r="S2502" t="n">
        <v/>
      </c>
      <c r="T2502" t="n">
        <v>0</v>
      </c>
      <c r="V2502" t="n">
        <v>0</v>
      </c>
      <c r="X2502" t="n">
        <v>0</v>
      </c>
      <c r="Z2502" t="n">
        <v>0</v>
      </c>
      <c r="AI2502" t="n">
        <v>0</v>
      </c>
      <c r="AJ2502" t="n">
        <v>0</v>
      </c>
      <c r="AK2502" t="n">
        <v>0</v>
      </c>
      <c r="BA2502" t="n">
        <v>0</v>
      </c>
    </row>
    <row r="2503">
      <c r="H2503" t="n">
        <v>25</v>
      </c>
      <c r="M2503" t="inlineStr">
        <is>
          <t>ROBADO</t>
        </is>
      </c>
      <c r="N2503" t="inlineStr"/>
      <c r="P2503" t="inlineStr">
        <is>
          <t>2022</t>
        </is>
      </c>
      <c r="S2503" t="n">
        <v>0</v>
      </c>
      <c r="T2503" t="n">
        <v>23943.9254</v>
      </c>
      <c r="V2503" t="n">
        <v>25620.0002</v>
      </c>
      <c r="W2503" t="n">
        <v>2482.96</v>
      </c>
      <c r="X2503" t="n">
        <v>3046.6847</v>
      </c>
      <c r="Z2503" t="n">
        <v>61</v>
      </c>
      <c r="AA2503" t="n">
        <v>90.6499</v>
      </c>
      <c r="AB2503" t="n">
        <v>221.1857</v>
      </c>
      <c r="AH2503" t="n">
        <v>44.6435</v>
      </c>
      <c r="AI2503" t="n">
        <v>3202.5</v>
      </c>
      <c r="AJ2503" t="n">
        <v>120</v>
      </c>
      <c r="AK2503" t="n">
        <v>15962.616</v>
      </c>
      <c r="BA2503" t="n">
        <v>9675</v>
      </c>
    </row>
    <row r="2504">
      <c r="H2504" t="n">
        <v>25</v>
      </c>
      <c r="M2504" t="inlineStr">
        <is>
          <t>ROBADO</t>
        </is>
      </c>
      <c r="N2504" t="inlineStr"/>
      <c r="P2504" t="inlineStr">
        <is>
          <t>2022</t>
        </is>
      </c>
      <c r="S2504" t="n">
        <v>6773</v>
      </c>
      <c r="T2504" t="n">
        <v>23943.9254</v>
      </c>
      <c r="V2504" t="n">
        <v>25620.0002</v>
      </c>
      <c r="W2504" t="n">
        <v>2428.66</v>
      </c>
      <c r="X2504" t="n">
        <v>3033.21</v>
      </c>
      <c r="Z2504" t="n">
        <v>94</v>
      </c>
      <c r="AA2504" t="n">
        <v>58.105</v>
      </c>
      <c r="AB2504" t="n">
        <v>218.4748</v>
      </c>
      <c r="AH2504" t="n">
        <v>109.95</v>
      </c>
      <c r="AI2504" t="n">
        <v>3202.5</v>
      </c>
      <c r="AJ2504" t="n">
        <v>120</v>
      </c>
      <c r="AK2504" t="n">
        <v>15962.616</v>
      </c>
      <c r="BA2504" t="n">
        <v>9675</v>
      </c>
    </row>
    <row r="2505">
      <c r="H2505" t="n">
        <v>19</v>
      </c>
      <c r="M2505" t="inlineStr">
        <is>
          <t>ALQUILADO</t>
        </is>
      </c>
      <c r="N2505" t="inlineStr">
        <is>
          <t>TELEVISORA NACIONAL S.A.</t>
        </is>
      </c>
      <c r="P2505" t="inlineStr">
        <is>
          <t>2023</t>
        </is>
      </c>
      <c r="S2505" t="n">
        <v>34700</v>
      </c>
      <c r="T2505" t="n">
        <v>24672.9</v>
      </c>
      <c r="V2505" t="n">
        <v>26400.003</v>
      </c>
      <c r="W2505" t="n">
        <v>15000</v>
      </c>
      <c r="X2505" t="n">
        <v>6000</v>
      </c>
      <c r="Z2505" t="n">
        <v>592</v>
      </c>
      <c r="AA2505" t="n">
        <v>35.4729</v>
      </c>
      <c r="AB2505" t="n">
        <v>1105.2631</v>
      </c>
      <c r="AH2505" t="n">
        <v>804.9387</v>
      </c>
      <c r="AI2505" t="n">
        <v>2508.0003</v>
      </c>
      <c r="AJ2505" t="n">
        <v>120</v>
      </c>
      <c r="AK2505" t="n">
        <v>12336.4494</v>
      </c>
      <c r="BA2505" t="n">
        <v>7353</v>
      </c>
    </row>
    <row r="2506">
      <c r="H2506" t="n">
        <v>19</v>
      </c>
      <c r="M2506" t="inlineStr">
        <is>
          <t>ALQUILADO</t>
        </is>
      </c>
      <c r="N2506" t="inlineStr">
        <is>
          <t>AECOM USA INC</t>
        </is>
      </c>
      <c r="P2506" t="inlineStr">
        <is>
          <t>2023</t>
        </is>
      </c>
      <c r="S2506" t="n">
        <v>53276</v>
      </c>
      <c r="T2506" t="n">
        <v>24672.897</v>
      </c>
      <c r="V2506" t="n">
        <v>26399.9998</v>
      </c>
      <c r="W2506" t="n">
        <v>13778.12</v>
      </c>
      <c r="X2506" t="n">
        <v>7408.8365</v>
      </c>
      <c r="Z2506" t="n">
        <v>851</v>
      </c>
      <c r="AA2506" t="n">
        <v>24.8965</v>
      </c>
      <c r="AB2506" t="n">
        <v>1115.1029</v>
      </c>
      <c r="AH2506" t="n">
        <v>1646.3986</v>
      </c>
      <c r="AI2506" t="n">
        <v>2508</v>
      </c>
      <c r="AJ2506" t="n">
        <v>120</v>
      </c>
      <c r="AK2506" t="n">
        <v>12336.4476</v>
      </c>
      <c r="BA2506" t="n">
        <v>7353</v>
      </c>
    </row>
    <row r="2507">
      <c r="H2507" t="n">
        <v>17</v>
      </c>
      <c r="M2507" t="inlineStr">
        <is>
          <t>ALQUILADO</t>
        </is>
      </c>
      <c r="N2507" t="inlineStr">
        <is>
          <t>ALSTOM PANAMA TRANSPORTE</t>
        </is>
      </c>
      <c r="P2507" t="inlineStr">
        <is>
          <t>2023</t>
        </is>
      </c>
      <c r="S2507" t="n">
        <v>14795</v>
      </c>
      <c r="T2507" t="n">
        <v>24672.9</v>
      </c>
      <c r="V2507" t="n">
        <v>26400.003</v>
      </c>
      <c r="W2507" t="n">
        <v>10200</v>
      </c>
      <c r="X2507" t="n">
        <v>5102.91</v>
      </c>
      <c r="Z2507" t="n">
        <v>507</v>
      </c>
      <c r="AA2507" t="n">
        <v>30.1832</v>
      </c>
      <c r="AB2507" t="n">
        <v>900.1711</v>
      </c>
      <c r="AH2507" t="n">
        <v>361.9747</v>
      </c>
      <c r="AI2507" t="n">
        <v>2244.0003</v>
      </c>
      <c r="AJ2507" t="n">
        <v>120</v>
      </c>
      <c r="AK2507" t="n">
        <v>10965.7328</v>
      </c>
      <c r="BA2507" t="n">
        <v>6579</v>
      </c>
    </row>
    <row r="2508">
      <c r="H2508" t="n">
        <v>17</v>
      </c>
      <c r="M2508" t="inlineStr">
        <is>
          <t>ALQUILADO</t>
        </is>
      </c>
      <c r="N2508" t="inlineStr">
        <is>
          <t>ALSTOM PANAMA TRANSPORTE</t>
        </is>
      </c>
      <c r="P2508" t="inlineStr">
        <is>
          <t>2023</t>
        </is>
      </c>
      <c r="S2508" t="n">
        <v>34656</v>
      </c>
      <c r="T2508" t="n">
        <v>24672.9</v>
      </c>
      <c r="V2508" t="n">
        <v>26400.003</v>
      </c>
      <c r="W2508" t="n">
        <v>9600</v>
      </c>
      <c r="X2508" t="n">
        <v>4808.91</v>
      </c>
      <c r="Z2508" t="n">
        <v>477</v>
      </c>
      <c r="AA2508" t="n">
        <v>30.2073</v>
      </c>
      <c r="AB2508" t="n">
        <v>847.5829</v>
      </c>
      <c r="AH2508" t="n">
        <v>168.8807</v>
      </c>
      <c r="AI2508" t="n">
        <v>2244.0003</v>
      </c>
      <c r="AJ2508" t="n">
        <v>120</v>
      </c>
      <c r="AK2508" t="n">
        <v>10965.7328</v>
      </c>
      <c r="BA2508" t="n">
        <v>6579</v>
      </c>
    </row>
    <row r="2509">
      <c r="H2509" t="n">
        <v>27</v>
      </c>
      <c r="M2509" t="inlineStr">
        <is>
          <t>ALQUILADO</t>
        </is>
      </c>
      <c r="N2509" t="inlineStr">
        <is>
          <t>DOKA SERVICES LATIN AMERICA S.A.</t>
        </is>
      </c>
      <c r="P2509" t="inlineStr">
        <is>
          <t>2022</t>
        </is>
      </c>
      <c r="S2509" t="n">
        <v>75</v>
      </c>
      <c r="T2509" t="n">
        <v>79345.78999999999</v>
      </c>
      <c r="V2509" t="n">
        <v>84899.9953</v>
      </c>
      <c r="W2509" t="n">
        <v>46828.04</v>
      </c>
      <c r="X2509" t="n">
        <v>9268.030000000001</v>
      </c>
      <c r="Z2509" t="n">
        <v>1212</v>
      </c>
      <c r="AA2509" t="n">
        <v>46.2838</v>
      </c>
      <c r="AB2509" t="n">
        <v>2077.6322</v>
      </c>
      <c r="AH2509" t="n">
        <v>5456.74</v>
      </c>
      <c r="AI2509" t="n">
        <v>11461.4994</v>
      </c>
      <c r="AJ2509" t="n">
        <v>120</v>
      </c>
      <c r="AK2509" t="n">
        <v>57305.2922</v>
      </c>
      <c r="BA2509" t="n">
        <v>10449</v>
      </c>
    </row>
    <row r="2510">
      <c r="H2510" t="n">
        <v>32</v>
      </c>
      <c r="M2510" t="inlineStr">
        <is>
          <t>CDO</t>
        </is>
      </c>
      <c r="N2510" t="inlineStr"/>
      <c r="P2510" t="inlineStr">
        <is>
          <t>2022</t>
        </is>
      </c>
      <c r="S2510" t="n">
        <v>60217</v>
      </c>
      <c r="T2510" t="n">
        <v>11682.243</v>
      </c>
      <c r="V2510" t="n">
        <v>12500</v>
      </c>
      <c r="W2510" t="n">
        <v>13920</v>
      </c>
      <c r="X2510" t="n">
        <v>4350</v>
      </c>
      <c r="Z2510" t="n">
        <v>870</v>
      </c>
      <c r="AA2510" t="n">
        <v>21</v>
      </c>
      <c r="AB2510" t="n">
        <v>570.9375</v>
      </c>
      <c r="AH2510" t="n">
        <v>3770.162</v>
      </c>
      <c r="AI2510" t="n">
        <v>2000</v>
      </c>
      <c r="AJ2510" t="n">
        <v>160</v>
      </c>
      <c r="AK2510" t="n">
        <v>10059.7079</v>
      </c>
      <c r="BA2510" t="n">
        <v>12384</v>
      </c>
    </row>
    <row r="2511">
      <c r="H2511" t="n">
        <v>21</v>
      </c>
      <c r="M2511" t="inlineStr">
        <is>
          <t>ALQUILADO</t>
        </is>
      </c>
      <c r="N2511" t="inlineStr">
        <is>
          <t>PUENTE CALZADA INFRAESTRUCTURA</t>
        </is>
      </c>
      <c r="P2511" t="inlineStr">
        <is>
          <t>2023</t>
        </is>
      </c>
      <c r="S2511" t="n">
        <v>69128</v>
      </c>
      <c r="T2511" t="n">
        <v>34112.15</v>
      </c>
      <c r="V2511" t="n">
        <v>36500.0005</v>
      </c>
      <c r="W2511" t="n">
        <v>17343.35</v>
      </c>
      <c r="X2511" t="n">
        <v>6139.63</v>
      </c>
      <c r="Z2511" t="n">
        <v>605</v>
      </c>
      <c r="AA2511" t="n">
        <v>38.8148</v>
      </c>
      <c r="AB2511" t="n">
        <v>1118.2371</v>
      </c>
      <c r="AH2511" t="n">
        <v>885.5059</v>
      </c>
      <c r="AI2511" t="n">
        <v>3832.5001</v>
      </c>
      <c r="AJ2511" t="n">
        <v>120</v>
      </c>
      <c r="AK2511" t="n">
        <v>18951.194</v>
      </c>
      <c r="BA2511" t="n">
        <v>8127</v>
      </c>
    </row>
    <row r="2512">
      <c r="H2512" t="n">
        <v>39</v>
      </c>
      <c r="M2512" t="inlineStr">
        <is>
          <t>ALQUILADO</t>
        </is>
      </c>
      <c r="N2512" t="inlineStr">
        <is>
          <t>EULEN PANAMA DE SERVICIOS</t>
        </is>
      </c>
      <c r="P2512" t="inlineStr">
        <is>
          <t>2021</t>
        </is>
      </c>
      <c r="S2512" t="n">
        <v>134711</v>
      </c>
      <c r="T2512" t="n">
        <v>13355.14</v>
      </c>
      <c r="V2512" t="n">
        <v>14289.9998</v>
      </c>
      <c r="W2512" t="n">
        <v>15974.45</v>
      </c>
      <c r="X2512" t="n">
        <v>5495</v>
      </c>
      <c r="Z2512" t="n">
        <v>1100</v>
      </c>
      <c r="AA2512" t="n">
        <v>19.5176</v>
      </c>
      <c r="AB2512" t="n">
        <v>550.4987</v>
      </c>
      <c r="AH2512" t="n">
        <v>4770.0427</v>
      </c>
      <c r="AI2512" t="n">
        <v>2786.55</v>
      </c>
      <c r="AJ2512" t="n">
        <v>160</v>
      </c>
      <c r="AK2512" t="n">
        <v>13355.1397</v>
      </c>
      <c r="BA2512" t="n">
        <v>15093</v>
      </c>
    </row>
    <row r="2513">
      <c r="H2513" t="n">
        <v>39</v>
      </c>
      <c r="M2513" t="inlineStr">
        <is>
          <t>ALQUILADO</t>
        </is>
      </c>
      <c r="N2513" t="inlineStr">
        <is>
          <t>EULEN PANAMA DE SERVICIOS</t>
        </is>
      </c>
      <c r="P2513" t="inlineStr">
        <is>
          <t>2021</t>
        </is>
      </c>
      <c r="S2513" t="n">
        <v>139512</v>
      </c>
      <c r="T2513" t="n">
        <v>13355.14</v>
      </c>
      <c r="V2513" t="n">
        <v>14289.9998</v>
      </c>
      <c r="W2513" t="n">
        <v>16409.45</v>
      </c>
      <c r="X2513" t="n">
        <v>5645</v>
      </c>
      <c r="Z2513" t="n">
        <v>1129</v>
      </c>
      <c r="AA2513" t="n">
        <v>19.5344</v>
      </c>
      <c r="AB2513" t="n">
        <v>565.4987</v>
      </c>
      <c r="AH2513" t="n">
        <v>4349.6112</v>
      </c>
      <c r="AI2513" t="n">
        <v>2786.55</v>
      </c>
      <c r="AJ2513" t="n">
        <v>160</v>
      </c>
      <c r="AK2513" t="n">
        <v>13355.1397</v>
      </c>
      <c r="BA2513" t="n">
        <v>15093</v>
      </c>
    </row>
    <row r="2514">
      <c r="H2514" t="n">
        <v>39</v>
      </c>
      <c r="M2514" t="inlineStr">
        <is>
          <t>ALQUILADO</t>
        </is>
      </c>
      <c r="N2514" t="inlineStr">
        <is>
          <t>EULEN PANAMA DE SERVICIOS</t>
        </is>
      </c>
      <c r="P2514" t="inlineStr">
        <is>
          <t>2021</t>
        </is>
      </c>
      <c r="S2514" t="n">
        <v>110264</v>
      </c>
      <c r="T2514" t="n">
        <v>13355.14</v>
      </c>
      <c r="V2514" t="n">
        <v>14289.9998</v>
      </c>
      <c r="W2514" t="n">
        <v>16409.45</v>
      </c>
      <c r="X2514" t="n">
        <v>5645</v>
      </c>
      <c r="Z2514" t="n">
        <v>1130</v>
      </c>
      <c r="AA2514" t="n">
        <v>19.5172</v>
      </c>
      <c r="AB2514" t="n">
        <v>565.4987</v>
      </c>
      <c r="AH2514" t="n">
        <v>4529.3979</v>
      </c>
      <c r="AI2514" t="n">
        <v>2786.55</v>
      </c>
      <c r="AJ2514" t="n">
        <v>160</v>
      </c>
      <c r="AK2514" t="n">
        <v>13355.1397</v>
      </c>
      <c r="BA2514" t="n">
        <v>15093</v>
      </c>
    </row>
    <row r="2515">
      <c r="H2515" t="n">
        <v>34</v>
      </c>
      <c r="M2515" t="inlineStr">
        <is>
          <t>ALQUILADO</t>
        </is>
      </c>
      <c r="N2515" t="inlineStr">
        <is>
          <t>EULEN PANAMA DE SERVICIOS</t>
        </is>
      </c>
      <c r="P2515" t="inlineStr">
        <is>
          <t>2022</t>
        </is>
      </c>
      <c r="S2515" t="n">
        <v>104737</v>
      </c>
      <c r="T2515" t="n">
        <v>12887.85</v>
      </c>
      <c r="V2515" t="n">
        <v>13789.9995</v>
      </c>
      <c r="W2515" t="n">
        <v>15549.6</v>
      </c>
      <c r="X2515" t="n">
        <v>6653.13</v>
      </c>
      <c r="Z2515" t="n">
        <v>1190</v>
      </c>
      <c r="AA2515" t="n">
        <v>18.6577</v>
      </c>
      <c r="AB2515" t="n">
        <v>653.0214</v>
      </c>
      <c r="AH2515" t="n">
        <v>7036.2709</v>
      </c>
      <c r="AI2515" t="n">
        <v>2344.2999</v>
      </c>
      <c r="AJ2515" t="n">
        <v>160</v>
      </c>
      <c r="AK2515" t="n">
        <v>11813.8616</v>
      </c>
      <c r="BA2515" t="n">
        <v>13158</v>
      </c>
    </row>
    <row r="2516">
      <c r="F2516" t="inlineStr">
        <is>
          <t>USADO</t>
        </is>
      </c>
      <c r="H2516" t="n">
        <v>33</v>
      </c>
      <c r="M2516" t="inlineStr">
        <is>
          <t>PARA LA VENTA</t>
        </is>
      </c>
      <c r="N2516" t="inlineStr"/>
      <c r="P2516" t="inlineStr">
        <is>
          <t>2022</t>
        </is>
      </c>
      <c r="S2516" t="n">
        <v>66392</v>
      </c>
      <c r="T2516" t="n">
        <v>12907.4756</v>
      </c>
      <c r="V2516" t="n">
        <v>13810.9989</v>
      </c>
      <c r="W2516" t="n">
        <v>8573.809999999999</v>
      </c>
      <c r="X2516" t="n">
        <v>6446.74</v>
      </c>
      <c r="Z2516" t="n">
        <v>839</v>
      </c>
      <c r="AA2516" t="n">
        <v>17.9029</v>
      </c>
      <c r="AB2516" t="n">
        <v>455.1681</v>
      </c>
      <c r="AH2516" t="n">
        <v>2374.2298</v>
      </c>
      <c r="AI2516" t="n">
        <v>2278.8148</v>
      </c>
      <c r="AJ2516" t="n">
        <v>160</v>
      </c>
      <c r="AK2516" t="n">
        <v>11473.312</v>
      </c>
      <c r="BA2516" t="n">
        <v>12771</v>
      </c>
    </row>
    <row r="2517">
      <c r="H2517" t="n">
        <v>33</v>
      </c>
      <c r="M2517" t="inlineStr">
        <is>
          <t>ALQUILADO</t>
        </is>
      </c>
      <c r="N2517" t="inlineStr">
        <is>
          <t>REENFRIO</t>
        </is>
      </c>
      <c r="P2517" t="inlineStr">
        <is>
          <t>2022</t>
        </is>
      </c>
      <c r="S2517" t="n">
        <v>72159</v>
      </c>
      <c r="T2517" t="n">
        <v>12907.4756</v>
      </c>
      <c r="V2517" t="n">
        <v>13810.9989</v>
      </c>
      <c r="W2517" t="n">
        <v>8471.110000000001</v>
      </c>
      <c r="X2517" t="n">
        <v>9590</v>
      </c>
      <c r="Z2517" t="n">
        <v>959</v>
      </c>
      <c r="AA2517" t="n">
        <v>18.8332</v>
      </c>
      <c r="AB2517" t="n">
        <v>547.3063</v>
      </c>
      <c r="AH2517" t="n">
        <v>670.3048</v>
      </c>
      <c r="AI2517" t="n">
        <v>2278.8148</v>
      </c>
      <c r="AJ2517" t="n">
        <v>160</v>
      </c>
      <c r="AK2517" t="n">
        <v>11473.312</v>
      </c>
      <c r="BA2517" t="n">
        <v>12771</v>
      </c>
    </row>
    <row r="2518">
      <c r="F2518" t="inlineStr">
        <is>
          <t>USADO</t>
        </is>
      </c>
      <c r="H2518" t="n">
        <v>32</v>
      </c>
      <c r="M2518" t="inlineStr">
        <is>
          <t>PARA LA VENTA</t>
        </is>
      </c>
      <c r="N2518" t="inlineStr"/>
      <c r="P2518" t="inlineStr">
        <is>
          <t>2022</t>
        </is>
      </c>
      <c r="S2518" t="n">
        <v>34985</v>
      </c>
      <c r="T2518" t="n">
        <v>12887.85</v>
      </c>
      <c r="V2518" t="n">
        <v>13789.9995</v>
      </c>
      <c r="W2518" t="n">
        <v>15707</v>
      </c>
      <c r="X2518" t="n">
        <v>1122.17</v>
      </c>
      <c r="Z2518" t="n">
        <v>841</v>
      </c>
      <c r="AA2518" t="n">
        <v>20.0109</v>
      </c>
      <c r="AB2518" t="n">
        <v>525.9115</v>
      </c>
      <c r="AH2518" t="n">
        <v>2598.4053</v>
      </c>
      <c r="AI2518" t="n">
        <v>2206.3999</v>
      </c>
      <c r="AJ2518" t="n">
        <v>160</v>
      </c>
      <c r="AK2518" t="n">
        <v>11097.87</v>
      </c>
      <c r="BA2518" t="n">
        <v>12384</v>
      </c>
    </row>
    <row r="2519">
      <c r="F2519" t="inlineStr">
        <is>
          <t>SEMINUEVO</t>
        </is>
      </c>
      <c r="H2519" t="n">
        <v>32</v>
      </c>
      <c r="M2519" t="inlineStr">
        <is>
          <t>ALQUILADO</t>
        </is>
      </c>
      <c r="N2519" t="inlineStr">
        <is>
          <t>INGENIERIA ELECTRICA Y TELECOMUNICACIONES DELTEC</t>
        </is>
      </c>
      <c r="P2519" t="inlineStr">
        <is>
          <t>2022</t>
        </is>
      </c>
      <c r="S2519" t="n">
        <v>41315</v>
      </c>
      <c r="T2519" t="n">
        <v>12887.85</v>
      </c>
      <c r="V2519" t="n">
        <v>13789.9995</v>
      </c>
      <c r="W2519" t="n">
        <v>15047</v>
      </c>
      <c r="X2519" t="n">
        <v>903.13</v>
      </c>
      <c r="Z2519" t="n">
        <v>866</v>
      </c>
      <c r="AA2519" t="n">
        <v>18.4181</v>
      </c>
      <c r="AB2519" t="n">
        <v>498.4415</v>
      </c>
      <c r="AH2519" t="n">
        <v>3127.5562</v>
      </c>
      <c r="AI2519" t="n">
        <v>2206.3999</v>
      </c>
      <c r="AJ2519" t="n">
        <v>160</v>
      </c>
      <c r="AK2519" t="n">
        <v>11097.87</v>
      </c>
      <c r="BA2519" t="n">
        <v>12384</v>
      </c>
    </row>
    <row r="2520">
      <c r="F2520" t="inlineStr">
        <is>
          <t>SEMINUEVO</t>
        </is>
      </c>
      <c r="H2520" t="n">
        <v>32</v>
      </c>
      <c r="M2520" t="inlineStr">
        <is>
          <t>ALQUILADO</t>
        </is>
      </c>
      <c r="N2520" t="inlineStr">
        <is>
          <t>INGENIERIA ELECTRICA Y TELECOMUNICACIONES DELTEC</t>
        </is>
      </c>
      <c r="P2520" t="inlineStr">
        <is>
          <t>2022</t>
        </is>
      </c>
      <c r="S2520" t="n">
        <v>43860</v>
      </c>
      <c r="T2520" t="n">
        <v>12887.85</v>
      </c>
      <c r="V2520" t="n">
        <v>13789.9995</v>
      </c>
      <c r="W2520" t="n">
        <v>13869</v>
      </c>
      <c r="X2520" t="n">
        <v>1081.7</v>
      </c>
      <c r="Z2520" t="n">
        <v>804</v>
      </c>
      <c r="AA2520" t="n">
        <v>18.5953</v>
      </c>
      <c r="AB2520" t="n">
        <v>467.2093</v>
      </c>
      <c r="AH2520" t="n">
        <v>2706.2598</v>
      </c>
      <c r="AI2520" t="n">
        <v>2206.3999</v>
      </c>
      <c r="AJ2520" t="n">
        <v>160</v>
      </c>
      <c r="AK2520" t="n">
        <v>11097.87</v>
      </c>
      <c r="BA2520" t="n">
        <v>12384</v>
      </c>
    </row>
    <row r="2521">
      <c r="H2521" t="n">
        <v>21</v>
      </c>
      <c r="M2521" t="inlineStr">
        <is>
          <t>ALQUILADO</t>
        </is>
      </c>
      <c r="N2521" t="inlineStr">
        <is>
          <t>ENEL FORTUNA S.A.</t>
        </is>
      </c>
      <c r="P2521" t="inlineStr">
        <is>
          <t>2022</t>
        </is>
      </c>
      <c r="S2521" t="n">
        <v>41885</v>
      </c>
      <c r="T2521" t="n">
        <v>48593.46</v>
      </c>
      <c r="V2521" t="n">
        <v>51995.0022</v>
      </c>
      <c r="W2521" t="n">
        <v>19950</v>
      </c>
      <c r="X2521" t="n">
        <v>6809.45</v>
      </c>
      <c r="Z2521" t="n">
        <v>450</v>
      </c>
      <c r="AA2521" t="n">
        <v>59.4654</v>
      </c>
      <c r="AB2521" t="n">
        <v>1274.2595</v>
      </c>
      <c r="AH2521" t="n">
        <v>8966.2935</v>
      </c>
      <c r="AI2521" t="n">
        <v>5459.4752</v>
      </c>
      <c r="AJ2521" t="n">
        <v>120</v>
      </c>
      <c r="AK2521" t="n">
        <v>26996.366</v>
      </c>
      <c r="BA2521" t="n">
        <v>8127</v>
      </c>
    </row>
    <row r="2522">
      <c r="H2522" t="n">
        <v>20</v>
      </c>
      <c r="M2522" t="inlineStr">
        <is>
          <t>ALQUILADO</t>
        </is>
      </c>
      <c r="N2522" t="inlineStr">
        <is>
          <t>INSTITUTO DE MERCADEO AGROPECUARIO</t>
        </is>
      </c>
      <c r="P2522" t="inlineStr">
        <is>
          <t>2023</t>
        </is>
      </c>
      <c r="S2522" t="n">
        <v>32318</v>
      </c>
      <c r="T2522" t="n">
        <v>32635.51</v>
      </c>
      <c r="V2522" t="n">
        <v>34919.9957</v>
      </c>
      <c r="W2522" t="n">
        <v>25989.85</v>
      </c>
      <c r="X2522" t="n">
        <v>6597.715</v>
      </c>
      <c r="Z2522" t="n">
        <v>402</v>
      </c>
      <c r="AA2522" t="n">
        <v>81.0635</v>
      </c>
      <c r="AB2522" t="n">
        <v>1629.3782</v>
      </c>
      <c r="AH2522" t="n">
        <v>3219.2287</v>
      </c>
      <c r="AI2522" t="n">
        <v>3491.9996</v>
      </c>
      <c r="AJ2522" t="n">
        <v>120</v>
      </c>
      <c r="AK2522" t="n">
        <v>17224.2961</v>
      </c>
      <c r="BA2522" t="n">
        <v>7740</v>
      </c>
    </row>
    <row r="2523">
      <c r="H2523" t="n">
        <v>6</v>
      </c>
      <c r="M2523" t="inlineStr">
        <is>
          <t>ALQUILADO</t>
        </is>
      </c>
      <c r="N2523" t="inlineStr">
        <is>
          <t>JUMBO CAPITAL S.A.</t>
        </is>
      </c>
      <c r="P2523" t="inlineStr">
        <is>
          <t>2024</t>
        </is>
      </c>
      <c r="S2523" t="n">
        <v>37320</v>
      </c>
      <c r="T2523" t="n">
        <v>31730.1869</v>
      </c>
      <c r="V2523" t="n">
        <v>33951.3</v>
      </c>
      <c r="W2523" t="n">
        <v>4110</v>
      </c>
      <c r="X2523" t="n">
        <v>1760</v>
      </c>
      <c r="Z2523" t="n">
        <v>202</v>
      </c>
      <c r="AA2523" t="n">
        <v>29.0594</v>
      </c>
      <c r="AB2523" t="n">
        <v>978.3333</v>
      </c>
      <c r="AH2523" t="n">
        <v>1150.2476</v>
      </c>
      <c r="AI2523" t="n">
        <v>1018.539</v>
      </c>
      <c r="AJ2523" t="n">
        <v>80</v>
      </c>
      <c r="AK2523" t="n">
        <v>4406.9705</v>
      </c>
      <c r="BA2523" t="n">
        <v>2322</v>
      </c>
    </row>
    <row r="2524">
      <c r="H2524" t="n">
        <v>6</v>
      </c>
      <c r="M2524" t="inlineStr">
        <is>
          <t>ALQUILADO</t>
        </is>
      </c>
      <c r="N2524" t="inlineStr">
        <is>
          <t>JUMBO CAPITAL S.A.</t>
        </is>
      </c>
      <c r="P2524" t="inlineStr">
        <is>
          <t>2024</t>
        </is>
      </c>
      <c r="S2524" t="n">
        <v>21044</v>
      </c>
      <c r="T2524" t="n">
        <v>31730.1869</v>
      </c>
      <c r="V2524" t="n">
        <v>33951.3</v>
      </c>
      <c r="W2524" t="n">
        <v>4110</v>
      </c>
      <c r="X2524" t="n">
        <v>1640</v>
      </c>
      <c r="Z2524" t="n">
        <v>176</v>
      </c>
      <c r="AA2524" t="n">
        <v>32.6704</v>
      </c>
      <c r="AB2524" t="n">
        <v>958.3333</v>
      </c>
      <c r="AH2524" t="n">
        <v>276.2944</v>
      </c>
      <c r="AI2524" t="n">
        <v>1018.539</v>
      </c>
      <c r="AJ2524" t="n">
        <v>80</v>
      </c>
      <c r="AK2524" t="n">
        <v>4406.9705</v>
      </c>
      <c r="BA2524" t="n">
        <v>2322</v>
      </c>
    </row>
    <row r="2525">
      <c r="H2525" t="n">
        <v>3</v>
      </c>
      <c r="M2525" t="inlineStr">
        <is>
          <t>ALQUILADO</t>
        </is>
      </c>
      <c r="N2525" t="inlineStr">
        <is>
          <t>JUMBO CAPITAL S.A.</t>
        </is>
      </c>
      <c r="P2525" t="inlineStr">
        <is>
          <t>2024</t>
        </is>
      </c>
      <c r="S2525" t="n">
        <v>2</v>
      </c>
      <c r="T2525" t="n">
        <v>41163.59</v>
      </c>
      <c r="V2525" t="n">
        <v>44045.0413</v>
      </c>
      <c r="W2525" t="n">
        <v>1370</v>
      </c>
      <c r="X2525" t="n">
        <v>607.15</v>
      </c>
      <c r="Z2525" t="n">
        <v>84</v>
      </c>
      <c r="AA2525" t="n">
        <v>23.5375</v>
      </c>
      <c r="AB2525" t="n">
        <v>659.05</v>
      </c>
      <c r="AH2525" t="n">
        <v>179</v>
      </c>
      <c r="AI2525" t="n">
        <v>660.6756</v>
      </c>
      <c r="AJ2525" t="n">
        <v>40</v>
      </c>
      <c r="AK2525" t="n">
        <v>2286.8662</v>
      </c>
      <c r="BA2525" t="n">
        <v>1161</v>
      </c>
    </row>
    <row r="2526">
      <c r="H2526" t="n">
        <v>3</v>
      </c>
      <c r="M2526" t="inlineStr">
        <is>
          <t>ALQUILADO</t>
        </is>
      </c>
      <c r="N2526" t="inlineStr">
        <is>
          <t>JUMBO CAPITAL S.A.</t>
        </is>
      </c>
      <c r="P2526" t="inlineStr">
        <is>
          <t>2024</t>
        </is>
      </c>
      <c r="S2526" t="n">
        <v>2</v>
      </c>
      <c r="T2526" t="n">
        <v>41163.59</v>
      </c>
      <c r="V2526" t="n">
        <v>44045.0413</v>
      </c>
      <c r="W2526" t="n">
        <v>1301.41</v>
      </c>
      <c r="X2526" t="n">
        <v>570</v>
      </c>
      <c r="Z2526" t="n">
        <v>58</v>
      </c>
      <c r="AA2526" t="n">
        <v>32.2656</v>
      </c>
      <c r="AB2526" t="n">
        <v>623.8033</v>
      </c>
      <c r="AH2526" t="n">
        <v>172.5</v>
      </c>
      <c r="AI2526" t="n">
        <v>660.6756</v>
      </c>
      <c r="AJ2526" t="n">
        <v>40</v>
      </c>
      <c r="AK2526" t="n">
        <v>2286.8662</v>
      </c>
      <c r="BA2526" t="n">
        <v>1161</v>
      </c>
    </row>
    <row r="2527">
      <c r="H2527" t="n">
        <v>20</v>
      </c>
      <c r="M2527" t="inlineStr">
        <is>
          <t>TALLER DE CHAPISTERIA</t>
        </is>
      </c>
      <c r="N2527" t="inlineStr"/>
      <c r="P2527" t="inlineStr">
        <is>
          <t>2022</t>
        </is>
      </c>
      <c r="S2527" t="n">
        <v>30000</v>
      </c>
      <c r="T2527" t="n">
        <v>28028.04</v>
      </c>
      <c r="V2527" t="n">
        <v>29990.0028</v>
      </c>
      <c r="W2527" t="n">
        <v>15086.3</v>
      </c>
      <c r="X2527" t="n">
        <v>5804.17</v>
      </c>
      <c r="Z2527" t="n">
        <v>589</v>
      </c>
      <c r="AA2527" t="n">
        <v>35.4676</v>
      </c>
      <c r="AB2527" t="n">
        <v>1044.5235</v>
      </c>
      <c r="AH2527" t="n">
        <v>2974.43</v>
      </c>
      <c r="AI2527" t="n">
        <v>2999.0003</v>
      </c>
      <c r="AJ2527" t="n">
        <v>120</v>
      </c>
      <c r="AK2527" t="n">
        <v>14792.5773</v>
      </c>
      <c r="BA2527" t="n">
        <v>7740</v>
      </c>
    </row>
    <row r="2528">
      <c r="H2528" t="n">
        <v>17</v>
      </c>
      <c r="M2528" t="inlineStr">
        <is>
          <t>ALQUILADO</t>
        </is>
      </c>
      <c r="N2528" t="inlineStr">
        <is>
          <t>ALSTOM PANAMA TRANSPORTE</t>
        </is>
      </c>
      <c r="P2528" t="inlineStr">
        <is>
          <t>2023</t>
        </is>
      </c>
      <c r="S2528" t="n">
        <v>5001</v>
      </c>
      <c r="T2528" t="n">
        <v>24761.68</v>
      </c>
      <c r="V2528" t="n">
        <v>26494.9976</v>
      </c>
      <c r="W2528" t="n">
        <v>12495</v>
      </c>
      <c r="X2528" t="n">
        <v>5100</v>
      </c>
      <c r="Z2528" t="n">
        <v>503</v>
      </c>
      <c r="AA2528" t="n">
        <v>34.9801</v>
      </c>
      <c r="AB2528" t="n">
        <v>1035</v>
      </c>
      <c r="AH2528" t="n">
        <v>103.2915</v>
      </c>
      <c r="AI2528" t="n">
        <v>2252.0748</v>
      </c>
      <c r="AJ2528" t="n">
        <v>120</v>
      </c>
      <c r="AK2528" t="n">
        <v>11005.1904</v>
      </c>
      <c r="BA2528" t="n">
        <v>6579</v>
      </c>
    </row>
    <row r="2529">
      <c r="H2529" t="n">
        <v>4</v>
      </c>
      <c r="M2529" t="inlineStr">
        <is>
          <t>ALQUILADO</t>
        </is>
      </c>
      <c r="N2529" t="inlineStr">
        <is>
          <t>JUMBO CAPITAL S.A.</t>
        </is>
      </c>
      <c r="P2529" t="inlineStr">
        <is>
          <t>2024</t>
        </is>
      </c>
      <c r="S2529" t="n">
        <v>15721</v>
      </c>
      <c r="T2529" t="n">
        <v>21962.62</v>
      </c>
      <c r="V2529" t="n">
        <v>23500.0034</v>
      </c>
      <c r="W2529" t="n">
        <v>1826.6</v>
      </c>
      <c r="X2529" t="n">
        <v>808.64</v>
      </c>
      <c r="Z2529" t="n">
        <v>108</v>
      </c>
      <c r="AA2529" t="n">
        <v>24.4003</v>
      </c>
      <c r="AB2529" t="n">
        <v>658.8099999999999</v>
      </c>
      <c r="AH2529" t="n">
        <v>328.1528</v>
      </c>
      <c r="AI2529" t="n">
        <v>470.0001</v>
      </c>
      <c r="AJ2529" t="n">
        <v>80</v>
      </c>
      <c r="AK2529" t="n">
        <v>1830.2184</v>
      </c>
      <c r="BA2529" t="n">
        <v>1548</v>
      </c>
    </row>
    <row r="2530">
      <c r="H2530" t="n">
        <v>4</v>
      </c>
      <c r="M2530" t="inlineStr">
        <is>
          <t>ALQUILADO</t>
        </is>
      </c>
      <c r="N2530" t="inlineStr">
        <is>
          <t>JUMBO CAPITAL S.A.</t>
        </is>
      </c>
      <c r="P2530" t="inlineStr">
        <is>
          <t>2024</t>
        </is>
      </c>
      <c r="S2530" t="n">
        <v>9175</v>
      </c>
      <c r="T2530" t="n">
        <v>21962.62</v>
      </c>
      <c r="V2530" t="n">
        <v>23500.0034</v>
      </c>
      <c r="W2530" t="n">
        <v>1803.77</v>
      </c>
      <c r="X2530" t="n">
        <v>790</v>
      </c>
      <c r="Z2530" t="n">
        <v>78</v>
      </c>
      <c r="AA2530" t="n">
        <v>33.2534</v>
      </c>
      <c r="AB2530" t="n">
        <v>648.4425</v>
      </c>
      <c r="AH2530" t="n">
        <v>285.6428</v>
      </c>
      <c r="AI2530" t="n">
        <v>470.0001</v>
      </c>
      <c r="AJ2530" t="n">
        <v>80</v>
      </c>
      <c r="AK2530" t="n">
        <v>1830.2184</v>
      </c>
      <c r="BA2530" t="n">
        <v>1548</v>
      </c>
    </row>
    <row r="2531">
      <c r="H2531" t="n">
        <v>50</v>
      </c>
      <c r="M2531" t="inlineStr">
        <is>
          <t>ROBADO</t>
        </is>
      </c>
      <c r="N2531" t="inlineStr"/>
      <c r="P2531" t="inlineStr">
        <is>
          <t>2020</t>
        </is>
      </c>
      <c r="S2531" t="n">
        <v>26717</v>
      </c>
      <c r="T2531" t="n">
        <v>10279.4391</v>
      </c>
      <c r="V2531" t="n">
        <v>10998.9998</v>
      </c>
      <c r="W2531" t="n">
        <v>5024.24</v>
      </c>
      <c r="X2531" t="n">
        <v>10719.74</v>
      </c>
      <c r="Z2531" t="n">
        <v>1438</v>
      </c>
      <c r="AA2531" t="n">
        <v>10.9485</v>
      </c>
      <c r="AB2531" t="n">
        <v>314.8796</v>
      </c>
      <c r="AH2531" t="n">
        <v>661.4831</v>
      </c>
      <c r="AI2531" t="n">
        <v>2749.7499</v>
      </c>
      <c r="AJ2531" t="n">
        <v>200</v>
      </c>
      <c r="AK2531" t="n">
        <v>10279.4382</v>
      </c>
      <c r="BA2531" t="n">
        <v>19350</v>
      </c>
    </row>
    <row r="2532">
      <c r="H2532" t="n">
        <v>10</v>
      </c>
      <c r="M2532" t="inlineStr">
        <is>
          <t>ALQUILADO</t>
        </is>
      </c>
      <c r="N2532" t="inlineStr">
        <is>
          <t>SOLUCIONES LOGISTICAS AUXILIARES</t>
        </is>
      </c>
      <c r="P2532" t="inlineStr">
        <is>
          <t>2023</t>
        </is>
      </c>
      <c r="S2532" t="n">
        <v>30191</v>
      </c>
      <c r="T2532" t="n">
        <v>25621.4953</v>
      </c>
      <c r="V2532" t="n">
        <v>27415</v>
      </c>
      <c r="W2532" t="n">
        <v>8135.85</v>
      </c>
      <c r="X2532" t="n">
        <v>840</v>
      </c>
      <c r="Z2532" t="n">
        <v>271</v>
      </c>
      <c r="AA2532" t="n">
        <v>33.1212</v>
      </c>
      <c r="AB2532" t="n">
        <v>897.585</v>
      </c>
      <c r="AH2532" t="n">
        <v>724.448</v>
      </c>
      <c r="AI2532" t="n">
        <v>1370.75</v>
      </c>
      <c r="AJ2532" t="n">
        <v>80</v>
      </c>
      <c r="AK2532" t="n">
        <v>6405.3738</v>
      </c>
      <c r="BA2532" t="n">
        <v>3870</v>
      </c>
    </row>
    <row r="2533">
      <c r="H2533" t="n">
        <v>10</v>
      </c>
      <c r="M2533" t="inlineStr">
        <is>
          <t>ALQUILADO</t>
        </is>
      </c>
      <c r="N2533" t="inlineStr">
        <is>
          <t>PSA PANAMA INTERNACIONAL TERMI</t>
        </is>
      </c>
      <c r="P2533" t="inlineStr">
        <is>
          <t>2023</t>
        </is>
      </c>
      <c r="S2533" t="n">
        <v>16075</v>
      </c>
      <c r="T2533" t="n">
        <v>25621.4953</v>
      </c>
      <c r="V2533" t="n">
        <v>27415</v>
      </c>
      <c r="W2533" t="n">
        <v>4638.1</v>
      </c>
      <c r="X2533" t="n">
        <v>680.3099999999999</v>
      </c>
      <c r="Z2533" t="n">
        <v>189</v>
      </c>
      <c r="AA2533" t="n">
        <v>28.1397</v>
      </c>
      <c r="AB2533" t="n">
        <v>531.841</v>
      </c>
      <c r="AH2533" t="n">
        <v>2294.843</v>
      </c>
      <c r="AI2533" t="n">
        <v>1370.75</v>
      </c>
      <c r="AJ2533" t="n">
        <v>80</v>
      </c>
      <c r="AK2533" t="n">
        <v>6405.3738</v>
      </c>
      <c r="BA2533" t="n">
        <v>3870</v>
      </c>
    </row>
    <row r="2534">
      <c r="H2534" t="n">
        <v>10</v>
      </c>
      <c r="M2534" t="inlineStr">
        <is>
          <t>ALQUILADO</t>
        </is>
      </c>
      <c r="N2534" t="inlineStr"/>
      <c r="P2534" t="inlineStr">
        <is>
          <t>2023</t>
        </is>
      </c>
      <c r="S2534" t="n">
        <v>23908</v>
      </c>
      <c r="T2534" t="n">
        <v>25621.4953</v>
      </c>
      <c r="V2534" t="n">
        <v>27415</v>
      </c>
      <c r="W2534" t="n">
        <v>7420.32</v>
      </c>
      <c r="X2534" t="n">
        <v>2127.34</v>
      </c>
      <c r="Z2534" t="n">
        <v>244</v>
      </c>
      <c r="AA2534" t="n">
        <v>39.1297</v>
      </c>
      <c r="AB2534" t="n">
        <v>954.766</v>
      </c>
      <c r="AH2534" t="n">
        <v>911.2732999999999</v>
      </c>
      <c r="AI2534" t="n">
        <v>1370.75</v>
      </c>
      <c r="AJ2534" t="n">
        <v>80</v>
      </c>
      <c r="AK2534" t="n">
        <v>6405.3738</v>
      </c>
      <c r="BA2534" t="n">
        <v>3870</v>
      </c>
    </row>
    <row r="2535">
      <c r="H2535" t="n">
        <v>10</v>
      </c>
      <c r="M2535" t="inlineStr">
        <is>
          <t>ALQUILADO</t>
        </is>
      </c>
      <c r="N2535" t="inlineStr"/>
      <c r="P2535" t="inlineStr">
        <is>
          <t>2023</t>
        </is>
      </c>
      <c r="S2535" t="n">
        <v>13525</v>
      </c>
      <c r="T2535" t="n">
        <v>25621.4953</v>
      </c>
      <c r="V2535" t="n">
        <v>27415</v>
      </c>
      <c r="W2535" t="n">
        <v>3930.47</v>
      </c>
      <c r="X2535" t="n">
        <v>3906.99</v>
      </c>
      <c r="Z2535" t="n">
        <v>244</v>
      </c>
      <c r="AA2535" t="n">
        <v>32.1207</v>
      </c>
      <c r="AB2535" t="n">
        <v>783.746</v>
      </c>
      <c r="AH2535" t="n">
        <v>2049.58</v>
      </c>
      <c r="AI2535" t="n">
        <v>1370.75</v>
      </c>
      <c r="AJ2535" t="n">
        <v>80</v>
      </c>
      <c r="AK2535" t="n">
        <v>6405.3738</v>
      </c>
      <c r="BA2535" t="n">
        <v>3870</v>
      </c>
    </row>
    <row r="2536">
      <c r="H2536" t="n">
        <v>10</v>
      </c>
      <c r="M2536" t="inlineStr">
        <is>
          <t>ALQUILADO</t>
        </is>
      </c>
      <c r="N2536" t="inlineStr">
        <is>
          <t>PARTIDO CAMBIO DEMOCRATICO</t>
        </is>
      </c>
      <c r="P2536" t="inlineStr">
        <is>
          <t>2023</t>
        </is>
      </c>
      <c r="S2536" t="n">
        <v>20902</v>
      </c>
      <c r="T2536" t="n">
        <v>25621.4953</v>
      </c>
      <c r="V2536" t="n">
        <v>27415</v>
      </c>
      <c r="W2536" t="n">
        <v>4902.59</v>
      </c>
      <c r="X2536" t="n">
        <v>8462.409100000001</v>
      </c>
      <c r="Z2536" t="n">
        <v>181</v>
      </c>
      <c r="AA2536" t="n">
        <v>73.83969999999999</v>
      </c>
      <c r="AB2536" t="n">
        <v>1336.4999</v>
      </c>
      <c r="AH2536" t="n">
        <v>1083.9433</v>
      </c>
      <c r="AI2536" t="n">
        <v>1370.75</v>
      </c>
      <c r="AJ2536" t="n">
        <v>80</v>
      </c>
      <c r="AK2536" t="n">
        <v>6405.3738</v>
      </c>
      <c r="BA2536" t="n">
        <v>3870</v>
      </c>
    </row>
    <row r="2537">
      <c r="H2537" t="n">
        <v>10</v>
      </c>
      <c r="M2537" t="inlineStr">
        <is>
          <t>ALQUILADO</t>
        </is>
      </c>
      <c r="N2537" t="inlineStr">
        <is>
          <t>GENERADORA SOLAR EL PUERTO S.A.</t>
        </is>
      </c>
      <c r="P2537" t="inlineStr">
        <is>
          <t>2023</t>
        </is>
      </c>
      <c r="S2537" t="n">
        <v>26695</v>
      </c>
      <c r="T2537" t="n">
        <v>25621.4953</v>
      </c>
      <c r="V2537" t="n">
        <v>27415</v>
      </c>
      <c r="W2537" t="n">
        <v>7500</v>
      </c>
      <c r="X2537" t="n">
        <v>3000</v>
      </c>
      <c r="Z2537" t="n">
        <v>302</v>
      </c>
      <c r="AA2537" t="n">
        <v>34.7682</v>
      </c>
      <c r="AB2537" t="n">
        <v>1050</v>
      </c>
      <c r="AH2537" t="n">
        <v>263.2784</v>
      </c>
      <c r="AI2537" t="n">
        <v>1370.75</v>
      </c>
      <c r="AJ2537" t="n">
        <v>80</v>
      </c>
      <c r="AK2537" t="n">
        <v>6405.3738</v>
      </c>
      <c r="BA2537" t="n">
        <v>3870</v>
      </c>
    </row>
    <row r="2538">
      <c r="H2538" t="n">
        <v>10</v>
      </c>
      <c r="M2538" t="inlineStr">
        <is>
          <t>RESERVADO</t>
        </is>
      </c>
      <c r="N2538" t="inlineStr"/>
      <c r="P2538" t="inlineStr">
        <is>
          <t>2023</t>
        </is>
      </c>
      <c r="S2538" t="n">
        <v>989</v>
      </c>
      <c r="T2538" t="n">
        <v>25621.4953</v>
      </c>
      <c r="V2538" t="n">
        <v>27415</v>
      </c>
      <c r="W2538" t="n">
        <v>515.2</v>
      </c>
      <c r="X2538" t="n">
        <v>360.67</v>
      </c>
      <c r="Z2538" t="n">
        <v>47</v>
      </c>
      <c r="AA2538" t="n">
        <v>18.6355</v>
      </c>
      <c r="AB2538" t="n">
        <v>87.587</v>
      </c>
      <c r="AH2538" t="n">
        <v>248.9657</v>
      </c>
      <c r="AI2538" t="n">
        <v>1370.75</v>
      </c>
      <c r="AJ2538" t="n">
        <v>80</v>
      </c>
      <c r="AK2538" t="n">
        <v>6405.3738</v>
      </c>
      <c r="BA2538" t="n">
        <v>3870</v>
      </c>
    </row>
    <row r="2539">
      <c r="H2539" t="n">
        <v>10</v>
      </c>
      <c r="M2539" t="inlineStr">
        <is>
          <t>ALQUILADO</t>
        </is>
      </c>
      <c r="N2539" t="inlineStr">
        <is>
          <t>Global Brigades Foundation ofP</t>
        </is>
      </c>
      <c r="P2539" t="inlineStr">
        <is>
          <t>2023</t>
        </is>
      </c>
      <c r="S2539" t="n">
        <v>7585</v>
      </c>
      <c r="T2539" t="n">
        <v>25621.4953</v>
      </c>
      <c r="V2539" t="n">
        <v>27415</v>
      </c>
      <c r="W2539" t="n">
        <v>5464.2</v>
      </c>
      <c r="X2539" t="n">
        <v>4515.26</v>
      </c>
      <c r="Z2539" t="n">
        <v>252</v>
      </c>
      <c r="AA2539" t="n">
        <v>39.601</v>
      </c>
      <c r="AB2539" t="n">
        <v>997.946</v>
      </c>
      <c r="AH2539" t="n">
        <v>1139.0553</v>
      </c>
      <c r="AI2539" t="n">
        <v>1370.75</v>
      </c>
      <c r="AJ2539" t="n">
        <v>80</v>
      </c>
      <c r="AK2539" t="n">
        <v>6405.3738</v>
      </c>
      <c r="BA2539" t="n">
        <v>3870</v>
      </c>
    </row>
    <row r="2540">
      <c r="H2540" t="n">
        <v>10</v>
      </c>
      <c r="M2540" t="inlineStr">
        <is>
          <t>ALQUILADO</t>
        </is>
      </c>
      <c r="N2540" t="inlineStr">
        <is>
          <t>ACCIONA MICROENERGIA PANAMA</t>
        </is>
      </c>
      <c r="P2540" t="inlineStr">
        <is>
          <t>2023</t>
        </is>
      </c>
      <c r="S2540" t="n">
        <v>42972</v>
      </c>
      <c r="T2540" t="n">
        <v>25621.4953</v>
      </c>
      <c r="V2540" t="n">
        <v>27415</v>
      </c>
      <c r="W2540" t="n">
        <v>7200</v>
      </c>
      <c r="X2540" t="n">
        <v>2700.99</v>
      </c>
      <c r="Z2540" t="n">
        <v>299</v>
      </c>
      <c r="AA2540" t="n">
        <v>33.1136</v>
      </c>
      <c r="AB2540" t="n">
        <v>990.099</v>
      </c>
      <c r="AH2540" t="n">
        <v>2006.3781</v>
      </c>
      <c r="AI2540" t="n">
        <v>1370.75</v>
      </c>
      <c r="AJ2540" t="n">
        <v>80</v>
      </c>
      <c r="AK2540" t="n">
        <v>6405.3738</v>
      </c>
      <c r="BA2540" t="n">
        <v>3870</v>
      </c>
    </row>
    <row r="2541">
      <c r="H2541" t="n">
        <v>10</v>
      </c>
      <c r="M2541" t="inlineStr">
        <is>
          <t>ALQUILADO</t>
        </is>
      </c>
      <c r="N2541" t="inlineStr">
        <is>
          <t>BAUER FUNDACIONES</t>
        </is>
      </c>
      <c r="P2541" t="inlineStr">
        <is>
          <t>2023</t>
        </is>
      </c>
      <c r="S2541" t="n">
        <v>6843</v>
      </c>
      <c r="T2541" t="n">
        <v>25621.4953</v>
      </c>
      <c r="V2541" t="n">
        <v>27415</v>
      </c>
      <c r="W2541" t="n">
        <v>7747.72</v>
      </c>
      <c r="X2541" t="n">
        <v>4527.04</v>
      </c>
      <c r="Z2541" t="n">
        <v>269</v>
      </c>
      <c r="AA2541" t="n">
        <v>45.631</v>
      </c>
      <c r="AB2541" t="n">
        <v>1227.476</v>
      </c>
      <c r="AH2541" t="n">
        <v>1552.7514</v>
      </c>
      <c r="AI2541" t="n">
        <v>1370.75</v>
      </c>
      <c r="AJ2541" t="n">
        <v>80</v>
      </c>
      <c r="AK2541" t="n">
        <v>6405.3738</v>
      </c>
      <c r="BA2541" t="n">
        <v>3870</v>
      </c>
    </row>
    <row r="2542">
      <c r="H2542" t="n">
        <v>10</v>
      </c>
      <c r="M2542" t="inlineStr">
        <is>
          <t>ALQUILADO</t>
        </is>
      </c>
      <c r="N2542" t="inlineStr">
        <is>
          <t>ENERTRONICA PANAMA</t>
        </is>
      </c>
      <c r="P2542" t="inlineStr">
        <is>
          <t>2023</t>
        </is>
      </c>
      <c r="S2542" t="n">
        <v>42523</v>
      </c>
      <c r="T2542" t="n">
        <v>25621.4953</v>
      </c>
      <c r="V2542" t="n">
        <v>27415</v>
      </c>
      <c r="W2542" t="n">
        <v>8561.719999999999</v>
      </c>
      <c r="X2542" t="n">
        <v>3060.5</v>
      </c>
      <c r="Z2542" t="n">
        <v>296</v>
      </c>
      <c r="AA2542" t="n">
        <v>39.2642</v>
      </c>
      <c r="AB2542" t="n">
        <v>1162.222</v>
      </c>
      <c r="AH2542" t="n">
        <v>4500.0959</v>
      </c>
      <c r="AI2542" t="n">
        <v>1370.75</v>
      </c>
      <c r="AJ2542" t="n">
        <v>80</v>
      </c>
      <c r="AK2542" t="n">
        <v>6405.3738</v>
      </c>
      <c r="BA2542" t="n">
        <v>3870</v>
      </c>
    </row>
    <row r="2543">
      <c r="H2543" t="n">
        <v>10</v>
      </c>
      <c r="M2543" t="inlineStr">
        <is>
          <t>ALQUILADO</t>
        </is>
      </c>
      <c r="N2543" t="inlineStr">
        <is>
          <t>CIVIL WORK S.A.</t>
        </is>
      </c>
      <c r="P2543" t="inlineStr">
        <is>
          <t>2023</t>
        </is>
      </c>
      <c r="S2543" t="n">
        <v>40829</v>
      </c>
      <c r="T2543" t="n">
        <v>25621.4953</v>
      </c>
      <c r="V2543" t="n">
        <v>27415</v>
      </c>
      <c r="W2543" t="n">
        <v>7290</v>
      </c>
      <c r="X2543" t="n">
        <v>4556.31</v>
      </c>
      <c r="Z2543" t="n">
        <v>271</v>
      </c>
      <c r="AA2543" t="n">
        <v>43.7133</v>
      </c>
      <c r="AB2543" t="n">
        <v>1184.631</v>
      </c>
      <c r="AH2543" t="n">
        <v>2114.8259</v>
      </c>
      <c r="AI2543" t="n">
        <v>1370.75</v>
      </c>
      <c r="AJ2543" t="n">
        <v>80</v>
      </c>
      <c r="AK2543" t="n">
        <v>6405.3738</v>
      </c>
      <c r="BA2543" t="n">
        <v>3870</v>
      </c>
    </row>
    <row r="2544">
      <c r="H2544" t="n">
        <v>10</v>
      </c>
      <c r="M2544" t="inlineStr">
        <is>
          <t>ALQUILADO</t>
        </is>
      </c>
      <c r="N2544" t="inlineStr">
        <is>
          <t>GRUPO INDEX S.A.</t>
        </is>
      </c>
      <c r="P2544" t="inlineStr">
        <is>
          <t>2023</t>
        </is>
      </c>
      <c r="S2544" t="n">
        <v>21324</v>
      </c>
      <c r="T2544" t="n">
        <v>25621.4953</v>
      </c>
      <c r="V2544" t="n">
        <v>27415</v>
      </c>
      <c r="W2544" t="n">
        <v>4525.39</v>
      </c>
      <c r="X2544" t="n">
        <v>4107.15</v>
      </c>
      <c r="Z2544" t="n">
        <v>237</v>
      </c>
      <c r="AA2544" t="n">
        <v>36.4242</v>
      </c>
      <c r="AB2544" t="n">
        <v>863.254</v>
      </c>
      <c r="AH2544" t="n">
        <v>1050.7406</v>
      </c>
      <c r="AI2544" t="n">
        <v>1370.75</v>
      </c>
      <c r="AJ2544" t="n">
        <v>80</v>
      </c>
      <c r="AK2544" t="n">
        <v>6405.3738</v>
      </c>
      <c r="BA2544" t="n">
        <v>3870</v>
      </c>
    </row>
    <row r="2545">
      <c r="H2545" t="n">
        <v>10</v>
      </c>
      <c r="M2545" t="inlineStr">
        <is>
          <t>ALQUILADO</t>
        </is>
      </c>
      <c r="N2545" t="inlineStr">
        <is>
          <t>PARTIDO CAMBIO DEMOCRATICO</t>
        </is>
      </c>
      <c r="P2545" t="inlineStr">
        <is>
          <t>2023</t>
        </is>
      </c>
      <c r="S2545" t="n">
        <v>5046</v>
      </c>
      <c r="T2545" t="n">
        <v>25621.4953</v>
      </c>
      <c r="V2545" t="n">
        <v>27415</v>
      </c>
      <c r="W2545" t="n">
        <v>5855.21</v>
      </c>
      <c r="X2545" t="n">
        <v>3822.37</v>
      </c>
      <c r="Z2545" t="n">
        <v>210</v>
      </c>
      <c r="AA2545" t="n">
        <v>46.0837</v>
      </c>
      <c r="AB2545" t="n">
        <v>967.758</v>
      </c>
      <c r="AH2545" t="n">
        <v>262.2668</v>
      </c>
      <c r="AI2545" t="n">
        <v>1370.75</v>
      </c>
      <c r="AJ2545" t="n">
        <v>80</v>
      </c>
      <c r="AK2545" t="n">
        <v>6405.3738</v>
      </c>
      <c r="BA2545" t="n">
        <v>3870</v>
      </c>
    </row>
    <row r="2546">
      <c r="H2546" t="n">
        <v>10</v>
      </c>
      <c r="M2546" t="inlineStr">
        <is>
          <t>ALQUILADO</t>
        </is>
      </c>
      <c r="N2546" t="inlineStr">
        <is>
          <t>SERVICIOS INTEGRALES DE MANTENIMIENTO SA</t>
        </is>
      </c>
      <c r="P2546" t="inlineStr">
        <is>
          <t>2023</t>
        </is>
      </c>
      <c r="S2546" t="n">
        <v>16358</v>
      </c>
      <c r="T2546" t="n">
        <v>25621.4953</v>
      </c>
      <c r="V2546" t="n">
        <v>27415</v>
      </c>
      <c r="W2546" t="n">
        <v>8505</v>
      </c>
      <c r="X2546" t="n">
        <v>0</v>
      </c>
      <c r="Z2546" t="n">
        <v>269</v>
      </c>
      <c r="AA2546" t="n">
        <v>31.6171</v>
      </c>
      <c r="AB2546" t="n">
        <v>850.5</v>
      </c>
      <c r="AH2546" t="n">
        <v>186.8887</v>
      </c>
      <c r="AI2546" t="n">
        <v>1370.75</v>
      </c>
      <c r="AJ2546" t="n">
        <v>80</v>
      </c>
      <c r="AK2546" t="n">
        <v>6405.3738</v>
      </c>
      <c r="BA2546" t="n">
        <v>3870</v>
      </c>
    </row>
    <row r="2547">
      <c r="H2547" t="n">
        <v>10</v>
      </c>
      <c r="M2547" t="inlineStr">
        <is>
          <t>ALQUILADO</t>
        </is>
      </c>
      <c r="N2547" t="inlineStr"/>
      <c r="P2547" t="inlineStr">
        <is>
          <t>2023</t>
        </is>
      </c>
      <c r="S2547" t="n">
        <v>20140</v>
      </c>
      <c r="T2547" t="n">
        <v>25621.4953</v>
      </c>
      <c r="V2547" t="n">
        <v>27415</v>
      </c>
      <c r="W2547" t="n">
        <v>7387.56</v>
      </c>
      <c r="X2547" t="n">
        <v>2188.47</v>
      </c>
      <c r="Z2547" t="n">
        <v>213</v>
      </c>
      <c r="AA2547" t="n">
        <v>44.9578</v>
      </c>
      <c r="AB2547" t="n">
        <v>957.603</v>
      </c>
      <c r="AH2547" t="n">
        <v>1226.2512</v>
      </c>
      <c r="AI2547" t="n">
        <v>1370.75</v>
      </c>
      <c r="AJ2547" t="n">
        <v>80</v>
      </c>
      <c r="AK2547" t="n">
        <v>6405.3738</v>
      </c>
      <c r="BA2547" t="n">
        <v>3870</v>
      </c>
    </row>
    <row r="2548">
      <c r="H2548" t="n">
        <v>10</v>
      </c>
      <c r="M2548" t="inlineStr">
        <is>
          <t>ALQUILADO</t>
        </is>
      </c>
      <c r="N2548" t="inlineStr">
        <is>
          <t>PARTIDO CAMBIO DEMOCRATICO</t>
        </is>
      </c>
      <c r="P2548" t="inlineStr">
        <is>
          <t>2023</t>
        </is>
      </c>
      <c r="S2548" t="n">
        <v>5613</v>
      </c>
      <c r="T2548" t="n">
        <v>25621.4953</v>
      </c>
      <c r="V2548" t="n">
        <v>27415</v>
      </c>
      <c r="W2548" t="n">
        <v>4981.01</v>
      </c>
      <c r="X2548" t="n">
        <v>4617.6906</v>
      </c>
      <c r="Z2548" t="n">
        <v>175</v>
      </c>
      <c r="AA2548" t="n">
        <v>54.8497</v>
      </c>
      <c r="AB2548" t="n">
        <v>959.87</v>
      </c>
      <c r="AH2548" t="n">
        <v>796.1015</v>
      </c>
      <c r="AI2548" t="n">
        <v>1370.75</v>
      </c>
      <c r="AJ2548" t="n">
        <v>80</v>
      </c>
      <c r="AK2548" t="n">
        <v>6405.3738</v>
      </c>
      <c r="BA2548" t="n">
        <v>3870</v>
      </c>
    </row>
    <row r="2549">
      <c r="H2549" t="n">
        <v>10</v>
      </c>
      <c r="M2549" t="inlineStr">
        <is>
          <t>ALQUILADO</t>
        </is>
      </c>
      <c r="N2549" t="inlineStr">
        <is>
          <t>CONSORCIO SAB</t>
        </is>
      </c>
      <c r="P2549" t="inlineStr">
        <is>
          <t>2023</t>
        </is>
      </c>
      <c r="S2549" t="n">
        <v>5030</v>
      </c>
      <c r="T2549" t="n">
        <v>25621.4953</v>
      </c>
      <c r="V2549" t="n">
        <v>27415</v>
      </c>
      <c r="W2549" t="n">
        <v>6904.12</v>
      </c>
      <c r="X2549" t="n">
        <v>2194.54</v>
      </c>
      <c r="Z2549" t="n">
        <v>331</v>
      </c>
      <c r="AA2549" t="n">
        <v>27.4883</v>
      </c>
      <c r="AB2549" t="n">
        <v>909.866</v>
      </c>
      <c r="AH2549" t="n">
        <v>1137.9047</v>
      </c>
      <c r="AI2549" t="n">
        <v>1370.75</v>
      </c>
      <c r="AJ2549" t="n">
        <v>80</v>
      </c>
      <c r="AK2549" t="n">
        <v>6405.3738</v>
      </c>
      <c r="BA2549" t="n">
        <v>3870</v>
      </c>
    </row>
    <row r="2550">
      <c r="H2550" t="n">
        <v>9</v>
      </c>
      <c r="M2550" t="inlineStr">
        <is>
          <t>ALQUILADO</t>
        </is>
      </c>
      <c r="N2550" t="inlineStr">
        <is>
          <t>PUENTE CALZADA INFRAESTRUCTURA</t>
        </is>
      </c>
      <c r="P2550" t="inlineStr">
        <is>
          <t>2024</t>
        </is>
      </c>
      <c r="S2550" t="n">
        <v>16725</v>
      </c>
      <c r="T2550" t="n">
        <v>25621.4953</v>
      </c>
      <c r="V2550" t="n">
        <v>27415</v>
      </c>
      <c r="W2550" t="n">
        <v>4937.47</v>
      </c>
      <c r="X2550" t="n">
        <v>2370</v>
      </c>
      <c r="Z2550" t="n">
        <v>235</v>
      </c>
      <c r="AA2550" t="n">
        <v>31.0956</v>
      </c>
      <c r="AB2550" t="n">
        <v>811.9411</v>
      </c>
      <c r="AH2550" t="n">
        <v>197.3129</v>
      </c>
      <c r="AI2550" t="n">
        <v>1233.675</v>
      </c>
      <c r="AJ2550" t="n">
        <v>80</v>
      </c>
      <c r="AK2550" t="n">
        <v>5693.6656</v>
      </c>
      <c r="BA2550" t="n">
        <v>3483</v>
      </c>
    </row>
    <row r="2551">
      <c r="H2551" t="n">
        <v>9</v>
      </c>
      <c r="M2551" t="inlineStr">
        <is>
          <t>ALQUILADO</t>
        </is>
      </c>
      <c r="N2551" t="inlineStr">
        <is>
          <t>ACCIONA CONSTRUCCION H</t>
        </is>
      </c>
      <c r="P2551" t="inlineStr">
        <is>
          <t>2024</t>
        </is>
      </c>
      <c r="S2551" t="n">
        <v>18222</v>
      </c>
      <c r="T2551" t="n">
        <v>25621.4953</v>
      </c>
      <c r="V2551" t="n">
        <v>27415</v>
      </c>
      <c r="W2551" t="n">
        <v>4165</v>
      </c>
      <c r="X2551" t="n">
        <v>2260.19</v>
      </c>
      <c r="Z2551" t="n">
        <v>414</v>
      </c>
      <c r="AA2551" t="n">
        <v>15.5197</v>
      </c>
      <c r="AB2551" t="n">
        <v>713.91</v>
      </c>
      <c r="AH2551" t="n">
        <v>330.7474</v>
      </c>
      <c r="AI2551" t="n">
        <v>1233.675</v>
      </c>
      <c r="AJ2551" t="n">
        <v>80</v>
      </c>
      <c r="AK2551" t="n">
        <v>5693.6656</v>
      </c>
      <c r="BA2551" t="n">
        <v>3483</v>
      </c>
    </row>
    <row r="2552">
      <c r="H2552" t="n">
        <v>9</v>
      </c>
      <c r="M2552" t="inlineStr">
        <is>
          <t>ALQUILADO</t>
        </is>
      </c>
      <c r="N2552" t="inlineStr">
        <is>
          <t>MAXO HEAVY LIFT AND TRANSPORT</t>
        </is>
      </c>
      <c r="P2552" t="inlineStr">
        <is>
          <t>2024</t>
        </is>
      </c>
      <c r="S2552" t="n">
        <v>18621</v>
      </c>
      <c r="T2552" t="n">
        <v>25621.4953</v>
      </c>
      <c r="V2552" t="n">
        <v>27415</v>
      </c>
      <c r="W2552" t="n">
        <v>6120</v>
      </c>
      <c r="X2552" t="n">
        <v>2667.61</v>
      </c>
      <c r="Z2552" t="n">
        <v>470</v>
      </c>
      <c r="AA2552" t="n">
        <v>18.697</v>
      </c>
      <c r="AB2552" t="n">
        <v>976.4011</v>
      </c>
      <c r="AH2552" t="n">
        <v>482.6568</v>
      </c>
      <c r="AI2552" t="n">
        <v>1233.675</v>
      </c>
      <c r="AJ2552" t="n">
        <v>80</v>
      </c>
      <c r="AK2552" t="n">
        <v>5693.6656</v>
      </c>
      <c r="BA2552" t="n">
        <v>3483</v>
      </c>
    </row>
    <row r="2553">
      <c r="H2553" t="n">
        <v>9</v>
      </c>
      <c r="M2553" t="inlineStr">
        <is>
          <t>ALQUILADO</t>
        </is>
      </c>
      <c r="N2553" t="inlineStr">
        <is>
          <t>SOLUCIONES LOGISTICAS AUXILIARES</t>
        </is>
      </c>
      <c r="P2553" t="inlineStr">
        <is>
          <t>2024</t>
        </is>
      </c>
      <c r="S2553" t="n">
        <v>39451</v>
      </c>
      <c r="T2553" t="n">
        <v>25621.4953</v>
      </c>
      <c r="V2553" t="n">
        <v>27415</v>
      </c>
      <c r="W2553" t="n">
        <v>7024.39</v>
      </c>
      <c r="X2553" t="n">
        <v>593</v>
      </c>
      <c r="Z2553" t="n">
        <v>220</v>
      </c>
      <c r="AA2553" t="n">
        <v>34.6245</v>
      </c>
      <c r="AB2553" t="n">
        <v>846.3766000000001</v>
      </c>
      <c r="AH2553" t="n">
        <v>1049.4492</v>
      </c>
      <c r="AI2553" t="n">
        <v>1233.675</v>
      </c>
      <c r="AJ2553" t="n">
        <v>80</v>
      </c>
      <c r="AK2553" t="n">
        <v>5693.6656</v>
      </c>
      <c r="BA2553" t="n">
        <v>3483</v>
      </c>
    </row>
    <row r="2554">
      <c r="H2554" t="n">
        <v>9</v>
      </c>
      <c r="M2554" t="inlineStr">
        <is>
          <t>ALQUILADO</t>
        </is>
      </c>
      <c r="N2554" t="inlineStr">
        <is>
          <t>CONSORCIO MECM OPTINETWORK</t>
        </is>
      </c>
      <c r="P2554" t="inlineStr">
        <is>
          <t>2024</t>
        </is>
      </c>
      <c r="S2554" t="n">
        <v>5925</v>
      </c>
      <c r="T2554" t="n">
        <v>25621.4953</v>
      </c>
      <c r="V2554" t="n">
        <v>27415</v>
      </c>
      <c r="W2554" t="n">
        <v>2985.93</v>
      </c>
      <c r="X2554" t="n">
        <v>2620.6092</v>
      </c>
      <c r="Z2554" t="n">
        <v>135</v>
      </c>
      <c r="AA2554" t="n">
        <v>41.5299</v>
      </c>
      <c r="AB2554" t="n">
        <v>622.9488</v>
      </c>
      <c r="AH2554" t="n">
        <v>3956.2838</v>
      </c>
      <c r="AI2554" t="n">
        <v>1233.675</v>
      </c>
      <c r="AJ2554" t="n">
        <v>80</v>
      </c>
      <c r="AK2554" t="n">
        <v>5693.6656</v>
      </c>
      <c r="BA2554" t="n">
        <v>3483</v>
      </c>
    </row>
    <row r="2555">
      <c r="H2555" t="n">
        <v>9</v>
      </c>
      <c r="M2555" t="inlineStr">
        <is>
          <t>ALQUILADO</t>
        </is>
      </c>
      <c r="N2555" t="inlineStr">
        <is>
          <t>PUENTE CALZADA INFRAESTRUCTURA</t>
        </is>
      </c>
      <c r="P2555" t="inlineStr">
        <is>
          <t>2024</t>
        </is>
      </c>
      <c r="S2555" t="n">
        <v>49143</v>
      </c>
      <c r="T2555" t="n">
        <v>25621.4953</v>
      </c>
      <c r="V2555" t="n">
        <v>27415</v>
      </c>
      <c r="W2555" t="n">
        <v>5000</v>
      </c>
      <c r="X2555" t="n">
        <v>2406.75</v>
      </c>
      <c r="Z2555" t="n">
        <v>263</v>
      </c>
      <c r="AA2555" t="n">
        <v>28.1625</v>
      </c>
      <c r="AB2555" t="n">
        <v>822.9722</v>
      </c>
      <c r="AH2555" t="n">
        <v>380.1597</v>
      </c>
      <c r="AI2555" t="n">
        <v>1233.675</v>
      </c>
      <c r="AJ2555" t="n">
        <v>80</v>
      </c>
      <c r="AK2555" t="n">
        <v>5693.6656</v>
      </c>
      <c r="BA2555" t="n">
        <v>3483</v>
      </c>
    </row>
    <row r="2556">
      <c r="H2556" t="n">
        <v>9</v>
      </c>
      <c r="M2556" t="inlineStr">
        <is>
          <t>ALQUILADO</t>
        </is>
      </c>
      <c r="N2556" t="inlineStr">
        <is>
          <t>CONSORCIO SAB</t>
        </is>
      </c>
      <c r="P2556" t="inlineStr">
        <is>
          <t>2024</t>
        </is>
      </c>
      <c r="S2556" t="n">
        <v>1</v>
      </c>
      <c r="T2556" t="n">
        <v>25621.4953</v>
      </c>
      <c r="V2556" t="n">
        <v>27415</v>
      </c>
      <c r="W2556" t="n">
        <v>5564.45</v>
      </c>
      <c r="X2556" t="n">
        <v>3678.81</v>
      </c>
      <c r="Z2556" t="n">
        <v>410</v>
      </c>
      <c r="AA2556" t="n">
        <v>22.5445</v>
      </c>
      <c r="AB2556" t="n">
        <v>1027.0288</v>
      </c>
      <c r="AH2556" t="n">
        <v>1002.7752</v>
      </c>
      <c r="AI2556" t="n">
        <v>1233.675</v>
      </c>
      <c r="AJ2556" t="n">
        <v>80</v>
      </c>
      <c r="AK2556" t="n">
        <v>5693.6656</v>
      </c>
      <c r="BA2556" t="n">
        <v>3483</v>
      </c>
    </row>
    <row r="2557">
      <c r="H2557" t="n">
        <v>9</v>
      </c>
      <c r="M2557" t="inlineStr">
        <is>
          <t>ALQUILADO</t>
        </is>
      </c>
      <c r="N2557" t="inlineStr"/>
      <c r="P2557" t="inlineStr">
        <is>
          <t>2024</t>
        </is>
      </c>
      <c r="S2557" t="n">
        <v>24961</v>
      </c>
      <c r="T2557" t="n">
        <v>25621.4953</v>
      </c>
      <c r="V2557" t="n">
        <v>27415</v>
      </c>
      <c r="W2557" t="n">
        <v>4814.34</v>
      </c>
      <c r="X2557" t="n">
        <v>4317.44</v>
      </c>
      <c r="Z2557" t="n">
        <v>146</v>
      </c>
      <c r="AA2557" t="n">
        <v>62.5464</v>
      </c>
      <c r="AB2557" t="n">
        <v>1014.6422</v>
      </c>
      <c r="AH2557" t="n">
        <v>1209.0695</v>
      </c>
      <c r="AI2557" t="n">
        <v>1233.675</v>
      </c>
      <c r="AJ2557" t="n">
        <v>80</v>
      </c>
      <c r="AK2557" t="n">
        <v>5693.6656</v>
      </c>
      <c r="BA2557" t="n">
        <v>3483</v>
      </c>
    </row>
    <row r="2558">
      <c r="H2558" t="n">
        <v>9</v>
      </c>
      <c r="M2558" t="inlineStr">
        <is>
          <t>ALQUILADO</t>
        </is>
      </c>
      <c r="N2558" t="inlineStr">
        <is>
          <t>PARTIDO CAMBIO DEMOCRATICO</t>
        </is>
      </c>
      <c r="P2558" t="inlineStr">
        <is>
          <t>2024</t>
        </is>
      </c>
      <c r="S2558" t="n">
        <v>21865</v>
      </c>
      <c r="T2558" t="n">
        <v>25621.4953</v>
      </c>
      <c r="V2558" t="n">
        <v>27415</v>
      </c>
      <c r="W2558" t="n">
        <v>4667.31</v>
      </c>
      <c r="X2558" t="n">
        <v>2924.05</v>
      </c>
      <c r="Z2558" t="n">
        <v>142</v>
      </c>
      <c r="AA2558" t="n">
        <v>53.4602</v>
      </c>
      <c r="AB2558" t="n">
        <v>843.4844000000001</v>
      </c>
      <c r="AH2558" t="n">
        <v>618.5367</v>
      </c>
      <c r="AI2558" t="n">
        <v>1233.675</v>
      </c>
      <c r="AJ2558" t="n">
        <v>80</v>
      </c>
      <c r="AK2558" t="n">
        <v>5693.6656</v>
      </c>
      <c r="BA2558" t="n">
        <v>3483</v>
      </c>
    </row>
    <row r="2559">
      <c r="H2559" t="n">
        <v>9</v>
      </c>
      <c r="M2559" t="inlineStr">
        <is>
          <t>ALQUILADO</t>
        </is>
      </c>
      <c r="N2559" t="inlineStr">
        <is>
          <t>COLAS RAIL PANAMA S.A.</t>
        </is>
      </c>
      <c r="P2559" t="inlineStr">
        <is>
          <t>2024</t>
        </is>
      </c>
      <c r="S2559" t="n">
        <v>6277</v>
      </c>
      <c r="T2559" t="n">
        <v>25621.4953</v>
      </c>
      <c r="V2559" t="n">
        <v>27415</v>
      </c>
      <c r="W2559" t="n">
        <v>5744</v>
      </c>
      <c r="X2559" t="n">
        <v>2903.95</v>
      </c>
      <c r="Z2559" t="n">
        <v>240</v>
      </c>
      <c r="AA2559" t="n">
        <v>36.0331</v>
      </c>
      <c r="AB2559" t="n">
        <v>960.8833</v>
      </c>
      <c r="AH2559" t="n">
        <v>432.2029</v>
      </c>
      <c r="AI2559" t="n">
        <v>1233.675</v>
      </c>
      <c r="AJ2559" t="n">
        <v>80</v>
      </c>
      <c r="AK2559" t="n">
        <v>5693.6656</v>
      </c>
      <c r="BA2559" t="n">
        <v>3483</v>
      </c>
    </row>
    <row r="2560">
      <c r="H2560" t="n">
        <v>9</v>
      </c>
      <c r="M2560" t="inlineStr">
        <is>
          <t>ALQUILADO</t>
        </is>
      </c>
      <c r="N2560" t="inlineStr">
        <is>
          <t>SOLUCIONES LOGISTICAS AUXILIARES</t>
        </is>
      </c>
      <c r="P2560" t="inlineStr">
        <is>
          <t>2024</t>
        </is>
      </c>
      <c r="S2560" t="n">
        <v>64901</v>
      </c>
      <c r="T2560" t="n">
        <v>25621.4953</v>
      </c>
      <c r="V2560" t="n">
        <v>27415</v>
      </c>
      <c r="W2560" t="n">
        <v>7214.96</v>
      </c>
      <c r="X2560" t="n">
        <v>0</v>
      </c>
      <c r="Z2560" t="n">
        <v>238</v>
      </c>
      <c r="AA2560" t="n">
        <v>30.3149</v>
      </c>
      <c r="AB2560" t="n">
        <v>801.6622</v>
      </c>
      <c r="AH2560" t="n">
        <v>1140.9714</v>
      </c>
      <c r="AI2560" t="n">
        <v>1233.675</v>
      </c>
      <c r="AJ2560" t="n">
        <v>80</v>
      </c>
      <c r="AK2560" t="n">
        <v>5693.6656</v>
      </c>
      <c r="BA2560" t="n">
        <v>3483</v>
      </c>
    </row>
    <row r="2561">
      <c r="H2561" t="n">
        <v>9</v>
      </c>
      <c r="M2561" t="inlineStr">
        <is>
          <t>ALQUILADO</t>
        </is>
      </c>
      <c r="N2561" t="inlineStr">
        <is>
          <t>CONSORCIO LOMA COVA</t>
        </is>
      </c>
      <c r="P2561" t="inlineStr">
        <is>
          <t>2024</t>
        </is>
      </c>
      <c r="S2561" t="n">
        <v>16628</v>
      </c>
      <c r="T2561" t="n">
        <v>25621.4953</v>
      </c>
      <c r="V2561" t="n">
        <v>27415</v>
      </c>
      <c r="W2561" t="n">
        <v>6738</v>
      </c>
      <c r="X2561" t="n">
        <v>400.75</v>
      </c>
      <c r="Z2561" t="n">
        <v>187</v>
      </c>
      <c r="AA2561" t="n">
        <v>38.1751</v>
      </c>
      <c r="AB2561" t="n">
        <v>793.1944</v>
      </c>
      <c r="AH2561" t="n">
        <v>2600.8629</v>
      </c>
      <c r="AI2561" t="n">
        <v>1233.675</v>
      </c>
      <c r="AJ2561" t="n">
        <v>80</v>
      </c>
      <c r="AK2561" t="n">
        <v>5693.6656</v>
      </c>
      <c r="BA2561" t="n">
        <v>3483</v>
      </c>
    </row>
    <row r="2562">
      <c r="H2562" t="n">
        <v>9</v>
      </c>
      <c r="M2562" t="inlineStr">
        <is>
          <t>ALQUILADO</t>
        </is>
      </c>
      <c r="N2562" t="inlineStr">
        <is>
          <t>INVERSIONISTAS DE CONSTRUCCION</t>
        </is>
      </c>
      <c r="P2562" t="inlineStr">
        <is>
          <t>2024</t>
        </is>
      </c>
      <c r="S2562" t="n">
        <v>11587</v>
      </c>
      <c r="T2562" t="n">
        <v>25621.4953</v>
      </c>
      <c r="V2562" t="n">
        <v>27415</v>
      </c>
      <c r="W2562" t="n">
        <v>4739.49</v>
      </c>
      <c r="X2562" t="n">
        <v>3202.88</v>
      </c>
      <c r="Z2562" t="n">
        <v>230</v>
      </c>
      <c r="AA2562" t="n">
        <v>34.532</v>
      </c>
      <c r="AB2562" t="n">
        <v>882.4855</v>
      </c>
      <c r="AH2562" t="n">
        <v>1286.7285</v>
      </c>
      <c r="AI2562" t="n">
        <v>1233.675</v>
      </c>
      <c r="AJ2562" t="n">
        <v>80</v>
      </c>
      <c r="AK2562" t="n">
        <v>5693.6656</v>
      </c>
      <c r="BA2562" t="n">
        <v>3483</v>
      </c>
    </row>
    <row r="2563">
      <c r="H2563" t="n">
        <v>9</v>
      </c>
      <c r="M2563" t="inlineStr">
        <is>
          <t>ALQUILADO</t>
        </is>
      </c>
      <c r="N2563" t="inlineStr">
        <is>
          <t>SERVIESTIBA SA</t>
        </is>
      </c>
      <c r="P2563" t="inlineStr">
        <is>
          <t>2024</t>
        </is>
      </c>
      <c r="S2563" t="n">
        <v>22642</v>
      </c>
      <c r="T2563" t="n">
        <v>25621.4953</v>
      </c>
      <c r="V2563" t="n">
        <v>27415</v>
      </c>
      <c r="W2563" t="n">
        <v>5240</v>
      </c>
      <c r="X2563" t="n">
        <v>2552.68</v>
      </c>
      <c r="Z2563" t="n">
        <v>299</v>
      </c>
      <c r="AA2563" t="n">
        <v>26.0624</v>
      </c>
      <c r="AB2563" t="n">
        <v>865.8533</v>
      </c>
      <c r="AH2563" t="n">
        <v>716.3037</v>
      </c>
      <c r="AI2563" t="n">
        <v>1233.675</v>
      </c>
      <c r="AJ2563" t="n">
        <v>80</v>
      </c>
      <c r="AK2563" t="n">
        <v>5693.6656</v>
      </c>
      <c r="BA2563" t="n">
        <v>3483</v>
      </c>
    </row>
    <row r="2564">
      <c r="H2564" t="n">
        <v>9</v>
      </c>
      <c r="M2564" t="inlineStr">
        <is>
          <t>ALQUILADO</t>
        </is>
      </c>
      <c r="N2564" t="inlineStr">
        <is>
          <t>COLAS RAIL PANAMA S.A.</t>
        </is>
      </c>
      <c r="P2564" t="inlineStr">
        <is>
          <t>2024</t>
        </is>
      </c>
      <c r="S2564" t="n">
        <v>19590</v>
      </c>
      <c r="T2564" t="n">
        <v>25621.4953</v>
      </c>
      <c r="V2564" t="n">
        <v>27415</v>
      </c>
      <c r="W2564" t="n">
        <v>5026</v>
      </c>
      <c r="X2564" t="n">
        <v>2225</v>
      </c>
      <c r="Z2564" t="n">
        <v>210</v>
      </c>
      <c r="AA2564" t="n">
        <v>34.5285</v>
      </c>
      <c r="AB2564" t="n">
        <v>805.6666</v>
      </c>
      <c r="AH2564" t="n">
        <v>2005.2927</v>
      </c>
      <c r="AI2564" t="n">
        <v>1233.675</v>
      </c>
      <c r="AJ2564" t="n">
        <v>80</v>
      </c>
      <c r="AK2564" t="n">
        <v>5693.6656</v>
      </c>
      <c r="BA2564" t="n">
        <v>3483</v>
      </c>
    </row>
    <row r="2565">
      <c r="H2565" t="n">
        <v>9</v>
      </c>
      <c r="M2565" t="inlineStr">
        <is>
          <t>ALQUILADO</t>
        </is>
      </c>
      <c r="N2565" t="inlineStr">
        <is>
          <t>SERVICIOS INTEGRALES DE MANTENIMIENTO SA</t>
        </is>
      </c>
      <c r="P2565" t="inlineStr">
        <is>
          <t>2024</t>
        </is>
      </c>
      <c r="S2565" t="n">
        <v>5571</v>
      </c>
      <c r="T2565" t="n">
        <v>25621.4953</v>
      </c>
      <c r="V2565" t="n">
        <v>27415</v>
      </c>
      <c r="W2565" t="n">
        <v>7214.96</v>
      </c>
      <c r="X2565" t="n">
        <v>0</v>
      </c>
      <c r="Z2565" t="n">
        <v>238</v>
      </c>
      <c r="AA2565" t="n">
        <v>30.3149</v>
      </c>
      <c r="AB2565" t="n">
        <v>801.6622</v>
      </c>
      <c r="AH2565" t="n">
        <v>486.8251</v>
      </c>
      <c r="AI2565" t="n">
        <v>1233.675</v>
      </c>
      <c r="AJ2565" t="n">
        <v>80</v>
      </c>
      <c r="AK2565" t="n">
        <v>5693.6656</v>
      </c>
      <c r="BA2565" t="n">
        <v>3483</v>
      </c>
    </row>
    <row r="2566">
      <c r="H2566" t="n">
        <v>9</v>
      </c>
      <c r="M2566" t="inlineStr">
        <is>
          <t>ALQUILADO</t>
        </is>
      </c>
      <c r="N2566" t="inlineStr">
        <is>
          <t>NETINN PANAMA S.A.</t>
        </is>
      </c>
      <c r="P2566" t="inlineStr">
        <is>
          <t>2024</t>
        </is>
      </c>
      <c r="S2566" t="n">
        <v>36151</v>
      </c>
      <c r="T2566" t="n">
        <v>25621.4953</v>
      </c>
      <c r="V2566" t="n">
        <v>27415</v>
      </c>
      <c r="W2566" t="n">
        <v>6358.71</v>
      </c>
      <c r="X2566" t="n">
        <v>2440.18</v>
      </c>
      <c r="Z2566" t="n">
        <v>233</v>
      </c>
      <c r="AA2566" t="n">
        <v>37.7634</v>
      </c>
      <c r="AB2566" t="n">
        <v>977.6544</v>
      </c>
      <c r="AH2566" t="n">
        <v>661.3467000000001</v>
      </c>
      <c r="AI2566" t="n">
        <v>1233.675</v>
      </c>
      <c r="AJ2566" t="n">
        <v>80</v>
      </c>
      <c r="AK2566" t="n">
        <v>5693.6656</v>
      </c>
      <c r="BA2566" t="n">
        <v>3483</v>
      </c>
    </row>
    <row r="2567">
      <c r="H2567" t="n">
        <v>9</v>
      </c>
      <c r="M2567" t="inlineStr">
        <is>
          <t>ALQUILADO</t>
        </is>
      </c>
      <c r="N2567" t="inlineStr">
        <is>
          <t>INVERSIONES MADEIRA GROUP</t>
        </is>
      </c>
      <c r="P2567" t="inlineStr">
        <is>
          <t>2024</t>
        </is>
      </c>
      <c r="S2567" t="n">
        <v>1</v>
      </c>
      <c r="T2567" t="n">
        <v>25621.4953</v>
      </c>
      <c r="V2567" t="n">
        <v>27415</v>
      </c>
      <c r="W2567" t="n">
        <v>3787.16</v>
      </c>
      <c r="X2567" t="n">
        <v>3197.71</v>
      </c>
      <c r="Z2567" t="n">
        <v>132</v>
      </c>
      <c r="AA2567" t="n">
        <v>52.9156</v>
      </c>
      <c r="AB2567" t="n">
        <v>776.0966</v>
      </c>
      <c r="AH2567" t="n">
        <v>528.5027</v>
      </c>
      <c r="AI2567" t="n">
        <v>1233.675</v>
      </c>
      <c r="AJ2567" t="n">
        <v>80</v>
      </c>
      <c r="AK2567" t="n">
        <v>5693.6656</v>
      </c>
      <c r="BA2567" t="n">
        <v>3483</v>
      </c>
    </row>
    <row r="2568">
      <c r="H2568" t="n">
        <v>9</v>
      </c>
      <c r="M2568" t="inlineStr">
        <is>
          <t>ALQUILADO</t>
        </is>
      </c>
      <c r="N2568" t="inlineStr">
        <is>
          <t>NORCONTROL PANAMA SA</t>
        </is>
      </c>
      <c r="P2568" t="inlineStr">
        <is>
          <t>2024</t>
        </is>
      </c>
      <c r="S2568" t="n">
        <v>26161</v>
      </c>
      <c r="T2568" t="n">
        <v>25621.4953</v>
      </c>
      <c r="V2568" t="n">
        <v>27415</v>
      </c>
      <c r="W2568" t="n">
        <v>3850</v>
      </c>
      <c r="X2568" t="n">
        <v>2111.27</v>
      </c>
      <c r="Z2568" t="n">
        <v>261</v>
      </c>
      <c r="AA2568" t="n">
        <v>22.8401</v>
      </c>
      <c r="AB2568" t="n">
        <v>662.3633</v>
      </c>
      <c r="AH2568" t="n">
        <v>282.098</v>
      </c>
      <c r="AI2568" t="n">
        <v>1233.675</v>
      </c>
      <c r="AJ2568" t="n">
        <v>80</v>
      </c>
      <c r="AK2568" t="n">
        <v>5693.6656</v>
      </c>
      <c r="BA2568" t="n">
        <v>3483</v>
      </c>
    </row>
    <row r="2569">
      <c r="H2569" t="n">
        <v>9</v>
      </c>
      <c r="M2569" t="inlineStr">
        <is>
          <t>ALQUILADO</t>
        </is>
      </c>
      <c r="N2569" t="inlineStr">
        <is>
          <t>PUENTE CALZADA INFRAESTRUCTURA</t>
        </is>
      </c>
      <c r="P2569" t="inlineStr">
        <is>
          <t>2024</t>
        </is>
      </c>
      <c r="S2569" t="n">
        <v>5043</v>
      </c>
      <c r="T2569" t="n">
        <v>25621.4953</v>
      </c>
      <c r="V2569" t="n">
        <v>27415</v>
      </c>
      <c r="W2569" t="n">
        <v>5113.9</v>
      </c>
      <c r="X2569" t="n">
        <v>2460</v>
      </c>
      <c r="Z2569" t="n">
        <v>240</v>
      </c>
      <c r="AA2569" t="n">
        <v>31.5579</v>
      </c>
      <c r="AB2569" t="n">
        <v>841.5444</v>
      </c>
      <c r="AH2569" t="n">
        <v>184.3313</v>
      </c>
      <c r="AI2569" t="n">
        <v>1233.675</v>
      </c>
      <c r="AJ2569" t="n">
        <v>80</v>
      </c>
      <c r="AK2569" t="n">
        <v>5693.6656</v>
      </c>
      <c r="BA2569" t="n">
        <v>3483</v>
      </c>
    </row>
    <row r="2570">
      <c r="H2570" t="n">
        <v>9</v>
      </c>
      <c r="M2570" t="inlineStr">
        <is>
          <t>ALQUILADO</t>
        </is>
      </c>
      <c r="N2570" t="inlineStr">
        <is>
          <t>CONSORCIO LOMA COVA</t>
        </is>
      </c>
      <c r="P2570" t="inlineStr">
        <is>
          <t>2024</t>
        </is>
      </c>
      <c r="S2570" t="n">
        <v>14692</v>
      </c>
      <c r="T2570" t="n">
        <v>25621.4953</v>
      </c>
      <c r="V2570" t="n">
        <v>27415</v>
      </c>
      <c r="W2570" t="n">
        <v>7706.3</v>
      </c>
      <c r="X2570" t="n">
        <v>301</v>
      </c>
      <c r="Z2570" t="n">
        <v>213</v>
      </c>
      <c r="AA2570" t="n">
        <v>37.5929</v>
      </c>
      <c r="AB2570" t="n">
        <v>889.7</v>
      </c>
      <c r="AH2570" t="n">
        <v>744.0629</v>
      </c>
      <c r="AI2570" t="n">
        <v>1233.675</v>
      </c>
      <c r="AJ2570" t="n">
        <v>80</v>
      </c>
      <c r="AK2570" t="n">
        <v>5693.6656</v>
      </c>
      <c r="BA2570" t="n">
        <v>3483</v>
      </c>
    </row>
    <row r="2571">
      <c r="H2571" t="n">
        <v>9</v>
      </c>
      <c r="M2571" t="inlineStr">
        <is>
          <t>ALQUILADO</t>
        </is>
      </c>
      <c r="N2571" t="inlineStr"/>
      <c r="P2571" t="inlineStr">
        <is>
          <t>2024</t>
        </is>
      </c>
      <c r="S2571" t="n">
        <v>5705</v>
      </c>
      <c r="T2571" t="n">
        <v>25621.4953</v>
      </c>
      <c r="V2571" t="n">
        <v>27415</v>
      </c>
      <c r="W2571" t="n">
        <v>7431.3</v>
      </c>
      <c r="X2571" t="n">
        <v>3459.41</v>
      </c>
      <c r="Z2571" t="n">
        <v>210</v>
      </c>
      <c r="AA2571" t="n">
        <v>51.8605</v>
      </c>
      <c r="AB2571" t="n">
        <v>1210.0788</v>
      </c>
      <c r="AH2571" t="n">
        <v>932.5293</v>
      </c>
      <c r="AI2571" t="n">
        <v>1233.675</v>
      </c>
      <c r="AJ2571" t="n">
        <v>80</v>
      </c>
      <c r="AK2571" t="n">
        <v>5693.6656</v>
      </c>
      <c r="BA2571" t="n">
        <v>3483</v>
      </c>
    </row>
    <row r="2572">
      <c r="H2572" t="n">
        <v>9</v>
      </c>
      <c r="M2572" t="inlineStr">
        <is>
          <t>ALQUILADO</t>
        </is>
      </c>
      <c r="N2572" t="inlineStr">
        <is>
          <t>CONSORCIO LOMA COVA</t>
        </is>
      </c>
      <c r="P2572" t="inlineStr">
        <is>
          <t>2024</t>
        </is>
      </c>
      <c r="S2572" t="n">
        <v>18870</v>
      </c>
      <c r="T2572" t="n">
        <v>25621.4953</v>
      </c>
      <c r="V2572" t="n">
        <v>27415</v>
      </c>
      <c r="W2572" t="n">
        <v>8106.3</v>
      </c>
      <c r="X2572" t="n">
        <v>636</v>
      </c>
      <c r="Z2572" t="n">
        <v>218</v>
      </c>
      <c r="AA2572" t="n">
        <v>40.1022</v>
      </c>
      <c r="AB2572" t="n">
        <v>971.3665999999999</v>
      </c>
      <c r="AH2572" t="n">
        <v>774.5032</v>
      </c>
      <c r="AI2572" t="n">
        <v>1233.675</v>
      </c>
      <c r="AJ2572" t="n">
        <v>80</v>
      </c>
      <c r="AK2572" t="n">
        <v>5693.6656</v>
      </c>
      <c r="BA2572" t="n">
        <v>3483</v>
      </c>
    </row>
    <row r="2573">
      <c r="H2573" t="n">
        <v>9</v>
      </c>
      <c r="M2573" t="inlineStr">
        <is>
          <t>ALQUILADO</t>
        </is>
      </c>
      <c r="N2573" t="inlineStr">
        <is>
          <t>PARTIDO CAMBIO DEMOCRATICO</t>
        </is>
      </c>
      <c r="P2573" t="inlineStr">
        <is>
          <t>2024</t>
        </is>
      </c>
      <c r="S2573" t="n">
        <v>1</v>
      </c>
      <c r="T2573" t="n">
        <v>25621.4953</v>
      </c>
      <c r="V2573" t="n">
        <v>27415</v>
      </c>
      <c r="W2573" t="n">
        <v>4912.71</v>
      </c>
      <c r="X2573" t="n">
        <v>3986.945</v>
      </c>
      <c r="Z2573" t="n">
        <v>334</v>
      </c>
      <c r="AA2573" t="n">
        <v>26.6456</v>
      </c>
      <c r="AB2573" t="n">
        <v>988.8505</v>
      </c>
      <c r="AH2573" t="n">
        <v>247.2172</v>
      </c>
      <c r="AI2573" t="n">
        <v>1233.675</v>
      </c>
      <c r="AJ2573" t="n">
        <v>80</v>
      </c>
      <c r="AK2573" t="n">
        <v>5693.6656</v>
      </c>
      <c r="BA2573" t="n">
        <v>3483</v>
      </c>
    </row>
    <row r="2574">
      <c r="H2574" t="n">
        <v>9</v>
      </c>
      <c r="M2574" t="inlineStr">
        <is>
          <t>ALQUILADO</t>
        </is>
      </c>
      <c r="N2574" t="inlineStr">
        <is>
          <t>BAUER FUNDACIONES</t>
        </is>
      </c>
      <c r="P2574" t="inlineStr">
        <is>
          <t>2024</t>
        </is>
      </c>
      <c r="S2574" t="n">
        <v>17044</v>
      </c>
      <c r="T2574" t="n">
        <v>25621.4953</v>
      </c>
      <c r="V2574" t="n">
        <v>27415</v>
      </c>
      <c r="W2574" t="n">
        <v>5694.94</v>
      </c>
      <c r="X2574" t="n">
        <v>3098.18</v>
      </c>
      <c r="Z2574" t="n">
        <v>253</v>
      </c>
      <c r="AA2574" t="n">
        <v>34.7554</v>
      </c>
      <c r="AB2574" t="n">
        <v>977.0133</v>
      </c>
      <c r="AH2574" t="n">
        <v>1182.2646</v>
      </c>
      <c r="AI2574" t="n">
        <v>1233.675</v>
      </c>
      <c r="AJ2574" t="n">
        <v>80</v>
      </c>
      <c r="AK2574" t="n">
        <v>5693.6656</v>
      </c>
      <c r="BA2574" t="n">
        <v>3483</v>
      </c>
    </row>
    <row r="2575">
      <c r="H2575" t="n">
        <v>9</v>
      </c>
      <c r="M2575" t="inlineStr">
        <is>
          <t>ALQUILADO</t>
        </is>
      </c>
      <c r="N2575" t="inlineStr">
        <is>
          <t>CONSORCIO LOMA COVA</t>
        </is>
      </c>
      <c r="P2575" t="inlineStr">
        <is>
          <t>2024</t>
        </is>
      </c>
      <c r="S2575" t="n">
        <v>27788</v>
      </c>
      <c r="T2575" t="n">
        <v>25621.4953</v>
      </c>
      <c r="V2575" t="n">
        <v>27415</v>
      </c>
      <c r="W2575" t="n">
        <v>7876.95</v>
      </c>
      <c r="X2575" t="n">
        <v>1360.89</v>
      </c>
      <c r="Z2575" t="n">
        <v>218</v>
      </c>
      <c r="AA2575" t="n">
        <v>42.3754</v>
      </c>
      <c r="AB2575" t="n">
        <v>1026.4266</v>
      </c>
      <c r="AH2575" t="n">
        <v>2193.2134</v>
      </c>
      <c r="AI2575" t="n">
        <v>1233.675</v>
      </c>
      <c r="AJ2575" t="n">
        <v>80</v>
      </c>
      <c r="AK2575" t="n">
        <v>5693.6656</v>
      </c>
      <c r="BA2575" t="n">
        <v>3483</v>
      </c>
    </row>
    <row r="2576">
      <c r="H2576" t="n">
        <v>9</v>
      </c>
      <c r="M2576" t="inlineStr">
        <is>
          <t>ALQUILADO</t>
        </is>
      </c>
      <c r="N2576" t="inlineStr">
        <is>
          <t>CABLE &amp; WIRELESS</t>
        </is>
      </c>
      <c r="P2576" t="inlineStr">
        <is>
          <t>2024</t>
        </is>
      </c>
      <c r="S2576" t="n">
        <v>17858</v>
      </c>
      <c r="T2576" t="n">
        <v>25621.4953</v>
      </c>
      <c r="V2576" t="n">
        <v>27415</v>
      </c>
      <c r="W2576" t="n">
        <v>4983.66</v>
      </c>
      <c r="X2576" t="n">
        <v>5537.6</v>
      </c>
      <c r="Z2576" t="n">
        <v>460</v>
      </c>
      <c r="AA2576" t="n">
        <v>22.8723</v>
      </c>
      <c r="AB2576" t="n">
        <v>1169.0288</v>
      </c>
      <c r="AH2576" t="n">
        <v>898.0629</v>
      </c>
      <c r="AI2576" t="n">
        <v>1233.675</v>
      </c>
      <c r="AJ2576" t="n">
        <v>80</v>
      </c>
      <c r="AK2576" t="n">
        <v>5693.6656</v>
      </c>
      <c r="BA2576" t="n">
        <v>3483</v>
      </c>
    </row>
    <row r="2577">
      <c r="H2577" t="n">
        <v>8</v>
      </c>
      <c r="M2577" t="inlineStr">
        <is>
          <t>RESERVADO</t>
        </is>
      </c>
      <c r="N2577" t="inlineStr"/>
      <c r="P2577" t="inlineStr">
        <is>
          <t>2024</t>
        </is>
      </c>
      <c r="S2577" t="n">
        <v>26990</v>
      </c>
      <c r="T2577" t="n">
        <v>27000</v>
      </c>
      <c r="V2577" t="n">
        <v>28890</v>
      </c>
      <c r="W2577" t="n">
        <v>5881.6</v>
      </c>
      <c r="X2577" t="n">
        <v>3996.03</v>
      </c>
      <c r="Z2577" t="n">
        <v>190</v>
      </c>
      <c r="AA2577" t="n">
        <v>51.9875</v>
      </c>
      <c r="AB2577" t="n">
        <v>1234.7037</v>
      </c>
      <c r="AH2577" t="n">
        <v>737.5346</v>
      </c>
      <c r="AI2577" t="n">
        <v>1155.6</v>
      </c>
      <c r="AJ2577" t="n">
        <v>80</v>
      </c>
      <c r="AK2577" t="n">
        <v>5250</v>
      </c>
      <c r="BA2577" t="n">
        <v>3096</v>
      </c>
    </row>
    <row r="2578">
      <c r="H2578" t="n">
        <v>8</v>
      </c>
      <c r="M2578" t="inlineStr">
        <is>
          <t>ALQUILADO</t>
        </is>
      </c>
      <c r="N2578" t="inlineStr">
        <is>
          <t>PUENTE CALZADA INFRAESTRUCTURA</t>
        </is>
      </c>
      <c r="P2578" t="inlineStr">
        <is>
          <t>2024</t>
        </is>
      </c>
      <c r="S2578" t="n">
        <v>25408</v>
      </c>
      <c r="T2578" t="n">
        <v>27000</v>
      </c>
      <c r="V2578" t="n">
        <v>28890</v>
      </c>
      <c r="W2578" t="n">
        <v>4375</v>
      </c>
      <c r="X2578" t="n">
        <v>2100</v>
      </c>
      <c r="Z2578" t="n">
        <v>208</v>
      </c>
      <c r="AA2578" t="n">
        <v>31.1298</v>
      </c>
      <c r="AB2578" t="n">
        <v>809.375</v>
      </c>
      <c r="AH2578" t="n">
        <v>233.0251</v>
      </c>
      <c r="AI2578" t="n">
        <v>1155.6</v>
      </c>
      <c r="AJ2578" t="n">
        <v>80</v>
      </c>
      <c r="AK2578" t="n">
        <v>5250</v>
      </c>
      <c r="BA2578" t="n">
        <v>3096</v>
      </c>
    </row>
    <row r="2579">
      <c r="H2579" t="n">
        <v>8</v>
      </c>
      <c r="M2579" t="inlineStr">
        <is>
          <t>ALQUILADO</t>
        </is>
      </c>
      <c r="N2579" t="inlineStr"/>
      <c r="P2579" t="inlineStr">
        <is>
          <t>2024</t>
        </is>
      </c>
      <c r="S2579" t="n">
        <v>3476</v>
      </c>
      <c r="T2579" t="n">
        <v>27000</v>
      </c>
      <c r="V2579" t="n">
        <v>28890</v>
      </c>
      <c r="W2579" t="n">
        <v>3236.38</v>
      </c>
      <c r="X2579" t="n">
        <v>3980.8</v>
      </c>
      <c r="Z2579" t="n">
        <v>96</v>
      </c>
      <c r="AA2579" t="n">
        <v>75.1789</v>
      </c>
      <c r="AB2579" t="n">
        <v>902.1475</v>
      </c>
      <c r="AH2579" t="n">
        <v>1170.3768</v>
      </c>
      <c r="AI2579" t="n">
        <v>1155.6</v>
      </c>
      <c r="AJ2579" t="n">
        <v>80</v>
      </c>
      <c r="AK2579" t="n">
        <v>5250</v>
      </c>
      <c r="BA2579" t="n">
        <v>3096</v>
      </c>
    </row>
    <row r="2580">
      <c r="H2580" t="n">
        <v>8</v>
      </c>
      <c r="M2580" t="inlineStr">
        <is>
          <t>ALQUILADO</t>
        </is>
      </c>
      <c r="N2580" t="inlineStr">
        <is>
          <t>GOETZE LOBATO ENGENHARIA S.A.</t>
        </is>
      </c>
      <c r="P2580" t="inlineStr">
        <is>
          <t>2024</t>
        </is>
      </c>
      <c r="S2580" t="n">
        <v>5406</v>
      </c>
      <c r="T2580" t="n">
        <v>27000</v>
      </c>
      <c r="V2580" t="n">
        <v>28890</v>
      </c>
      <c r="W2580" t="n">
        <v>4452</v>
      </c>
      <c r="X2580" t="n">
        <v>2210</v>
      </c>
      <c r="Z2580" t="n">
        <v>209</v>
      </c>
      <c r="AA2580" t="n">
        <v>31.8755</v>
      </c>
      <c r="AB2580" t="n">
        <v>832.75</v>
      </c>
      <c r="AH2580" t="n">
        <v>137.8566</v>
      </c>
      <c r="AI2580" t="n">
        <v>1155.6</v>
      </c>
      <c r="AJ2580" t="n">
        <v>80</v>
      </c>
      <c r="AK2580" t="n">
        <v>5250</v>
      </c>
      <c r="BA2580" t="n">
        <v>3096</v>
      </c>
    </row>
    <row r="2581">
      <c r="H2581" t="n">
        <v>8</v>
      </c>
      <c r="M2581" t="inlineStr">
        <is>
          <t>ALQUILADO</t>
        </is>
      </c>
      <c r="N2581" t="inlineStr">
        <is>
          <t>CIA. AZUCARERA LA ESTRELLA SA</t>
        </is>
      </c>
      <c r="P2581" t="inlineStr">
        <is>
          <t>2024</t>
        </is>
      </c>
      <c r="S2581" t="n">
        <v>15432</v>
      </c>
      <c r="T2581" t="n">
        <v>27000</v>
      </c>
      <c r="V2581" t="n">
        <v>28890</v>
      </c>
      <c r="W2581" t="n">
        <v>4248.69</v>
      </c>
      <c r="X2581" t="n">
        <v>2294.95</v>
      </c>
      <c r="Z2581" t="n">
        <v>205</v>
      </c>
      <c r="AA2581" t="n">
        <v>31.9201</v>
      </c>
      <c r="AB2581" t="n">
        <v>817.955</v>
      </c>
      <c r="AH2581" t="n">
        <v>811.1163</v>
      </c>
      <c r="AI2581" t="n">
        <v>1155.6</v>
      </c>
      <c r="AJ2581" t="n">
        <v>80</v>
      </c>
      <c r="AK2581" t="n">
        <v>5250</v>
      </c>
      <c r="BA2581" t="n">
        <v>3096</v>
      </c>
    </row>
    <row r="2582">
      <c r="H2582" t="n">
        <v>8</v>
      </c>
      <c r="M2582" t="inlineStr">
        <is>
          <t>ALQUILADO</t>
        </is>
      </c>
      <c r="N2582" t="inlineStr">
        <is>
          <t>VARELA HERMANOS SA</t>
        </is>
      </c>
      <c r="P2582" t="inlineStr">
        <is>
          <t>2024</t>
        </is>
      </c>
      <c r="S2582" t="n">
        <v>13730</v>
      </c>
      <c r="T2582" t="n">
        <v>27000</v>
      </c>
      <c r="V2582" t="n">
        <v>28890</v>
      </c>
      <c r="W2582" t="n">
        <v>5428.4</v>
      </c>
      <c r="X2582" t="n">
        <v>3159.34</v>
      </c>
      <c r="Z2582" t="n">
        <v>350</v>
      </c>
      <c r="AA2582" t="n">
        <v>24.5364</v>
      </c>
      <c r="AB2582" t="n">
        <v>1073.4675</v>
      </c>
      <c r="AH2582" t="n">
        <v>328.8759</v>
      </c>
      <c r="AI2582" t="n">
        <v>1155.6</v>
      </c>
      <c r="AJ2582" t="n">
        <v>80</v>
      </c>
      <c r="AK2582" t="n">
        <v>5250</v>
      </c>
      <c r="BA2582" t="n">
        <v>3096</v>
      </c>
    </row>
    <row r="2583">
      <c r="H2583" t="n">
        <v>8</v>
      </c>
      <c r="M2583" t="inlineStr">
        <is>
          <t>ALQUILADO</t>
        </is>
      </c>
      <c r="N2583" t="inlineStr"/>
      <c r="P2583" t="inlineStr">
        <is>
          <t>2024</t>
        </is>
      </c>
      <c r="S2583" t="n">
        <v>1</v>
      </c>
      <c r="T2583" t="n">
        <v>27000</v>
      </c>
      <c r="V2583" t="n">
        <v>28890</v>
      </c>
      <c r="W2583" t="n">
        <v>2473.99</v>
      </c>
      <c r="X2583" t="n">
        <v>4789.98</v>
      </c>
      <c r="Z2583" t="n">
        <v>144</v>
      </c>
      <c r="AA2583" t="n">
        <v>50.4442</v>
      </c>
      <c r="AB2583" t="n">
        <v>907.9962</v>
      </c>
      <c r="AH2583" t="n">
        <v>922.7122000000001</v>
      </c>
      <c r="AI2583" t="n">
        <v>1155.6</v>
      </c>
      <c r="AJ2583" t="n">
        <v>80</v>
      </c>
      <c r="AK2583" t="n">
        <v>5250</v>
      </c>
      <c r="BA2583" t="n">
        <v>3096</v>
      </c>
    </row>
    <row r="2584">
      <c r="H2584" t="n">
        <v>8</v>
      </c>
      <c r="M2584" t="inlineStr">
        <is>
          <t>ALQUILADO</t>
        </is>
      </c>
      <c r="N2584" t="inlineStr">
        <is>
          <t>PUENTE CALZADA INFRAESTRUCTURA</t>
        </is>
      </c>
      <c r="P2584" t="inlineStr">
        <is>
          <t>2024</t>
        </is>
      </c>
      <c r="S2584" t="n">
        <v>26711</v>
      </c>
      <c r="T2584" t="n">
        <v>27000</v>
      </c>
      <c r="V2584" t="n">
        <v>28890</v>
      </c>
      <c r="W2584" t="n">
        <v>4375</v>
      </c>
      <c r="X2584" t="n">
        <v>2100</v>
      </c>
      <c r="Z2584" t="n">
        <v>208</v>
      </c>
      <c r="AA2584" t="n">
        <v>31.1298</v>
      </c>
      <c r="AB2584" t="n">
        <v>809.375</v>
      </c>
      <c r="AH2584" t="n">
        <v>242.097</v>
      </c>
      <c r="AI2584" t="n">
        <v>1155.6</v>
      </c>
      <c r="AJ2584" t="n">
        <v>80</v>
      </c>
      <c r="AK2584" t="n">
        <v>5250</v>
      </c>
      <c r="BA2584" t="n">
        <v>3096</v>
      </c>
    </row>
    <row r="2585">
      <c r="H2585" t="n">
        <v>8</v>
      </c>
      <c r="M2585" t="inlineStr">
        <is>
          <t>ALQUILADO</t>
        </is>
      </c>
      <c r="N2585" t="inlineStr"/>
      <c r="P2585" t="inlineStr">
        <is>
          <t>2024</t>
        </is>
      </c>
      <c r="S2585" t="n">
        <v>1</v>
      </c>
      <c r="T2585" t="n">
        <v>27000</v>
      </c>
      <c r="V2585" t="n">
        <v>28890</v>
      </c>
      <c r="W2585" t="n">
        <v>4083.09</v>
      </c>
      <c r="X2585" t="n">
        <v>2112</v>
      </c>
      <c r="Z2585" t="n">
        <v>191</v>
      </c>
      <c r="AA2585" t="n">
        <v>32.435</v>
      </c>
      <c r="AB2585" t="n">
        <v>774.3862</v>
      </c>
      <c r="AH2585" t="n">
        <v>211.8151</v>
      </c>
      <c r="AI2585" t="n">
        <v>1155.6</v>
      </c>
      <c r="AJ2585" t="n">
        <v>80</v>
      </c>
      <c r="AK2585" t="n">
        <v>5250</v>
      </c>
      <c r="BA2585" t="n">
        <v>3096</v>
      </c>
    </row>
    <row r="2586">
      <c r="H2586" t="n">
        <v>8</v>
      </c>
      <c r="M2586" t="inlineStr">
        <is>
          <t>ALQUILADO</t>
        </is>
      </c>
      <c r="N2586" t="inlineStr">
        <is>
          <t>CIA. AZUCARERA LA ESTRELLA SA</t>
        </is>
      </c>
      <c r="P2586" t="inlineStr">
        <is>
          <t>2024</t>
        </is>
      </c>
      <c r="S2586" t="n">
        <v>15739</v>
      </c>
      <c r="T2586" t="n">
        <v>27000</v>
      </c>
      <c r="V2586" t="n">
        <v>28890</v>
      </c>
      <c r="W2586" t="n">
        <v>3890.77</v>
      </c>
      <c r="X2586" t="n">
        <v>5970.09</v>
      </c>
      <c r="Z2586" t="n">
        <v>159</v>
      </c>
      <c r="AA2586" t="n">
        <v>62.0179</v>
      </c>
      <c r="AB2586" t="n">
        <v>1232.6075</v>
      </c>
      <c r="AH2586" t="n">
        <v>1195.918</v>
      </c>
      <c r="AI2586" t="n">
        <v>1155.6</v>
      </c>
      <c r="AJ2586" t="n">
        <v>80</v>
      </c>
      <c r="AK2586" t="n">
        <v>5250</v>
      </c>
      <c r="BA2586" t="n">
        <v>3096</v>
      </c>
    </row>
    <row r="2587">
      <c r="H2587" t="n">
        <v>8</v>
      </c>
      <c r="M2587" t="inlineStr">
        <is>
          <t>ALQUILADO</t>
        </is>
      </c>
      <c r="N2587" t="inlineStr">
        <is>
          <t>CONSORCIO HPH JOINT VENTURE</t>
        </is>
      </c>
      <c r="P2587" t="inlineStr">
        <is>
          <t>2024</t>
        </is>
      </c>
      <c r="S2587" t="n">
        <v>22229</v>
      </c>
      <c r="T2587" t="n">
        <v>27000</v>
      </c>
      <c r="V2587" t="n">
        <v>28890</v>
      </c>
      <c r="W2587" t="n">
        <v>3035.53</v>
      </c>
      <c r="X2587" t="n">
        <v>2409.11</v>
      </c>
      <c r="Z2587" t="n">
        <v>209</v>
      </c>
      <c r="AA2587" t="n">
        <v>26.0509</v>
      </c>
      <c r="AB2587" t="n">
        <v>680.58</v>
      </c>
      <c r="AH2587" t="n">
        <v>369.3439</v>
      </c>
      <c r="AI2587" t="n">
        <v>1155.6</v>
      </c>
      <c r="AJ2587" t="n">
        <v>80</v>
      </c>
      <c r="AK2587" t="n">
        <v>5250</v>
      </c>
      <c r="BA2587" t="n">
        <v>3096</v>
      </c>
    </row>
    <row r="2588">
      <c r="H2588" t="n">
        <v>8</v>
      </c>
      <c r="M2588" t="inlineStr">
        <is>
          <t>ALQUILADO</t>
        </is>
      </c>
      <c r="N2588" t="inlineStr">
        <is>
          <t>ACCIONA INFRA ELECNOR- HOS DAV</t>
        </is>
      </c>
      <c r="P2588" t="inlineStr">
        <is>
          <t>2024</t>
        </is>
      </c>
      <c r="S2588" t="n">
        <v>11495</v>
      </c>
      <c r="T2588" t="n">
        <v>27000</v>
      </c>
      <c r="V2588" t="n">
        <v>28890</v>
      </c>
      <c r="W2588" t="n">
        <v>4203.64</v>
      </c>
      <c r="X2588" t="n">
        <v>2040.1861</v>
      </c>
      <c r="Z2588" t="n">
        <v>194</v>
      </c>
      <c r="AA2588" t="n">
        <v>32.1846</v>
      </c>
      <c r="AB2588" t="n">
        <v>780.4782</v>
      </c>
      <c r="AH2588" t="n">
        <v>114.4601</v>
      </c>
      <c r="AI2588" t="n">
        <v>1155.6</v>
      </c>
      <c r="AJ2588" t="n">
        <v>80</v>
      </c>
      <c r="AK2588" t="n">
        <v>5250</v>
      </c>
      <c r="BA2588" t="n">
        <v>3096</v>
      </c>
    </row>
    <row r="2589">
      <c r="H2589" t="n">
        <v>8</v>
      </c>
      <c r="M2589" t="inlineStr">
        <is>
          <t>DISPONIBLE</t>
        </is>
      </c>
      <c r="N2589" t="inlineStr"/>
      <c r="P2589" t="inlineStr">
        <is>
          <t>2024</t>
        </is>
      </c>
      <c r="S2589" t="n">
        <v>14846</v>
      </c>
      <c r="T2589" t="n">
        <v>27000</v>
      </c>
      <c r="V2589" t="n">
        <v>28890</v>
      </c>
      <c r="W2589" t="n">
        <v>5048.16</v>
      </c>
      <c r="X2589" t="n">
        <v>1854.34</v>
      </c>
      <c r="Z2589" t="n">
        <v>131</v>
      </c>
      <c r="AA2589" t="n">
        <v>52.6908</v>
      </c>
      <c r="AB2589" t="n">
        <v>862.8125</v>
      </c>
      <c r="AH2589" t="n">
        <v>1317.2872</v>
      </c>
      <c r="AI2589" t="n">
        <v>1155.6</v>
      </c>
      <c r="AJ2589" t="n">
        <v>80</v>
      </c>
      <c r="AK2589" t="n">
        <v>5250</v>
      </c>
      <c r="BA2589" t="n">
        <v>3096</v>
      </c>
    </row>
    <row r="2590">
      <c r="H2590" t="n">
        <v>8</v>
      </c>
      <c r="M2590" t="inlineStr">
        <is>
          <t>ALQUILADO</t>
        </is>
      </c>
      <c r="N2590" t="inlineStr">
        <is>
          <t>ININCO</t>
        </is>
      </c>
      <c r="P2590" t="inlineStr">
        <is>
          <t>2024</t>
        </is>
      </c>
      <c r="S2590" t="n">
        <v>1</v>
      </c>
      <c r="T2590" t="n">
        <v>27000</v>
      </c>
      <c r="V2590" t="n">
        <v>28890</v>
      </c>
      <c r="W2590" t="n">
        <v>4768.42</v>
      </c>
      <c r="X2590" t="n">
        <v>4871.99</v>
      </c>
      <c r="Z2590" t="n">
        <v>169</v>
      </c>
      <c r="AA2590" t="n">
        <v>57.0438</v>
      </c>
      <c r="AB2590" t="n">
        <v>1205.0512</v>
      </c>
      <c r="AH2590" t="n">
        <v>140.3048</v>
      </c>
      <c r="AI2590" t="n">
        <v>1155.6</v>
      </c>
      <c r="AJ2590" t="n">
        <v>80</v>
      </c>
      <c r="AK2590" t="n">
        <v>5250</v>
      </c>
      <c r="BA2590" t="n">
        <v>3096</v>
      </c>
    </row>
    <row r="2591">
      <c r="H2591" t="n">
        <v>8</v>
      </c>
      <c r="M2591" t="inlineStr">
        <is>
          <t>DISPONIBLE</t>
        </is>
      </c>
      <c r="N2591" t="inlineStr"/>
      <c r="P2591" t="inlineStr">
        <is>
          <t>2024</t>
        </is>
      </c>
      <c r="S2591" t="n">
        <v>16312</v>
      </c>
      <c r="T2591" t="n">
        <v>27000</v>
      </c>
      <c r="V2591" t="n">
        <v>28890</v>
      </c>
      <c r="W2591" t="n">
        <v>5204.38</v>
      </c>
      <c r="X2591" t="n">
        <v>5890.92</v>
      </c>
      <c r="Z2591" t="n">
        <v>219</v>
      </c>
      <c r="AA2591" t="n">
        <v>50.6634</v>
      </c>
      <c r="AB2591" t="n">
        <v>1386.9125</v>
      </c>
      <c r="AH2591" t="n">
        <v>276.6907</v>
      </c>
      <c r="AI2591" t="n">
        <v>1155.6</v>
      </c>
      <c r="AJ2591" t="n">
        <v>80</v>
      </c>
      <c r="AK2591" t="n">
        <v>5250</v>
      </c>
      <c r="BA2591" t="n">
        <v>3096</v>
      </c>
    </row>
    <row r="2592">
      <c r="H2592" t="n">
        <v>8</v>
      </c>
      <c r="M2592" t="inlineStr">
        <is>
          <t>ALQUILADO</t>
        </is>
      </c>
      <c r="N2592" t="inlineStr">
        <is>
          <t>COBRA INSTALACIONES Y SERVICIO</t>
        </is>
      </c>
      <c r="P2592" t="inlineStr">
        <is>
          <t>2024</t>
        </is>
      </c>
      <c r="S2592" t="n">
        <v>28827</v>
      </c>
      <c r="T2592" t="n">
        <v>27000</v>
      </c>
      <c r="V2592" t="n">
        <v>28890</v>
      </c>
      <c r="W2592" t="n">
        <v>6313.09</v>
      </c>
      <c r="X2592" t="n">
        <v>156.91</v>
      </c>
      <c r="Z2592" t="n">
        <v>298</v>
      </c>
      <c r="AA2592" t="n">
        <v>21.7114</v>
      </c>
      <c r="AB2592" t="n">
        <v>808.75</v>
      </c>
      <c r="AH2592" t="n">
        <v>675.2238</v>
      </c>
      <c r="AI2592" t="n">
        <v>1155.6</v>
      </c>
      <c r="AJ2592" t="n">
        <v>80</v>
      </c>
      <c r="AK2592" t="n">
        <v>5250</v>
      </c>
      <c r="BA2592" t="n">
        <v>3096</v>
      </c>
    </row>
    <row r="2593">
      <c r="H2593" t="n">
        <v>8</v>
      </c>
      <c r="M2593" t="inlineStr">
        <is>
          <t>ALQUILADO</t>
        </is>
      </c>
      <c r="N2593" t="inlineStr">
        <is>
          <t>MAXO HEAVY LIFT AND TRANSPORT</t>
        </is>
      </c>
      <c r="P2593" t="inlineStr">
        <is>
          <t>2024</t>
        </is>
      </c>
      <c r="S2593" t="n">
        <v>14112</v>
      </c>
      <c r="T2593" t="n">
        <v>27000</v>
      </c>
      <c r="V2593" t="n">
        <v>28890</v>
      </c>
      <c r="W2593" t="n">
        <v>2859.39</v>
      </c>
      <c r="X2593" t="n">
        <v>6670.96</v>
      </c>
      <c r="Z2593" t="n">
        <v>181</v>
      </c>
      <c r="AA2593" t="n">
        <v>52.6538</v>
      </c>
      <c r="AB2593" t="n">
        <v>1191.2937</v>
      </c>
      <c r="AH2593" t="n">
        <v>4905.6972</v>
      </c>
      <c r="AI2593" t="n">
        <v>1155.6</v>
      </c>
      <c r="AJ2593" t="n">
        <v>80</v>
      </c>
      <c r="AK2593" t="n">
        <v>5250</v>
      </c>
      <c r="BA2593" t="n">
        <v>3096</v>
      </c>
    </row>
    <row r="2594">
      <c r="H2594" t="n">
        <v>8</v>
      </c>
      <c r="M2594" t="inlineStr">
        <is>
          <t>ALQUILADO</t>
        </is>
      </c>
      <c r="N2594" t="inlineStr">
        <is>
          <t>RENTAL CARS</t>
        </is>
      </c>
      <c r="P2594" t="inlineStr">
        <is>
          <t>2024</t>
        </is>
      </c>
      <c r="S2594" t="n">
        <v>17059</v>
      </c>
      <c r="T2594" t="n">
        <v>27000</v>
      </c>
      <c r="V2594" t="n">
        <v>28890</v>
      </c>
      <c r="W2594" t="n">
        <v>5204.31</v>
      </c>
      <c r="X2594" t="n">
        <v>2546.43</v>
      </c>
      <c r="Z2594" t="n">
        <v>283</v>
      </c>
      <c r="AA2594" t="n">
        <v>27.3877</v>
      </c>
      <c r="AB2594" t="n">
        <v>968.8425</v>
      </c>
      <c r="AH2594" t="n">
        <v>1226.0103</v>
      </c>
      <c r="AI2594" t="n">
        <v>1155.6</v>
      </c>
      <c r="AJ2594" t="n">
        <v>80</v>
      </c>
      <c r="AK2594" t="n">
        <v>5250</v>
      </c>
      <c r="BA2594" t="n">
        <v>3096</v>
      </c>
    </row>
    <row r="2595">
      <c r="H2595" t="n">
        <v>8</v>
      </c>
      <c r="M2595" t="inlineStr">
        <is>
          <t>DISPONIBLE</t>
        </is>
      </c>
      <c r="N2595" t="inlineStr"/>
      <c r="P2595" t="inlineStr">
        <is>
          <t>2024</t>
        </is>
      </c>
      <c r="S2595" t="n">
        <v>21906</v>
      </c>
      <c r="T2595" t="n">
        <v>27000</v>
      </c>
      <c r="V2595" t="n">
        <v>28890</v>
      </c>
      <c r="W2595" t="n">
        <v>4440.74</v>
      </c>
      <c r="X2595" t="n">
        <v>5003.83</v>
      </c>
      <c r="Z2595" t="n">
        <v>116</v>
      </c>
      <c r="AA2595" t="n">
        <v>81.4187</v>
      </c>
      <c r="AB2595" t="n">
        <v>1180.5712</v>
      </c>
      <c r="AH2595" t="n">
        <v>1453.593</v>
      </c>
      <c r="AI2595" t="n">
        <v>1155.6</v>
      </c>
      <c r="AJ2595" t="n">
        <v>80</v>
      </c>
      <c r="AK2595" t="n">
        <v>5250</v>
      </c>
      <c r="BA2595" t="n">
        <v>3096</v>
      </c>
    </row>
    <row r="2596">
      <c r="H2596" t="n">
        <v>8</v>
      </c>
      <c r="M2596" t="inlineStr">
        <is>
          <t>ALQUILADO</t>
        </is>
      </c>
      <c r="N2596" t="inlineStr">
        <is>
          <t>PUENTE CALZADA INFRAESTRUCTURA</t>
        </is>
      </c>
      <c r="P2596" t="inlineStr">
        <is>
          <t>2024</t>
        </is>
      </c>
      <c r="S2596" t="n">
        <v>22886</v>
      </c>
      <c r="T2596" t="n">
        <v>27000</v>
      </c>
      <c r="V2596" t="n">
        <v>28890</v>
      </c>
      <c r="W2596" t="n">
        <v>4375</v>
      </c>
      <c r="X2596" t="n">
        <v>2100</v>
      </c>
      <c r="Z2596" t="n">
        <v>208</v>
      </c>
      <c r="AA2596" t="n">
        <v>31.1298</v>
      </c>
      <c r="AB2596" t="n">
        <v>809.375</v>
      </c>
      <c r="AH2596" t="n">
        <v>297.9552</v>
      </c>
      <c r="AI2596" t="n">
        <v>1155.6</v>
      </c>
      <c r="AJ2596" t="n">
        <v>80</v>
      </c>
      <c r="AK2596" t="n">
        <v>5250</v>
      </c>
      <c r="BA2596" t="n">
        <v>3096</v>
      </c>
    </row>
    <row r="2597">
      <c r="H2597" t="n">
        <v>8</v>
      </c>
      <c r="M2597" t="inlineStr">
        <is>
          <t>ALQUILADO</t>
        </is>
      </c>
      <c r="N2597" t="inlineStr"/>
      <c r="P2597" t="inlineStr">
        <is>
          <t>2024</t>
        </is>
      </c>
      <c r="S2597" t="n">
        <v>18333</v>
      </c>
      <c r="T2597" t="n">
        <v>27000</v>
      </c>
      <c r="V2597" t="n">
        <v>28890</v>
      </c>
      <c r="W2597" t="n">
        <v>3504.11</v>
      </c>
      <c r="X2597" t="n">
        <v>4599.9025</v>
      </c>
      <c r="Z2597" t="n">
        <v>131</v>
      </c>
      <c r="AA2597" t="n">
        <v>61.8626</v>
      </c>
      <c r="AB2597" t="n">
        <v>1013.0015</v>
      </c>
      <c r="AH2597" t="n">
        <v>748.1402</v>
      </c>
      <c r="AI2597" t="n">
        <v>1155.6</v>
      </c>
      <c r="AJ2597" t="n">
        <v>80</v>
      </c>
      <c r="AK2597" t="n">
        <v>5250</v>
      </c>
      <c r="BA2597" t="n">
        <v>3096</v>
      </c>
    </row>
    <row r="2598">
      <c r="H2598" t="n">
        <v>8</v>
      </c>
      <c r="M2598" t="inlineStr">
        <is>
          <t>ALQUILADO</t>
        </is>
      </c>
      <c r="N2598" t="inlineStr">
        <is>
          <t>SERVICIOS INTEGRALES DE MANTENIMIENTO SA</t>
        </is>
      </c>
      <c r="P2598" t="inlineStr">
        <is>
          <t>2024</t>
        </is>
      </c>
      <c r="S2598" t="n">
        <v>23426</v>
      </c>
      <c r="T2598" t="n">
        <v>27000</v>
      </c>
      <c r="V2598" t="n">
        <v>28890</v>
      </c>
      <c r="W2598" t="n">
        <v>4725</v>
      </c>
      <c r="X2598" t="n">
        <v>0</v>
      </c>
      <c r="Z2598" t="n">
        <v>148</v>
      </c>
      <c r="AA2598" t="n">
        <v>31.9256</v>
      </c>
      <c r="AB2598" t="n">
        <v>590.625</v>
      </c>
      <c r="AH2598" t="n">
        <v>1732.649</v>
      </c>
      <c r="AI2598" t="n">
        <v>1155.6</v>
      </c>
      <c r="AJ2598" t="n">
        <v>80</v>
      </c>
      <c r="AK2598" t="n">
        <v>5250</v>
      </c>
      <c r="BA2598" t="n">
        <v>3096</v>
      </c>
    </row>
    <row r="2599">
      <c r="H2599" t="n">
        <v>8</v>
      </c>
      <c r="M2599" t="inlineStr">
        <is>
          <t>ALQUILADO</t>
        </is>
      </c>
      <c r="N2599" t="inlineStr">
        <is>
          <t>ELEDEPA S.A.</t>
        </is>
      </c>
      <c r="P2599" t="inlineStr">
        <is>
          <t>2024</t>
        </is>
      </c>
      <c r="S2599" t="n">
        <v>4837</v>
      </c>
      <c r="T2599" t="n">
        <v>27000</v>
      </c>
      <c r="V2599" t="n">
        <v>28890</v>
      </c>
      <c r="W2599" t="n">
        <v>3137.02</v>
      </c>
      <c r="X2599" t="n">
        <v>1958.9725</v>
      </c>
      <c r="Z2599" t="n">
        <v>143</v>
      </c>
      <c r="AA2599" t="n">
        <v>35.6363</v>
      </c>
      <c r="AB2599" t="n">
        <v>636.999</v>
      </c>
      <c r="AH2599" t="n">
        <v>937.2125</v>
      </c>
      <c r="AI2599" t="n">
        <v>1155.6</v>
      </c>
      <c r="AJ2599" t="n">
        <v>80</v>
      </c>
      <c r="AK2599" t="n">
        <v>5250</v>
      </c>
      <c r="BA2599" t="n">
        <v>3096</v>
      </c>
    </row>
    <row r="2600">
      <c r="H2600" t="n">
        <v>8</v>
      </c>
      <c r="M2600" t="inlineStr">
        <is>
          <t>ALQUILADO</t>
        </is>
      </c>
      <c r="N2600" t="inlineStr"/>
      <c r="P2600" t="inlineStr">
        <is>
          <t>2024</t>
        </is>
      </c>
      <c r="S2600" t="n">
        <v>42120</v>
      </c>
      <c r="T2600" t="n">
        <v>27000</v>
      </c>
      <c r="V2600" t="n">
        <v>28890</v>
      </c>
      <c r="W2600" t="n">
        <v>5361.89</v>
      </c>
      <c r="X2600" t="n">
        <v>5271.2698</v>
      </c>
      <c r="Z2600" t="n">
        <v>192</v>
      </c>
      <c r="AA2600" t="n">
        <v>55.381</v>
      </c>
      <c r="AB2600" t="n">
        <v>1329.1449</v>
      </c>
      <c r="AH2600" t="n">
        <v>2415.4714</v>
      </c>
      <c r="AI2600" t="n">
        <v>1155.6</v>
      </c>
      <c r="AJ2600" t="n">
        <v>80</v>
      </c>
      <c r="AK2600" t="n">
        <v>5250</v>
      </c>
      <c r="BA2600" t="n">
        <v>3096</v>
      </c>
    </row>
    <row r="2601">
      <c r="H2601" t="n">
        <v>8</v>
      </c>
      <c r="M2601" t="inlineStr">
        <is>
          <t>ALQUILADO</t>
        </is>
      </c>
      <c r="N2601" t="inlineStr">
        <is>
          <t>CONSORCIO HPH JOINT VENTURE</t>
        </is>
      </c>
      <c r="P2601" t="inlineStr">
        <is>
          <t>2024</t>
        </is>
      </c>
      <c r="S2601" t="n">
        <v>15567</v>
      </c>
      <c r="T2601" t="n">
        <v>27000</v>
      </c>
      <c r="V2601" t="n">
        <v>28890</v>
      </c>
      <c r="W2601" t="n">
        <v>3707.37</v>
      </c>
      <c r="X2601" t="n">
        <v>2678.35</v>
      </c>
      <c r="Z2601" t="n">
        <v>282</v>
      </c>
      <c r="AA2601" t="n">
        <v>22.6443</v>
      </c>
      <c r="AB2601" t="n">
        <v>798.215</v>
      </c>
      <c r="AH2601" t="n">
        <v>356.4951</v>
      </c>
      <c r="AI2601" t="n">
        <v>1155.6</v>
      </c>
      <c r="AJ2601" t="n">
        <v>80</v>
      </c>
      <c r="AK2601" t="n">
        <v>5250</v>
      </c>
      <c r="BA2601" t="n">
        <v>3096</v>
      </c>
    </row>
    <row r="2602">
      <c r="H2602" t="n">
        <v>8</v>
      </c>
      <c r="M2602" t="inlineStr">
        <is>
          <t>DISPONIBLE</t>
        </is>
      </c>
      <c r="N2602" t="inlineStr"/>
      <c r="P2602" t="inlineStr">
        <is>
          <t>2024</t>
        </is>
      </c>
      <c r="S2602" t="n">
        <v>33800</v>
      </c>
      <c r="T2602" t="n">
        <v>27000</v>
      </c>
      <c r="V2602" t="n">
        <v>28890</v>
      </c>
      <c r="W2602" t="n">
        <v>4375</v>
      </c>
      <c r="X2602" t="n">
        <v>2100</v>
      </c>
      <c r="Z2602" t="n">
        <v>209</v>
      </c>
      <c r="AA2602" t="n">
        <v>30.9808</v>
      </c>
      <c r="AB2602" t="n">
        <v>809.375</v>
      </c>
      <c r="AH2602" t="n">
        <v>2361.5577</v>
      </c>
      <c r="AI2602" t="n">
        <v>1155.6</v>
      </c>
      <c r="AJ2602" t="n">
        <v>80</v>
      </c>
      <c r="AK2602" t="n">
        <v>5250</v>
      </c>
      <c r="BA2602" t="n">
        <v>3096</v>
      </c>
    </row>
    <row r="2603">
      <c r="H2603" t="n">
        <v>8</v>
      </c>
      <c r="M2603" t="inlineStr">
        <is>
          <t>TALLER OTROS</t>
        </is>
      </c>
      <c r="N2603" t="inlineStr"/>
      <c r="P2603" t="inlineStr">
        <is>
          <t>2024</t>
        </is>
      </c>
      <c r="S2603" t="n">
        <v>1</v>
      </c>
      <c r="T2603" t="n">
        <v>27000</v>
      </c>
      <c r="V2603" t="n">
        <v>28890</v>
      </c>
      <c r="W2603" t="n">
        <v>1807.58</v>
      </c>
      <c r="X2603" t="n">
        <v>2428.41</v>
      </c>
      <c r="Z2603" t="n">
        <v>64</v>
      </c>
      <c r="AA2603" t="n">
        <v>66.18729999999999</v>
      </c>
      <c r="AB2603" t="n">
        <v>529.4987</v>
      </c>
      <c r="AH2603" t="n">
        <v>1868.0603</v>
      </c>
      <c r="AI2603" t="n">
        <v>1155.6</v>
      </c>
      <c r="AJ2603" t="n">
        <v>80</v>
      </c>
      <c r="AK2603" t="n">
        <v>5250</v>
      </c>
      <c r="BA2603" t="n">
        <v>3096</v>
      </c>
    </row>
    <row r="2604">
      <c r="H2604" t="n">
        <v>8</v>
      </c>
      <c r="M2604" t="inlineStr">
        <is>
          <t>ALQUILADO</t>
        </is>
      </c>
      <c r="N2604" t="inlineStr">
        <is>
          <t>CIA. AZUCARERA LA ESTRELLA SA</t>
        </is>
      </c>
      <c r="P2604" t="inlineStr">
        <is>
          <t>2024</t>
        </is>
      </c>
      <c r="S2604" t="n">
        <v>16282</v>
      </c>
      <c r="T2604" t="n">
        <v>27000</v>
      </c>
      <c r="V2604" t="n">
        <v>28890</v>
      </c>
      <c r="W2604" t="n">
        <v>3408.23</v>
      </c>
      <c r="X2604" t="n">
        <v>3336.46</v>
      </c>
      <c r="Z2604" t="n">
        <v>158</v>
      </c>
      <c r="AA2604" t="n">
        <v>42.6879</v>
      </c>
      <c r="AB2604" t="n">
        <v>843.0862</v>
      </c>
      <c r="AH2604" t="n">
        <v>629.3971</v>
      </c>
      <c r="AI2604" t="n">
        <v>1155.6</v>
      </c>
      <c r="AJ2604" t="n">
        <v>80</v>
      </c>
      <c r="AK2604" t="n">
        <v>5250</v>
      </c>
      <c r="BA2604" t="n">
        <v>3096</v>
      </c>
    </row>
    <row r="2605">
      <c r="H2605" t="n">
        <v>8</v>
      </c>
      <c r="M2605" t="inlineStr">
        <is>
          <t>ALQUILADO</t>
        </is>
      </c>
      <c r="N2605" t="inlineStr">
        <is>
          <t>NORCONTROL PANAMA SA</t>
        </is>
      </c>
      <c r="P2605" t="inlineStr">
        <is>
          <t>2024</t>
        </is>
      </c>
      <c r="S2605" t="n">
        <v>31850</v>
      </c>
      <c r="T2605" t="n">
        <v>27000</v>
      </c>
      <c r="V2605" t="n">
        <v>28890</v>
      </c>
      <c r="W2605" t="n">
        <v>3300</v>
      </c>
      <c r="X2605" t="n">
        <v>1800</v>
      </c>
      <c r="Z2605" t="n">
        <v>178</v>
      </c>
      <c r="AA2605" t="n">
        <v>28.6516</v>
      </c>
      <c r="AB2605" t="n">
        <v>637.5</v>
      </c>
      <c r="AH2605" t="n">
        <v>1572.787</v>
      </c>
      <c r="AI2605" t="n">
        <v>1155.6</v>
      </c>
      <c r="AJ2605" t="n">
        <v>80</v>
      </c>
      <c r="AK2605" t="n">
        <v>5250</v>
      </c>
      <c r="BA2605" t="n">
        <v>3096</v>
      </c>
    </row>
    <row r="2606">
      <c r="H2606" t="n">
        <v>8</v>
      </c>
      <c r="M2606" t="inlineStr">
        <is>
          <t>ALQUILADO</t>
        </is>
      </c>
      <c r="N2606" t="inlineStr">
        <is>
          <t>CONSORCIO LOMA COVA</t>
        </is>
      </c>
      <c r="P2606" t="inlineStr">
        <is>
          <t>2024</t>
        </is>
      </c>
      <c r="S2606" t="n">
        <v>1</v>
      </c>
      <c r="T2606" t="n">
        <v>27000</v>
      </c>
      <c r="V2606" t="n">
        <v>28890</v>
      </c>
      <c r="W2606" t="n">
        <v>6341.48</v>
      </c>
      <c r="X2606" t="n">
        <v>515</v>
      </c>
      <c r="Z2606" t="n">
        <v>199</v>
      </c>
      <c r="AA2606" t="n">
        <v>34.4546</v>
      </c>
      <c r="AB2606" t="n">
        <v>857.0599999999999</v>
      </c>
      <c r="AH2606" t="n">
        <v>621.7754</v>
      </c>
      <c r="AI2606" t="n">
        <v>1155.6</v>
      </c>
      <c r="AJ2606" t="n">
        <v>80</v>
      </c>
      <c r="AK2606" t="n">
        <v>5250</v>
      </c>
      <c r="BA2606" t="n">
        <v>3096</v>
      </c>
    </row>
    <row r="2607">
      <c r="H2607" t="n">
        <v>8</v>
      </c>
      <c r="M2607" t="inlineStr">
        <is>
          <t>RESERVADO</t>
        </is>
      </c>
      <c r="N2607" t="inlineStr"/>
      <c r="P2607" t="inlineStr">
        <is>
          <t>2024</t>
        </is>
      </c>
      <c r="S2607" t="n">
        <v>16054</v>
      </c>
      <c r="T2607" t="n">
        <v>27000</v>
      </c>
      <c r="V2607" t="n">
        <v>28890</v>
      </c>
      <c r="W2607" t="n">
        <v>3156.74</v>
      </c>
      <c r="X2607" t="n">
        <v>6555.84</v>
      </c>
      <c r="Z2607" t="n">
        <v>150</v>
      </c>
      <c r="AA2607" t="n">
        <v>64.7505</v>
      </c>
      <c r="AB2607" t="n">
        <v>1214.0725</v>
      </c>
      <c r="AH2607" t="n">
        <v>575.5409</v>
      </c>
      <c r="AI2607" t="n">
        <v>1155.6</v>
      </c>
      <c r="AJ2607" t="n">
        <v>80</v>
      </c>
      <c r="AK2607" t="n">
        <v>5250</v>
      </c>
      <c r="BA2607" t="n">
        <v>3096</v>
      </c>
    </row>
    <row r="2608">
      <c r="H2608" t="n">
        <v>8</v>
      </c>
      <c r="M2608" t="inlineStr">
        <is>
          <t>ALQUILADO</t>
        </is>
      </c>
      <c r="N2608" t="inlineStr">
        <is>
          <t>CONSORCIO HPH JOINT VENTURE</t>
        </is>
      </c>
      <c r="P2608" t="inlineStr">
        <is>
          <t>2024</t>
        </is>
      </c>
      <c r="S2608" t="n">
        <v>13242</v>
      </c>
      <c r="T2608" t="n">
        <v>27000</v>
      </c>
      <c r="V2608" t="n">
        <v>28890</v>
      </c>
      <c r="W2608" t="n">
        <v>5247.54</v>
      </c>
      <c r="X2608" t="n">
        <v>2726.18</v>
      </c>
      <c r="Z2608" t="n">
        <v>181</v>
      </c>
      <c r="AA2608" t="n">
        <v>44.0537</v>
      </c>
      <c r="AB2608" t="n">
        <v>996.715</v>
      </c>
      <c r="AH2608" t="n">
        <v>861.2821</v>
      </c>
      <c r="AI2608" t="n">
        <v>1155.6</v>
      </c>
      <c r="AJ2608" t="n">
        <v>80</v>
      </c>
      <c r="AK2608" t="n">
        <v>5250</v>
      </c>
      <c r="BA2608" t="n">
        <v>3096</v>
      </c>
    </row>
    <row r="2609">
      <c r="H2609" t="n">
        <v>8</v>
      </c>
      <c r="M2609" t="inlineStr">
        <is>
          <t>ALQUILADO</t>
        </is>
      </c>
      <c r="N2609" t="inlineStr">
        <is>
          <t>CENTRAL AZUCARERO DE ALANAJE</t>
        </is>
      </c>
      <c r="P2609" t="inlineStr">
        <is>
          <t>2024</t>
        </is>
      </c>
      <c r="S2609" t="n">
        <v>38000</v>
      </c>
      <c r="T2609" t="n">
        <v>27000</v>
      </c>
      <c r="V2609" t="n">
        <v>28890</v>
      </c>
      <c r="W2609" t="n">
        <v>2740.07</v>
      </c>
      <c r="X2609" t="n">
        <v>1920.82</v>
      </c>
      <c r="Z2609" t="n">
        <v>169</v>
      </c>
      <c r="AA2609" t="n">
        <v>27.5792</v>
      </c>
      <c r="AB2609" t="n">
        <v>582.6112000000001</v>
      </c>
      <c r="AH2609" t="n">
        <v>311.5068</v>
      </c>
      <c r="AI2609" t="n">
        <v>1155.6</v>
      </c>
      <c r="AJ2609" t="n">
        <v>80</v>
      </c>
      <c r="AK2609" t="n">
        <v>5250</v>
      </c>
      <c r="BA2609" t="n">
        <v>3096</v>
      </c>
    </row>
    <row r="2610">
      <c r="H2610" t="n">
        <v>8</v>
      </c>
      <c r="M2610" t="inlineStr">
        <is>
          <t>ALQUILADO</t>
        </is>
      </c>
      <c r="N2610" t="inlineStr">
        <is>
          <t>BTD SA</t>
        </is>
      </c>
      <c r="P2610" t="inlineStr">
        <is>
          <t>2024</t>
        </is>
      </c>
      <c r="S2610" t="n">
        <v>1</v>
      </c>
      <c r="T2610" t="n">
        <v>27000</v>
      </c>
      <c r="V2610" t="n">
        <v>28890</v>
      </c>
      <c r="W2610" t="n">
        <v>3775.75</v>
      </c>
      <c r="X2610" t="n">
        <v>2477.39</v>
      </c>
      <c r="Z2610" t="n">
        <v>160</v>
      </c>
      <c r="AA2610" t="n">
        <v>39.0821</v>
      </c>
      <c r="AB2610" t="n">
        <v>781.6425</v>
      </c>
      <c r="AH2610" t="n">
        <v>137.1345</v>
      </c>
      <c r="AI2610" t="n">
        <v>1155.6</v>
      </c>
      <c r="AJ2610" t="n">
        <v>80</v>
      </c>
      <c r="AK2610" t="n">
        <v>5250</v>
      </c>
      <c r="BA2610" t="n">
        <v>3096</v>
      </c>
    </row>
    <row r="2611">
      <c r="H2611" t="n">
        <v>8</v>
      </c>
      <c r="M2611" t="inlineStr">
        <is>
          <t>ALQUILADO</t>
        </is>
      </c>
      <c r="N2611" t="inlineStr">
        <is>
          <t>PARTIDO CAMBIO DEMOCRATICO</t>
        </is>
      </c>
      <c r="P2611" t="inlineStr">
        <is>
          <t>2024</t>
        </is>
      </c>
      <c r="S2611" t="n">
        <v>22683</v>
      </c>
      <c r="T2611" t="n">
        <v>27000</v>
      </c>
      <c r="V2611" t="n">
        <v>28890</v>
      </c>
      <c r="W2611" t="n">
        <v>4474.87</v>
      </c>
      <c r="X2611" t="n">
        <v>4700.98</v>
      </c>
      <c r="Z2611" t="n">
        <v>314</v>
      </c>
      <c r="AA2611" t="n">
        <v>29.2224</v>
      </c>
      <c r="AB2611" t="n">
        <v>1146.9812</v>
      </c>
      <c r="AH2611" t="n">
        <v>823.7019</v>
      </c>
      <c r="AI2611" t="n">
        <v>1155.6</v>
      </c>
      <c r="AJ2611" t="n">
        <v>80</v>
      </c>
      <c r="AK2611" t="n">
        <v>5250</v>
      </c>
      <c r="BA2611" t="n">
        <v>3096</v>
      </c>
    </row>
    <row r="2612">
      <c r="H2612" t="n">
        <v>8</v>
      </c>
      <c r="M2612" t="inlineStr">
        <is>
          <t>ALQUILADO</t>
        </is>
      </c>
      <c r="N2612" t="inlineStr">
        <is>
          <t>SOLUCIONES LOGISTICAS AUXILIARES</t>
        </is>
      </c>
      <c r="P2612" t="inlineStr">
        <is>
          <t>2024</t>
        </is>
      </c>
      <c r="S2612" t="n">
        <v>50777</v>
      </c>
      <c r="T2612" t="n">
        <v>27000</v>
      </c>
      <c r="V2612" t="n">
        <v>28890</v>
      </c>
      <c r="W2612" t="n">
        <v>6313.09</v>
      </c>
      <c r="X2612" t="n">
        <v>535.27</v>
      </c>
      <c r="Z2612" t="n">
        <v>208</v>
      </c>
      <c r="AA2612" t="n">
        <v>32.9248</v>
      </c>
      <c r="AB2612" t="n">
        <v>856.045</v>
      </c>
      <c r="AH2612" t="n">
        <v>625.4702</v>
      </c>
      <c r="AI2612" t="n">
        <v>1155.6</v>
      </c>
      <c r="AJ2612" t="n">
        <v>80</v>
      </c>
      <c r="AK2612" t="n">
        <v>5250</v>
      </c>
      <c r="BA2612" t="n">
        <v>3096</v>
      </c>
    </row>
    <row r="2613">
      <c r="H2613" t="n">
        <v>7</v>
      </c>
      <c r="M2613" t="inlineStr">
        <is>
          <t>ALQUILADO</t>
        </is>
      </c>
      <c r="N2613" t="inlineStr"/>
      <c r="P2613" t="inlineStr">
        <is>
          <t>2024</t>
        </is>
      </c>
      <c r="S2613" t="n">
        <v>17041</v>
      </c>
      <c r="T2613" t="n">
        <v>27000</v>
      </c>
      <c r="V2613" t="n">
        <v>28890</v>
      </c>
      <c r="W2613" t="n">
        <v>2221.58</v>
      </c>
      <c r="X2613" t="n">
        <v>3483.1948</v>
      </c>
      <c r="Z2613" t="n">
        <v>85</v>
      </c>
      <c r="AA2613" t="n">
        <v>67.11490000000001</v>
      </c>
      <c r="AB2613" t="n">
        <v>814.9678</v>
      </c>
      <c r="AH2613" t="n">
        <v>392.8184</v>
      </c>
      <c r="AI2613" t="n">
        <v>1011.15</v>
      </c>
      <c r="AJ2613" t="n">
        <v>80</v>
      </c>
      <c r="AK2613" t="n">
        <v>4500</v>
      </c>
      <c r="BA2613" t="n">
        <v>2709</v>
      </c>
    </row>
    <row r="2614">
      <c r="H2614" t="n">
        <v>7</v>
      </c>
      <c r="M2614" t="inlineStr">
        <is>
          <t>TALLER DE CHAPISTERIA</t>
        </is>
      </c>
      <c r="N2614" t="inlineStr"/>
      <c r="P2614" t="inlineStr">
        <is>
          <t>2024</t>
        </is>
      </c>
      <c r="S2614" t="n">
        <v>10515</v>
      </c>
      <c r="T2614" t="n">
        <v>27000</v>
      </c>
      <c r="V2614" t="n">
        <v>28890</v>
      </c>
      <c r="W2614" t="n">
        <v>3696.35</v>
      </c>
      <c r="X2614" t="n">
        <v>5910.055</v>
      </c>
      <c r="Z2614" t="n">
        <v>94</v>
      </c>
      <c r="AA2614" t="n">
        <v>102.1957</v>
      </c>
      <c r="AB2614" t="n">
        <v>1372.3435</v>
      </c>
      <c r="AH2614" t="n">
        <v>1032.6414</v>
      </c>
      <c r="AI2614" t="n">
        <v>1011.15</v>
      </c>
      <c r="AJ2614" t="n">
        <v>80</v>
      </c>
      <c r="AK2614" t="n">
        <v>4500</v>
      </c>
      <c r="BA2614" t="n">
        <v>2709</v>
      </c>
    </row>
    <row r="2615">
      <c r="H2615" t="n">
        <v>7</v>
      </c>
      <c r="M2615" t="inlineStr">
        <is>
          <t>ALQUILADO</t>
        </is>
      </c>
      <c r="N2615" t="inlineStr">
        <is>
          <t>CIA. AZUCARERA LA ESTRELLA SA</t>
        </is>
      </c>
      <c r="P2615" t="inlineStr">
        <is>
          <t>2024</t>
        </is>
      </c>
      <c r="S2615" t="n">
        <v>27469</v>
      </c>
      <c r="T2615" t="n">
        <v>27000</v>
      </c>
      <c r="V2615" t="n">
        <v>28890</v>
      </c>
      <c r="W2615" t="n">
        <v>3648.73</v>
      </c>
      <c r="X2615" t="n">
        <v>1708.68</v>
      </c>
      <c r="Z2615" t="n">
        <v>162</v>
      </c>
      <c r="AA2615" t="n">
        <v>33.0704</v>
      </c>
      <c r="AB2615" t="n">
        <v>765.3442</v>
      </c>
      <c r="AH2615" t="n">
        <v>1130.9295</v>
      </c>
      <c r="AI2615" t="n">
        <v>1011.15</v>
      </c>
      <c r="AJ2615" t="n">
        <v>80</v>
      </c>
      <c r="AK2615" t="n">
        <v>4500</v>
      </c>
      <c r="BA2615" t="n">
        <v>2709</v>
      </c>
    </row>
    <row r="2616">
      <c r="H2616" t="n">
        <v>7</v>
      </c>
      <c r="M2616" t="inlineStr">
        <is>
          <t>ALQUILADO</t>
        </is>
      </c>
      <c r="N2616" t="inlineStr"/>
      <c r="P2616" t="inlineStr">
        <is>
          <t>2024</t>
        </is>
      </c>
      <c r="S2616" t="n">
        <v>1</v>
      </c>
      <c r="T2616" t="n">
        <v>27000</v>
      </c>
      <c r="V2616" t="n">
        <v>28890</v>
      </c>
      <c r="W2616" t="n">
        <v>3650.3</v>
      </c>
      <c r="X2616" t="n">
        <v>6266.57</v>
      </c>
      <c r="Z2616" t="n">
        <v>179</v>
      </c>
      <c r="AA2616" t="n">
        <v>55.4015</v>
      </c>
      <c r="AB2616" t="n">
        <v>1416.6957</v>
      </c>
      <c r="AH2616" t="n">
        <v>451.2582</v>
      </c>
      <c r="AI2616" t="n">
        <v>1011.15</v>
      </c>
      <c r="AJ2616" t="n">
        <v>80</v>
      </c>
      <c r="AK2616" t="n">
        <v>4500</v>
      </c>
      <c r="BA2616" t="n">
        <v>2709</v>
      </c>
    </row>
    <row r="2617">
      <c r="H2617" t="n">
        <v>7</v>
      </c>
      <c r="M2617" t="inlineStr">
        <is>
          <t>ALQUILADO</t>
        </is>
      </c>
      <c r="N2617" t="inlineStr">
        <is>
          <t>SERVICIOS INTEGRALES DE MANTENIMIENTO SA</t>
        </is>
      </c>
      <c r="P2617" t="inlineStr">
        <is>
          <t>2024</t>
        </is>
      </c>
      <c r="S2617" t="n">
        <v>14964</v>
      </c>
      <c r="T2617" t="n">
        <v>27000</v>
      </c>
      <c r="V2617" t="n">
        <v>28890</v>
      </c>
      <c r="W2617" t="n">
        <v>4712.9</v>
      </c>
      <c r="X2617" t="n">
        <v>548.9400000000001</v>
      </c>
      <c r="Z2617" t="n">
        <v>173</v>
      </c>
      <c r="AA2617" t="n">
        <v>30.4152</v>
      </c>
      <c r="AB2617" t="n">
        <v>751.6914</v>
      </c>
      <c r="AH2617" t="n">
        <v>1395.6414</v>
      </c>
      <c r="AI2617" t="n">
        <v>1011.15</v>
      </c>
      <c r="AJ2617" t="n">
        <v>80</v>
      </c>
      <c r="AK2617" t="n">
        <v>4500</v>
      </c>
      <c r="BA2617" t="n">
        <v>2709</v>
      </c>
    </row>
    <row r="2618">
      <c r="H2618" t="n">
        <v>7</v>
      </c>
      <c r="M2618" t="inlineStr">
        <is>
          <t>ALQUILADO</t>
        </is>
      </c>
      <c r="N2618" t="inlineStr">
        <is>
          <t>CONSORCIO LOMA COVA</t>
        </is>
      </c>
      <c r="P2618" t="inlineStr">
        <is>
          <t>2024</t>
        </is>
      </c>
      <c r="S2618" t="n">
        <v>13338</v>
      </c>
      <c r="T2618" t="n">
        <v>27000</v>
      </c>
      <c r="V2618" t="n">
        <v>28890</v>
      </c>
      <c r="W2618" t="n">
        <v>4921.25</v>
      </c>
      <c r="X2618" t="n">
        <v>1263.29</v>
      </c>
      <c r="Z2618" t="n">
        <v>145</v>
      </c>
      <c r="AA2618" t="n">
        <v>42.652</v>
      </c>
      <c r="AB2618" t="n">
        <v>883.5057</v>
      </c>
      <c r="AH2618" t="n">
        <v>1124.4235</v>
      </c>
      <c r="AI2618" t="n">
        <v>1011.15</v>
      </c>
      <c r="AJ2618" t="n">
        <v>80</v>
      </c>
      <c r="AK2618" t="n">
        <v>4500</v>
      </c>
      <c r="BA2618" t="n">
        <v>2709</v>
      </c>
    </row>
    <row r="2619">
      <c r="H2619" t="n">
        <v>7</v>
      </c>
      <c r="M2619" t="inlineStr">
        <is>
          <t>ALQUILADO</t>
        </is>
      </c>
      <c r="N2619" t="inlineStr"/>
      <c r="P2619" t="inlineStr">
        <is>
          <t>2024</t>
        </is>
      </c>
      <c r="S2619" t="n">
        <v>1</v>
      </c>
      <c r="T2619" t="n">
        <v>27000</v>
      </c>
      <c r="V2619" t="n">
        <v>28890</v>
      </c>
      <c r="W2619" t="n">
        <v>3934.3</v>
      </c>
      <c r="X2619" t="n">
        <v>3111.74</v>
      </c>
      <c r="Z2619" t="n">
        <v>137</v>
      </c>
      <c r="AA2619" t="n">
        <v>51.4309</v>
      </c>
      <c r="AB2619" t="n">
        <v>1006.5771</v>
      </c>
      <c r="AH2619" t="n">
        <v>963.8624</v>
      </c>
      <c r="AI2619" t="n">
        <v>1011.15</v>
      </c>
      <c r="AJ2619" t="n">
        <v>80</v>
      </c>
      <c r="AK2619" t="n">
        <v>4500</v>
      </c>
      <c r="BA2619" t="n">
        <v>2709</v>
      </c>
    </row>
    <row r="2620">
      <c r="H2620" t="n">
        <v>7</v>
      </c>
      <c r="M2620" t="inlineStr">
        <is>
          <t>ALQUILADO</t>
        </is>
      </c>
      <c r="N2620" t="inlineStr">
        <is>
          <t>PARTIDO CAMBIO DEMOCRATICO</t>
        </is>
      </c>
      <c r="P2620" t="inlineStr">
        <is>
          <t>2024</t>
        </is>
      </c>
      <c r="S2620" t="n">
        <v>1</v>
      </c>
      <c r="T2620" t="n">
        <v>27000</v>
      </c>
      <c r="V2620" t="n">
        <v>28890</v>
      </c>
      <c r="W2620" t="n">
        <v>4399.05</v>
      </c>
      <c r="X2620" t="n">
        <v>2263.38</v>
      </c>
      <c r="Z2620" t="n">
        <v>186</v>
      </c>
      <c r="AA2620" t="n">
        <v>35.8195</v>
      </c>
      <c r="AB2620" t="n">
        <v>951.7757</v>
      </c>
      <c r="AH2620" t="n">
        <v>1402.9688</v>
      </c>
      <c r="AI2620" t="n">
        <v>1011.15</v>
      </c>
      <c r="AJ2620" t="n">
        <v>80</v>
      </c>
      <c r="AK2620" t="n">
        <v>4500</v>
      </c>
      <c r="BA2620" t="n">
        <v>2709</v>
      </c>
    </row>
    <row r="2621">
      <c r="H2621" t="n">
        <v>7</v>
      </c>
      <c r="M2621" t="inlineStr">
        <is>
          <t>ALQUILADO</t>
        </is>
      </c>
      <c r="N2621" t="inlineStr"/>
      <c r="P2621" t="inlineStr">
        <is>
          <t>2024</t>
        </is>
      </c>
      <c r="S2621" t="n">
        <v>37001</v>
      </c>
      <c r="T2621" t="n">
        <v>27000</v>
      </c>
      <c r="V2621" t="n">
        <v>28890</v>
      </c>
      <c r="W2621" t="n">
        <v>3365.58</v>
      </c>
      <c r="X2621" t="n">
        <v>3235.6</v>
      </c>
      <c r="Z2621" t="n">
        <v>139</v>
      </c>
      <c r="AA2621" t="n">
        <v>47.4905</v>
      </c>
      <c r="AB2621" t="n">
        <v>943.0257</v>
      </c>
      <c r="AH2621" t="n">
        <v>1470.6812</v>
      </c>
      <c r="AI2621" t="n">
        <v>1011.15</v>
      </c>
      <c r="AJ2621" t="n">
        <v>80</v>
      </c>
      <c r="AK2621" t="n">
        <v>4500</v>
      </c>
      <c r="BA2621" t="n">
        <v>2709</v>
      </c>
    </row>
    <row r="2622">
      <c r="H2622" t="n">
        <v>7</v>
      </c>
      <c r="M2622" t="inlineStr">
        <is>
          <t>ALQUILADO</t>
        </is>
      </c>
      <c r="N2622" t="inlineStr"/>
      <c r="P2622" t="inlineStr">
        <is>
          <t>2024</t>
        </is>
      </c>
      <c r="S2622" t="n">
        <v>5355</v>
      </c>
      <c r="T2622" t="n">
        <v>27000</v>
      </c>
      <c r="V2622" t="n">
        <v>28890</v>
      </c>
      <c r="W2622" t="n">
        <v>4582.19</v>
      </c>
      <c r="X2622" t="n">
        <v>2460.24</v>
      </c>
      <c r="Z2622" t="n">
        <v>225</v>
      </c>
      <c r="AA2622" t="n">
        <v>31.2996</v>
      </c>
      <c r="AB2622" t="n">
        <v>1006.0614</v>
      </c>
      <c r="AH2622" t="n">
        <v>262.1647</v>
      </c>
      <c r="AI2622" t="n">
        <v>1011.15</v>
      </c>
      <c r="AJ2622" t="n">
        <v>80</v>
      </c>
      <c r="AK2622" t="n">
        <v>4500</v>
      </c>
      <c r="BA2622" t="n">
        <v>2709</v>
      </c>
    </row>
    <row r="2623">
      <c r="H2623" t="n">
        <v>7</v>
      </c>
      <c r="M2623" t="inlineStr">
        <is>
          <t>ALQUILADO</t>
        </is>
      </c>
      <c r="N2623" t="inlineStr"/>
      <c r="P2623" t="inlineStr">
        <is>
          <t>2024</t>
        </is>
      </c>
      <c r="S2623" t="n">
        <v>26642</v>
      </c>
      <c r="T2623" t="n">
        <v>27000</v>
      </c>
      <c r="V2623" t="n">
        <v>28890</v>
      </c>
      <c r="W2623" t="n">
        <v>5634.78</v>
      </c>
      <c r="X2623" t="n">
        <v>1776.25</v>
      </c>
      <c r="Z2623" t="n">
        <v>196</v>
      </c>
      <c r="AA2623" t="n">
        <v>37.8113</v>
      </c>
      <c r="AB2623" t="n">
        <v>1058.7185</v>
      </c>
      <c r="AH2623" t="n">
        <v>1874.8746</v>
      </c>
      <c r="AI2623" t="n">
        <v>1011.15</v>
      </c>
      <c r="AJ2623" t="n">
        <v>80</v>
      </c>
      <c r="AK2623" t="n">
        <v>4500</v>
      </c>
      <c r="BA2623" t="n">
        <v>2709</v>
      </c>
    </row>
    <row r="2624">
      <c r="H2624" t="n">
        <v>7</v>
      </c>
      <c r="M2624" t="inlineStr">
        <is>
          <t>ALQUILADO</t>
        </is>
      </c>
      <c r="N2624" t="inlineStr"/>
      <c r="P2624" t="inlineStr">
        <is>
          <t>2024</t>
        </is>
      </c>
      <c r="S2624" t="n">
        <v>11605</v>
      </c>
      <c r="T2624" t="n">
        <v>27000</v>
      </c>
      <c r="V2624" t="n">
        <v>28890</v>
      </c>
      <c r="W2624" t="n">
        <v>2935.65</v>
      </c>
      <c r="X2624" t="n">
        <v>1885.8037</v>
      </c>
      <c r="Z2624" t="n">
        <v>71</v>
      </c>
      <c r="AA2624" t="n">
        <v>67.90770000000001</v>
      </c>
      <c r="AB2624" t="n">
        <v>688.7791</v>
      </c>
      <c r="AH2624" t="n">
        <v>1049.4715</v>
      </c>
      <c r="AI2624" t="n">
        <v>1011.15</v>
      </c>
      <c r="AJ2624" t="n">
        <v>80</v>
      </c>
      <c r="AK2624" t="n">
        <v>4500</v>
      </c>
      <c r="BA2624" t="n">
        <v>2709</v>
      </c>
    </row>
    <row r="2625">
      <c r="H2625" t="n">
        <v>7</v>
      </c>
      <c r="M2625" t="inlineStr">
        <is>
          <t>TALLER DE CHAPISTERIA</t>
        </is>
      </c>
      <c r="N2625" t="inlineStr"/>
      <c r="P2625" t="inlineStr">
        <is>
          <t>2024</t>
        </is>
      </c>
      <c r="S2625" t="n">
        <v>20640</v>
      </c>
      <c r="T2625" t="n">
        <v>27000</v>
      </c>
      <c r="V2625" t="n">
        <v>28890</v>
      </c>
      <c r="W2625" t="n">
        <v>2109.6</v>
      </c>
      <c r="X2625" t="n">
        <v>4278.44</v>
      </c>
      <c r="Z2625" t="n">
        <v>86</v>
      </c>
      <c r="AA2625" t="n">
        <v>74.2795</v>
      </c>
      <c r="AB2625" t="n">
        <v>912.5771</v>
      </c>
      <c r="AH2625" t="n">
        <v>1097.2728</v>
      </c>
      <c r="AI2625" t="n">
        <v>1011.15</v>
      </c>
      <c r="AJ2625" t="n">
        <v>80</v>
      </c>
      <c r="AK2625" t="n">
        <v>4500</v>
      </c>
      <c r="BA2625" t="n">
        <v>2709</v>
      </c>
    </row>
    <row r="2626">
      <c r="H2626" t="n">
        <v>7</v>
      </c>
      <c r="M2626" t="inlineStr">
        <is>
          <t>ALQUILADO</t>
        </is>
      </c>
      <c r="N2626" t="inlineStr">
        <is>
          <t>FOUNTAINE HYDRO POWER CORP.</t>
        </is>
      </c>
      <c r="P2626" t="inlineStr">
        <is>
          <t>2024</t>
        </is>
      </c>
      <c r="S2626" t="n">
        <v>1</v>
      </c>
      <c r="T2626" t="n">
        <v>27000</v>
      </c>
      <c r="V2626" t="n">
        <v>28890</v>
      </c>
      <c r="W2626" t="n">
        <v>2826.26</v>
      </c>
      <c r="X2626" t="n">
        <v>5054.84</v>
      </c>
      <c r="Z2626" t="n">
        <v>131</v>
      </c>
      <c r="AA2626" t="n">
        <v>60.161</v>
      </c>
      <c r="AB2626" t="n">
        <v>1125.8714</v>
      </c>
      <c r="AH2626" t="n">
        <v>180.8366</v>
      </c>
      <c r="AI2626" t="n">
        <v>1011.15</v>
      </c>
      <c r="AJ2626" t="n">
        <v>80</v>
      </c>
      <c r="AK2626" t="n">
        <v>4500</v>
      </c>
      <c r="BA2626" t="n">
        <v>2709</v>
      </c>
    </row>
    <row r="2627">
      <c r="H2627" t="n">
        <v>7</v>
      </c>
      <c r="M2627" t="inlineStr">
        <is>
          <t>ALQUILADO</t>
        </is>
      </c>
      <c r="N2627" t="inlineStr">
        <is>
          <t>INGETEAM</t>
        </is>
      </c>
      <c r="P2627" t="inlineStr">
        <is>
          <t>2024</t>
        </is>
      </c>
      <c r="S2627" t="n">
        <v>11646</v>
      </c>
      <c r="T2627" t="n">
        <v>27000</v>
      </c>
      <c r="V2627" t="n">
        <v>28890</v>
      </c>
      <c r="W2627" t="n">
        <v>4110</v>
      </c>
      <c r="X2627" t="n">
        <v>1871.33</v>
      </c>
      <c r="Z2627" t="n">
        <v>329</v>
      </c>
      <c r="AA2627" t="n">
        <v>18.1803</v>
      </c>
      <c r="AB2627" t="n">
        <v>854.4757</v>
      </c>
      <c r="AH2627" t="n">
        <v>714.3227000000001</v>
      </c>
      <c r="AI2627" t="n">
        <v>1011.15</v>
      </c>
      <c r="AJ2627" t="n">
        <v>80</v>
      </c>
      <c r="AK2627" t="n">
        <v>4500</v>
      </c>
      <c r="BA2627" t="n">
        <v>2709</v>
      </c>
    </row>
    <row r="2628">
      <c r="H2628" t="n">
        <v>7</v>
      </c>
      <c r="M2628" t="inlineStr">
        <is>
          <t>ALQUILADO</t>
        </is>
      </c>
      <c r="N2628" t="inlineStr">
        <is>
          <t>PARTIDO CAMBIO DEMOCRATICO</t>
        </is>
      </c>
      <c r="P2628" t="inlineStr">
        <is>
          <t>2024</t>
        </is>
      </c>
      <c r="S2628" t="n">
        <v>21429</v>
      </c>
      <c r="T2628" t="n">
        <v>27000</v>
      </c>
      <c r="V2628" t="n">
        <v>28890</v>
      </c>
      <c r="W2628" t="n">
        <v>3015.83</v>
      </c>
      <c r="X2628" t="n">
        <v>3612.87</v>
      </c>
      <c r="Z2628" t="n">
        <v>84</v>
      </c>
      <c r="AA2628" t="n">
        <v>78.913</v>
      </c>
      <c r="AB2628" t="n">
        <v>946.9571</v>
      </c>
      <c r="AH2628" t="n">
        <v>1747.3692</v>
      </c>
      <c r="AI2628" t="n">
        <v>1011.15</v>
      </c>
      <c r="AJ2628" t="n">
        <v>80</v>
      </c>
      <c r="AK2628" t="n">
        <v>4500</v>
      </c>
      <c r="BA2628" t="n">
        <v>2709</v>
      </c>
    </row>
    <row r="2629">
      <c r="H2629" t="n">
        <v>7</v>
      </c>
      <c r="M2629" t="inlineStr">
        <is>
          <t>ALQUILADO</t>
        </is>
      </c>
      <c r="N2629" t="inlineStr">
        <is>
          <t>INGETEAM</t>
        </is>
      </c>
      <c r="P2629" t="inlineStr">
        <is>
          <t>2024</t>
        </is>
      </c>
      <c r="S2629" t="n">
        <v>25717</v>
      </c>
      <c r="T2629" t="n">
        <v>27000</v>
      </c>
      <c r="V2629" t="n">
        <v>28890</v>
      </c>
      <c r="W2629" t="n">
        <v>4110</v>
      </c>
      <c r="X2629" t="n">
        <v>1800</v>
      </c>
      <c r="Z2629" t="n">
        <v>179</v>
      </c>
      <c r="AA2629" t="n">
        <v>33.0167</v>
      </c>
      <c r="AB2629" t="n">
        <v>844.2857</v>
      </c>
      <c r="AH2629" t="n">
        <v>580.0329</v>
      </c>
      <c r="AI2629" t="n">
        <v>1011.15</v>
      </c>
      <c r="AJ2629" t="n">
        <v>80</v>
      </c>
      <c r="AK2629" t="n">
        <v>4500</v>
      </c>
      <c r="BA2629" t="n">
        <v>2709</v>
      </c>
    </row>
    <row r="2630">
      <c r="H2630" t="n">
        <v>7</v>
      </c>
      <c r="M2630" t="inlineStr">
        <is>
          <t>ALQUILADO</t>
        </is>
      </c>
      <c r="N2630" t="inlineStr"/>
      <c r="P2630" t="inlineStr">
        <is>
          <t>2024</t>
        </is>
      </c>
      <c r="S2630" t="n">
        <v>31635</v>
      </c>
      <c r="T2630" t="n">
        <v>27000</v>
      </c>
      <c r="V2630" t="n">
        <v>28890</v>
      </c>
      <c r="W2630" t="n">
        <v>2722.26</v>
      </c>
      <c r="X2630" t="n">
        <v>6611.03</v>
      </c>
      <c r="Z2630" t="n">
        <v>185</v>
      </c>
      <c r="AA2630" t="n">
        <v>50.4502</v>
      </c>
      <c r="AB2630" t="n">
        <v>1333.3271</v>
      </c>
      <c r="AH2630" t="n">
        <v>616.6073</v>
      </c>
      <c r="AI2630" t="n">
        <v>1011.15</v>
      </c>
      <c r="AJ2630" t="n">
        <v>80</v>
      </c>
      <c r="AK2630" t="n">
        <v>4500</v>
      </c>
      <c r="BA2630" t="n">
        <v>2709</v>
      </c>
    </row>
    <row r="2631">
      <c r="H2631" t="n">
        <v>7</v>
      </c>
      <c r="M2631" t="inlineStr">
        <is>
          <t>ALQUILADO</t>
        </is>
      </c>
      <c r="N2631" t="inlineStr">
        <is>
          <t>SERVICIOS INTEGRALES DE MANTENIMIENTO SA</t>
        </is>
      </c>
      <c r="P2631" t="inlineStr">
        <is>
          <t>2024</t>
        </is>
      </c>
      <c r="S2631" t="n">
        <v>24758</v>
      </c>
      <c r="T2631" t="n">
        <v>27000</v>
      </c>
      <c r="V2631" t="n">
        <v>28890</v>
      </c>
      <c r="W2631" t="n">
        <v>5456.22</v>
      </c>
      <c r="X2631" t="n">
        <v>30</v>
      </c>
      <c r="Z2631" t="n">
        <v>211</v>
      </c>
      <c r="AA2631" t="n">
        <v>26.001</v>
      </c>
      <c r="AB2631" t="n">
        <v>783.7457000000001</v>
      </c>
      <c r="AH2631" t="n">
        <v>151.6559</v>
      </c>
      <c r="AI2631" t="n">
        <v>1011.15</v>
      </c>
      <c r="AJ2631" t="n">
        <v>80</v>
      </c>
      <c r="AK2631" t="n">
        <v>4500</v>
      </c>
      <c r="BA2631" t="n">
        <v>2709</v>
      </c>
    </row>
    <row r="2632">
      <c r="H2632" t="n">
        <v>7</v>
      </c>
      <c r="M2632" t="inlineStr">
        <is>
          <t>ALQUILADO</t>
        </is>
      </c>
      <c r="N2632" t="inlineStr">
        <is>
          <t>PUENTE CALZADA INFRAESTRUCTURA</t>
        </is>
      </c>
      <c r="P2632" t="inlineStr">
        <is>
          <t>2024</t>
        </is>
      </c>
      <c r="S2632" t="n">
        <v>31400</v>
      </c>
      <c r="T2632" t="n">
        <v>27000</v>
      </c>
      <c r="V2632" t="n">
        <v>28890</v>
      </c>
      <c r="W2632" t="n">
        <v>4375</v>
      </c>
      <c r="X2632" t="n">
        <v>2176.7</v>
      </c>
      <c r="Z2632" t="n">
        <v>207</v>
      </c>
      <c r="AA2632" t="n">
        <v>31.6507</v>
      </c>
      <c r="AB2632" t="n">
        <v>935.9571</v>
      </c>
      <c r="AH2632" t="n">
        <v>327.3072</v>
      </c>
      <c r="AI2632" t="n">
        <v>1011.15</v>
      </c>
      <c r="AJ2632" t="n">
        <v>80</v>
      </c>
      <c r="AK2632" t="n">
        <v>4500</v>
      </c>
      <c r="BA2632" t="n">
        <v>2709</v>
      </c>
    </row>
    <row r="2633">
      <c r="H2633" t="n">
        <v>7</v>
      </c>
      <c r="M2633" t="inlineStr">
        <is>
          <t>SUCIO</t>
        </is>
      </c>
      <c r="N2633" t="inlineStr"/>
      <c r="P2633" t="inlineStr">
        <is>
          <t>2024</t>
        </is>
      </c>
      <c r="S2633" t="n">
        <v>5614</v>
      </c>
      <c r="T2633" t="n">
        <v>27000</v>
      </c>
      <c r="V2633" t="n">
        <v>28890</v>
      </c>
      <c r="W2633" t="n">
        <v>3263.49</v>
      </c>
      <c r="X2633" t="n">
        <v>2585.25</v>
      </c>
      <c r="Z2633" t="n">
        <v>119</v>
      </c>
      <c r="AA2633" t="n">
        <v>49.149</v>
      </c>
      <c r="AB2633" t="n">
        <v>835.5342000000001</v>
      </c>
      <c r="AH2633" t="n">
        <v>327.1273</v>
      </c>
      <c r="AI2633" t="n">
        <v>1011.15</v>
      </c>
      <c r="AJ2633" t="n">
        <v>80</v>
      </c>
      <c r="AK2633" t="n">
        <v>4500</v>
      </c>
      <c r="BA2633" t="n">
        <v>2709</v>
      </c>
    </row>
    <row r="2634">
      <c r="H2634" t="n">
        <v>7</v>
      </c>
      <c r="M2634" t="inlineStr">
        <is>
          <t>ALQUILADO</t>
        </is>
      </c>
      <c r="N2634" t="inlineStr">
        <is>
          <t>PROYECTO Y CONSTRUCCIONES CANIMA S.A.</t>
        </is>
      </c>
      <c r="P2634" t="inlineStr">
        <is>
          <t>2024</t>
        </is>
      </c>
      <c r="S2634" t="n">
        <v>21226</v>
      </c>
      <c r="T2634" t="n">
        <v>27000</v>
      </c>
      <c r="V2634" t="n">
        <v>28890</v>
      </c>
      <c r="W2634" t="n">
        <v>3308.23</v>
      </c>
      <c r="X2634" t="n">
        <v>1245.48</v>
      </c>
      <c r="Z2634" t="n">
        <v>99</v>
      </c>
      <c r="AA2634" t="n">
        <v>45.997</v>
      </c>
      <c r="AB2634" t="n">
        <v>650.53</v>
      </c>
      <c r="AH2634" t="n">
        <v>737.9146</v>
      </c>
      <c r="AI2634" t="n">
        <v>1011.15</v>
      </c>
      <c r="AJ2634" t="n">
        <v>80</v>
      </c>
      <c r="AK2634" t="n">
        <v>4500</v>
      </c>
      <c r="BA2634" t="n">
        <v>2709</v>
      </c>
    </row>
    <row r="2635">
      <c r="H2635" t="n">
        <v>7</v>
      </c>
      <c r="M2635" t="inlineStr">
        <is>
          <t>ALQUILADO</t>
        </is>
      </c>
      <c r="N2635" t="inlineStr">
        <is>
          <t>RENTA EQUIPOS S.A.</t>
        </is>
      </c>
      <c r="P2635" t="inlineStr">
        <is>
          <t>2024</t>
        </is>
      </c>
      <c r="S2635" t="n">
        <v>1</v>
      </c>
      <c r="T2635" t="n">
        <v>27000</v>
      </c>
      <c r="V2635" t="n">
        <v>28890</v>
      </c>
      <c r="W2635" t="n">
        <v>2977.12</v>
      </c>
      <c r="X2635" t="n">
        <v>3210.565</v>
      </c>
      <c r="Z2635" t="n">
        <v>114</v>
      </c>
      <c r="AA2635" t="n">
        <v>54.2779</v>
      </c>
      <c r="AB2635" t="n">
        <v>883.955</v>
      </c>
      <c r="AH2635" t="n">
        <v>341.781</v>
      </c>
      <c r="AI2635" t="n">
        <v>1011.15</v>
      </c>
      <c r="AJ2635" t="n">
        <v>80</v>
      </c>
      <c r="AK2635" t="n">
        <v>4500</v>
      </c>
      <c r="BA2635" t="n">
        <v>2709</v>
      </c>
    </row>
    <row r="2636">
      <c r="H2636" t="n">
        <v>7</v>
      </c>
      <c r="M2636" t="inlineStr">
        <is>
          <t>ALQUILADO</t>
        </is>
      </c>
      <c r="N2636" t="inlineStr">
        <is>
          <t>URBAN COMPANY S.A.</t>
        </is>
      </c>
      <c r="P2636" t="inlineStr">
        <is>
          <t>2024</t>
        </is>
      </c>
      <c r="S2636" t="n">
        <v>18854</v>
      </c>
      <c r="T2636" t="n">
        <v>27000</v>
      </c>
      <c r="V2636" t="n">
        <v>28890</v>
      </c>
      <c r="W2636" t="n">
        <v>3136.86</v>
      </c>
      <c r="X2636" t="n">
        <v>2228.71</v>
      </c>
      <c r="Z2636" t="n">
        <v>118</v>
      </c>
      <c r="AA2636" t="n">
        <v>45.4709</v>
      </c>
      <c r="AB2636" t="n">
        <v>766.51</v>
      </c>
      <c r="AH2636" t="n">
        <v>645.9536000000001</v>
      </c>
      <c r="AI2636" t="n">
        <v>1011.15</v>
      </c>
      <c r="AJ2636" t="n">
        <v>80</v>
      </c>
      <c r="AK2636" t="n">
        <v>4500</v>
      </c>
      <c r="BA2636" t="n">
        <v>2709</v>
      </c>
    </row>
    <row r="2637">
      <c r="H2637" t="n">
        <v>7</v>
      </c>
      <c r="M2637" t="inlineStr">
        <is>
          <t>ALQUILADO</t>
        </is>
      </c>
      <c r="N2637" t="inlineStr">
        <is>
          <t>PRYSMA SOCIAL CONSULTORES S.A.</t>
        </is>
      </c>
      <c r="P2637" t="inlineStr">
        <is>
          <t>2024</t>
        </is>
      </c>
      <c r="S2637" t="n">
        <v>16866</v>
      </c>
      <c r="T2637" t="n">
        <v>27000</v>
      </c>
      <c r="V2637" t="n">
        <v>28890</v>
      </c>
      <c r="W2637" t="n">
        <v>4805.82</v>
      </c>
      <c r="X2637" t="n">
        <v>2313.25</v>
      </c>
      <c r="Z2637" t="n">
        <v>189</v>
      </c>
      <c r="AA2637" t="n">
        <v>37.667</v>
      </c>
      <c r="AB2637" t="n">
        <v>1017.01</v>
      </c>
      <c r="AH2637" t="n">
        <v>188.7468</v>
      </c>
      <c r="AI2637" t="n">
        <v>1011.15</v>
      </c>
      <c r="AJ2637" t="n">
        <v>80</v>
      </c>
      <c r="AK2637" t="n">
        <v>4500</v>
      </c>
      <c r="BA2637" t="n">
        <v>2709</v>
      </c>
    </row>
    <row r="2638">
      <c r="H2638" t="n">
        <v>7</v>
      </c>
      <c r="M2638" t="inlineStr">
        <is>
          <t>ALQUILADO</t>
        </is>
      </c>
      <c r="N2638" t="inlineStr">
        <is>
          <t>CONSORCIO MECM OPTINETWORK</t>
        </is>
      </c>
      <c r="P2638" t="inlineStr">
        <is>
          <t>2024</t>
        </is>
      </c>
      <c r="S2638" t="n">
        <v>14552</v>
      </c>
      <c r="T2638" t="n">
        <v>27000</v>
      </c>
      <c r="V2638" t="n">
        <v>28890</v>
      </c>
      <c r="W2638" t="n">
        <v>1730.83</v>
      </c>
      <c r="X2638" t="n">
        <v>2827.56</v>
      </c>
      <c r="Z2638" t="n">
        <v>61</v>
      </c>
      <c r="AA2638" t="n">
        <v>74.7277</v>
      </c>
      <c r="AB2638" t="n">
        <v>651.1985</v>
      </c>
      <c r="AH2638" t="n">
        <v>3877.105</v>
      </c>
      <c r="AI2638" t="n">
        <v>1011.15</v>
      </c>
      <c r="AJ2638" t="n">
        <v>80</v>
      </c>
      <c r="AK2638" t="n">
        <v>4500</v>
      </c>
      <c r="BA2638" t="n">
        <v>2709</v>
      </c>
    </row>
    <row r="2639">
      <c r="H2639" t="n">
        <v>7</v>
      </c>
      <c r="M2639" t="inlineStr">
        <is>
          <t>ALQUILADO</t>
        </is>
      </c>
      <c r="N2639" t="inlineStr">
        <is>
          <t>CIA. AZUCARERA LA ESTRELLA SA</t>
        </is>
      </c>
      <c r="P2639" t="inlineStr">
        <is>
          <t>2024</t>
        </is>
      </c>
      <c r="S2639" t="n">
        <v>27739</v>
      </c>
      <c r="T2639" t="n">
        <v>27000</v>
      </c>
      <c r="V2639" t="n">
        <v>28890</v>
      </c>
      <c r="W2639" t="n">
        <v>2991.82</v>
      </c>
      <c r="X2639" t="n">
        <v>1970.46</v>
      </c>
      <c r="Z2639" t="n">
        <v>126</v>
      </c>
      <c r="AA2639" t="n">
        <v>39.3831</v>
      </c>
      <c r="AB2639" t="n">
        <v>708.8971</v>
      </c>
      <c r="AH2639" t="n">
        <v>856.2637</v>
      </c>
      <c r="AI2639" t="n">
        <v>1011.15</v>
      </c>
      <c r="AJ2639" t="n">
        <v>80</v>
      </c>
      <c r="AK2639" t="n">
        <v>4500</v>
      </c>
      <c r="BA2639" t="n">
        <v>2709</v>
      </c>
    </row>
    <row r="2640">
      <c r="H2640" t="n">
        <v>7</v>
      </c>
      <c r="M2640" t="inlineStr">
        <is>
          <t>ALQUILADO</t>
        </is>
      </c>
      <c r="N2640" t="inlineStr">
        <is>
          <t>CIA. AZUCARERA LA ESTRELLA SA</t>
        </is>
      </c>
      <c r="P2640" t="inlineStr">
        <is>
          <t>2024</t>
        </is>
      </c>
      <c r="S2640" t="n">
        <v>39921</v>
      </c>
      <c r="T2640" t="n">
        <v>27000</v>
      </c>
      <c r="V2640" t="n">
        <v>28890</v>
      </c>
      <c r="W2640" t="n">
        <v>2418.75</v>
      </c>
      <c r="X2640" t="n">
        <v>1397.5</v>
      </c>
      <c r="Z2640" t="n">
        <v>121</v>
      </c>
      <c r="AA2640" t="n">
        <v>31.5392</v>
      </c>
      <c r="AB2640" t="n">
        <v>545.1785</v>
      </c>
      <c r="AH2640" t="n">
        <v>1218.0104</v>
      </c>
      <c r="AI2640" t="n">
        <v>1011.15</v>
      </c>
      <c r="AJ2640" t="n">
        <v>80</v>
      </c>
      <c r="AK2640" t="n">
        <v>4500</v>
      </c>
      <c r="BA2640" t="n">
        <v>2709</v>
      </c>
    </row>
    <row r="2641">
      <c r="H2641" t="n">
        <v>7</v>
      </c>
      <c r="M2641" t="inlineStr">
        <is>
          <t>ALQUILADO</t>
        </is>
      </c>
      <c r="N2641" t="inlineStr">
        <is>
          <t>SERVIESTIBA SA</t>
        </is>
      </c>
      <c r="P2641" t="inlineStr">
        <is>
          <t>2024</t>
        </is>
      </c>
      <c r="S2641" t="n">
        <v>3875</v>
      </c>
      <c r="T2641" t="n">
        <v>27000</v>
      </c>
      <c r="V2641" t="n">
        <v>28890</v>
      </c>
      <c r="W2641" t="n">
        <v>3903.05</v>
      </c>
      <c r="X2641" t="n">
        <v>1640.61</v>
      </c>
      <c r="Z2641" t="n">
        <v>188</v>
      </c>
      <c r="AA2641" t="n">
        <v>29.4875</v>
      </c>
      <c r="AB2641" t="n">
        <v>791.9514</v>
      </c>
      <c r="AH2641" t="n">
        <v>1485.9569</v>
      </c>
      <c r="AI2641" t="n">
        <v>1011.15</v>
      </c>
      <c r="AJ2641" t="n">
        <v>80</v>
      </c>
      <c r="AK2641" t="n">
        <v>4500</v>
      </c>
      <c r="BA2641" t="n">
        <v>2709</v>
      </c>
    </row>
    <row r="2642">
      <c r="H2642" t="n">
        <v>7</v>
      </c>
      <c r="M2642" t="inlineStr">
        <is>
          <t>ALQUILADO</t>
        </is>
      </c>
      <c r="N2642" t="inlineStr">
        <is>
          <t>SOLUCIONES MECANICAS ELECTRICAS Y CIVILES S.A.</t>
        </is>
      </c>
      <c r="P2642" t="inlineStr">
        <is>
          <t>2024</t>
        </is>
      </c>
      <c r="S2642" t="n">
        <v>11387</v>
      </c>
      <c r="T2642" t="n">
        <v>27000</v>
      </c>
      <c r="V2642" t="n">
        <v>28890</v>
      </c>
      <c r="W2642" t="n">
        <v>4554.65</v>
      </c>
      <c r="X2642" t="n">
        <v>1815.56</v>
      </c>
      <c r="Z2642" t="n">
        <v>243</v>
      </c>
      <c r="AA2642" t="n">
        <v>26.2148</v>
      </c>
      <c r="AB2642" t="n">
        <v>910.03</v>
      </c>
      <c r="AH2642" t="n">
        <v>156.7457</v>
      </c>
      <c r="AI2642" t="n">
        <v>1011.15</v>
      </c>
      <c r="AJ2642" t="n">
        <v>80</v>
      </c>
      <c r="AK2642" t="n">
        <v>4500</v>
      </c>
      <c r="BA2642" t="n">
        <v>2709</v>
      </c>
    </row>
    <row r="2643">
      <c r="H2643" t="n">
        <v>7</v>
      </c>
      <c r="M2643" t="inlineStr">
        <is>
          <t>RESERVADO</t>
        </is>
      </c>
      <c r="N2643" t="inlineStr"/>
      <c r="P2643" t="inlineStr">
        <is>
          <t>2024</t>
        </is>
      </c>
      <c r="S2643" t="n">
        <v>18623</v>
      </c>
      <c r="T2643" t="n">
        <v>27000</v>
      </c>
      <c r="V2643" t="n">
        <v>28890</v>
      </c>
      <c r="W2643" t="n">
        <v>2636.54</v>
      </c>
      <c r="X2643" t="n">
        <v>4287.6</v>
      </c>
      <c r="Z2643" t="n">
        <v>89</v>
      </c>
      <c r="AA2643" t="n">
        <v>77.7993</v>
      </c>
      <c r="AB2643" t="n">
        <v>989.1627999999999</v>
      </c>
      <c r="AH2643" t="n">
        <v>405.8208</v>
      </c>
      <c r="AI2643" t="n">
        <v>1011.15</v>
      </c>
      <c r="AJ2643" t="n">
        <v>80</v>
      </c>
      <c r="AK2643" t="n">
        <v>4500</v>
      </c>
      <c r="BA2643" t="n">
        <v>2709</v>
      </c>
    </row>
    <row r="2644">
      <c r="H2644" t="n">
        <v>7</v>
      </c>
      <c r="M2644" t="inlineStr">
        <is>
          <t>ALQUILADO</t>
        </is>
      </c>
      <c r="N2644" t="inlineStr">
        <is>
          <t>COBRA INSTALACIONES Y SERVICIO</t>
        </is>
      </c>
      <c r="P2644" t="inlineStr">
        <is>
          <t>2024</t>
        </is>
      </c>
      <c r="S2644" t="n">
        <v>1</v>
      </c>
      <c r="T2644" t="n">
        <v>27000</v>
      </c>
      <c r="V2644" t="n">
        <v>28890</v>
      </c>
      <c r="W2644" t="n">
        <v>1944.14</v>
      </c>
      <c r="X2644" t="n">
        <v>2838.1</v>
      </c>
      <c r="Z2644" t="n">
        <v>79</v>
      </c>
      <c r="AA2644" t="n">
        <v>60.5346</v>
      </c>
      <c r="AB2644" t="n">
        <v>683.1771</v>
      </c>
      <c r="AH2644" t="n">
        <v>84.5283</v>
      </c>
      <c r="AI2644" t="n">
        <v>1011.15</v>
      </c>
      <c r="AJ2644" t="n">
        <v>80</v>
      </c>
      <c r="AK2644" t="n">
        <v>4500</v>
      </c>
      <c r="BA2644" t="n">
        <v>2709</v>
      </c>
    </row>
    <row r="2645">
      <c r="H2645" t="n">
        <v>7</v>
      </c>
      <c r="M2645" t="inlineStr">
        <is>
          <t>DISPONIBLE</t>
        </is>
      </c>
      <c r="N2645" t="inlineStr"/>
      <c r="P2645" t="inlineStr">
        <is>
          <t>2024</t>
        </is>
      </c>
      <c r="S2645" t="n">
        <v>1</v>
      </c>
      <c r="T2645" t="n">
        <v>27000</v>
      </c>
      <c r="V2645" t="n">
        <v>28890</v>
      </c>
      <c r="W2645" t="n">
        <v>4106.55</v>
      </c>
      <c r="X2645" t="n">
        <v>2494.21</v>
      </c>
      <c r="Z2645" t="n">
        <v>169</v>
      </c>
      <c r="AA2645" t="n">
        <v>39.0577</v>
      </c>
      <c r="AB2645" t="n">
        <v>942.9657</v>
      </c>
      <c r="AH2645" t="n">
        <v>478.5473</v>
      </c>
      <c r="AI2645" t="n">
        <v>1011.15</v>
      </c>
      <c r="AJ2645" t="n">
        <v>80</v>
      </c>
      <c r="AK2645" t="n">
        <v>4500</v>
      </c>
      <c r="BA2645" t="n">
        <v>2709</v>
      </c>
    </row>
    <row r="2646">
      <c r="H2646" t="n">
        <v>7</v>
      </c>
      <c r="M2646" t="inlineStr">
        <is>
          <t>ALQUILADO</t>
        </is>
      </c>
      <c r="N2646" t="inlineStr">
        <is>
          <t>CIA. AZUCARERA LA ESTRELLA SA</t>
        </is>
      </c>
      <c r="P2646" t="inlineStr">
        <is>
          <t>2024</t>
        </is>
      </c>
      <c r="S2646" t="n">
        <v>16101</v>
      </c>
      <c r="T2646" t="n">
        <v>27000</v>
      </c>
      <c r="V2646" t="n">
        <v>28890</v>
      </c>
      <c r="W2646" t="n">
        <v>3814.5</v>
      </c>
      <c r="X2646" t="n">
        <v>1721.35</v>
      </c>
      <c r="Z2646" t="n">
        <v>154</v>
      </c>
      <c r="AA2646" t="n">
        <v>35.947</v>
      </c>
      <c r="AB2646" t="n">
        <v>790.8357</v>
      </c>
      <c r="AH2646" t="n">
        <v>825.0925999999999</v>
      </c>
      <c r="AI2646" t="n">
        <v>1011.15</v>
      </c>
      <c r="AJ2646" t="n">
        <v>80</v>
      </c>
      <c r="AK2646" t="n">
        <v>4500</v>
      </c>
      <c r="BA2646" t="n">
        <v>2709</v>
      </c>
    </row>
    <row r="2647">
      <c r="H2647" t="n">
        <v>7</v>
      </c>
      <c r="M2647" t="inlineStr">
        <is>
          <t>ALQUILADO</t>
        </is>
      </c>
      <c r="N2647" t="inlineStr">
        <is>
          <t>CABLE &amp; WIRELESS</t>
        </is>
      </c>
      <c r="P2647" t="inlineStr">
        <is>
          <t>2024</t>
        </is>
      </c>
      <c r="S2647" t="n">
        <v>8693</v>
      </c>
      <c r="T2647" t="n">
        <v>27000</v>
      </c>
      <c r="V2647" t="n">
        <v>28890</v>
      </c>
      <c r="W2647" t="n">
        <v>3530.58</v>
      </c>
      <c r="X2647" t="n">
        <v>3338.85</v>
      </c>
      <c r="Z2647" t="n">
        <v>387</v>
      </c>
      <c r="AA2647" t="n">
        <v>17.7504</v>
      </c>
      <c r="AB2647" t="n">
        <v>981.3471</v>
      </c>
      <c r="AH2647" t="n">
        <v>358.4143</v>
      </c>
      <c r="AI2647" t="n">
        <v>1011.15</v>
      </c>
      <c r="AJ2647" t="n">
        <v>80</v>
      </c>
      <c r="AK2647" t="n">
        <v>4500</v>
      </c>
      <c r="BA2647" t="n">
        <v>2709</v>
      </c>
    </row>
    <row r="2648">
      <c r="H2648" t="n">
        <v>7</v>
      </c>
      <c r="M2648" t="inlineStr">
        <is>
          <t>ALQUILADO</t>
        </is>
      </c>
      <c r="N2648" t="inlineStr">
        <is>
          <t>GRUPO VISION DE PANAMA</t>
        </is>
      </c>
      <c r="P2648" t="inlineStr">
        <is>
          <t>2024</t>
        </is>
      </c>
      <c r="S2648" t="n">
        <v>7430</v>
      </c>
      <c r="T2648" t="n">
        <v>27000</v>
      </c>
      <c r="V2648" t="n">
        <v>28890</v>
      </c>
      <c r="W2648" t="n">
        <v>3916.13</v>
      </c>
      <c r="X2648" t="n">
        <v>1664.68</v>
      </c>
      <c r="Z2648" t="n">
        <v>148</v>
      </c>
      <c r="AA2648" t="n">
        <v>37.7081</v>
      </c>
      <c r="AB2648" t="n">
        <v>797.2585</v>
      </c>
      <c r="AH2648" t="n">
        <v>867.5534</v>
      </c>
      <c r="AI2648" t="n">
        <v>1011.15</v>
      </c>
      <c r="AJ2648" t="n">
        <v>80</v>
      </c>
      <c r="AK2648" t="n">
        <v>4500</v>
      </c>
      <c r="BA2648" t="n">
        <v>2709</v>
      </c>
    </row>
    <row r="2649">
      <c r="H2649" t="n">
        <v>7</v>
      </c>
      <c r="M2649" t="inlineStr">
        <is>
          <t>DISPONIBLE</t>
        </is>
      </c>
      <c r="N2649" t="inlineStr"/>
      <c r="P2649" t="inlineStr">
        <is>
          <t>2024</t>
        </is>
      </c>
      <c r="S2649" t="n">
        <v>2290</v>
      </c>
      <c r="T2649" t="n">
        <v>27000</v>
      </c>
      <c r="V2649" t="n">
        <v>28890</v>
      </c>
      <c r="W2649" t="n">
        <v>2941.75</v>
      </c>
      <c r="X2649" t="n">
        <v>2566.425</v>
      </c>
      <c r="Z2649" t="n">
        <v>105</v>
      </c>
      <c r="AA2649" t="n">
        <v>52.4588</v>
      </c>
      <c r="AB2649" t="n">
        <v>786.8821</v>
      </c>
      <c r="AH2649" t="n">
        <v>879.9413</v>
      </c>
      <c r="AI2649" t="n">
        <v>1011.15</v>
      </c>
      <c r="AJ2649" t="n">
        <v>80</v>
      </c>
      <c r="AK2649" t="n">
        <v>4500</v>
      </c>
      <c r="BA2649" t="n">
        <v>2709</v>
      </c>
    </row>
    <row r="2650">
      <c r="H2650" t="n">
        <v>7</v>
      </c>
      <c r="M2650" t="inlineStr">
        <is>
          <t>ALQUILADO</t>
        </is>
      </c>
      <c r="N2650" t="inlineStr">
        <is>
          <t>CONSORCIO MECM OPTINETWORK</t>
        </is>
      </c>
      <c r="P2650" t="inlineStr">
        <is>
          <t>2024</t>
        </is>
      </c>
      <c r="S2650" t="n">
        <v>2601</v>
      </c>
      <c r="T2650" t="n">
        <v>27000</v>
      </c>
      <c r="V2650" t="n">
        <v>28890</v>
      </c>
      <c r="W2650" t="n">
        <v>3130.68</v>
      </c>
      <c r="X2650" t="n">
        <v>772.7</v>
      </c>
      <c r="Z2650" t="n">
        <v>102</v>
      </c>
      <c r="AA2650" t="n">
        <v>38.2684</v>
      </c>
      <c r="AB2650" t="n">
        <v>557.6257000000001</v>
      </c>
      <c r="AH2650" t="n">
        <v>3517.7659</v>
      </c>
      <c r="AI2650" t="n">
        <v>1011.15</v>
      </c>
      <c r="AJ2650" t="n">
        <v>80</v>
      </c>
      <c r="AK2650" t="n">
        <v>4500</v>
      </c>
      <c r="BA2650" t="n">
        <v>2709</v>
      </c>
    </row>
    <row r="2651">
      <c r="H2651" t="n">
        <v>7</v>
      </c>
      <c r="M2651" t="inlineStr">
        <is>
          <t>ALQUILADO</t>
        </is>
      </c>
      <c r="N2651" t="inlineStr">
        <is>
          <t>PROYECTO Y CONSTRUCCIONES CANIMA S.A.</t>
        </is>
      </c>
      <c r="P2651" t="inlineStr">
        <is>
          <t>2024</t>
        </is>
      </c>
      <c r="S2651" t="n">
        <v>29916</v>
      </c>
      <c r="T2651" t="n">
        <v>27000</v>
      </c>
      <c r="V2651" t="n">
        <v>28890</v>
      </c>
      <c r="W2651" t="n">
        <v>3150</v>
      </c>
      <c r="X2651" t="n">
        <v>900</v>
      </c>
      <c r="Z2651" t="n">
        <v>90</v>
      </c>
      <c r="AA2651" t="n">
        <v>45</v>
      </c>
      <c r="AB2651" t="n">
        <v>578.5714</v>
      </c>
      <c r="AH2651" t="n">
        <v>970.1655</v>
      </c>
      <c r="AI2651" t="n">
        <v>1011.15</v>
      </c>
      <c r="AJ2651" t="n">
        <v>80</v>
      </c>
      <c r="AK2651" t="n">
        <v>4500</v>
      </c>
      <c r="BA2651" t="n">
        <v>2709</v>
      </c>
    </row>
    <row r="2652">
      <c r="H2652" t="n">
        <v>7</v>
      </c>
      <c r="M2652" t="inlineStr">
        <is>
          <t>ALQUILADO</t>
        </is>
      </c>
      <c r="N2652" t="inlineStr">
        <is>
          <t>SERVIESTIBA SA</t>
        </is>
      </c>
      <c r="P2652" t="inlineStr">
        <is>
          <t>2024</t>
        </is>
      </c>
      <c r="S2652" t="n">
        <v>9304</v>
      </c>
      <c r="T2652" t="n">
        <v>27000</v>
      </c>
      <c r="V2652" t="n">
        <v>28890</v>
      </c>
      <c r="W2652" t="n">
        <v>4445.55</v>
      </c>
      <c r="X2652" t="n">
        <v>1275</v>
      </c>
      <c r="Z2652" t="n">
        <v>166</v>
      </c>
      <c r="AA2652" t="n">
        <v>34.4611</v>
      </c>
      <c r="AB2652" t="n">
        <v>817.2214</v>
      </c>
      <c r="AH2652" t="n">
        <v>934.3893</v>
      </c>
      <c r="AI2652" t="n">
        <v>1011.15</v>
      </c>
      <c r="AJ2652" t="n">
        <v>80</v>
      </c>
      <c r="AK2652" t="n">
        <v>4500</v>
      </c>
      <c r="BA2652" t="n">
        <v>2709</v>
      </c>
    </row>
    <row r="2653">
      <c r="H2653" t="n">
        <v>7</v>
      </c>
      <c r="M2653" t="inlineStr">
        <is>
          <t>ALQUILADO</t>
        </is>
      </c>
      <c r="N2653" t="inlineStr">
        <is>
          <t>PARTIDO CAMBIO DEMOCRATICO</t>
        </is>
      </c>
      <c r="P2653" t="inlineStr">
        <is>
          <t>2024</t>
        </is>
      </c>
      <c r="S2653" t="n">
        <v>357</v>
      </c>
      <c r="T2653" t="n">
        <v>27000</v>
      </c>
      <c r="V2653" t="n">
        <v>28890</v>
      </c>
      <c r="W2653" t="n">
        <v>2193.76</v>
      </c>
      <c r="X2653" t="n">
        <v>4348.1</v>
      </c>
      <c r="Z2653" t="n">
        <v>137</v>
      </c>
      <c r="AA2653" t="n">
        <v>47.7508</v>
      </c>
      <c r="AB2653" t="n">
        <v>934.5513999999999</v>
      </c>
      <c r="AH2653" t="n">
        <v>766.6168</v>
      </c>
      <c r="AI2653" t="n">
        <v>1011.15</v>
      </c>
      <c r="AJ2653" t="n">
        <v>80</v>
      </c>
      <c r="AK2653" t="n">
        <v>4500</v>
      </c>
      <c r="BA2653" t="n">
        <v>2709</v>
      </c>
    </row>
    <row r="2654">
      <c r="H2654" t="n">
        <v>7</v>
      </c>
      <c r="M2654" t="inlineStr">
        <is>
          <t>ALQUILADO</t>
        </is>
      </c>
      <c r="N2654" t="inlineStr">
        <is>
          <t>CONSORCIO MECM OPTINETWORK</t>
        </is>
      </c>
      <c r="P2654" t="inlineStr">
        <is>
          <t>2024</t>
        </is>
      </c>
      <c r="S2654" t="n">
        <v>672</v>
      </c>
      <c r="T2654" t="n">
        <v>27000</v>
      </c>
      <c r="V2654" t="n">
        <v>28890</v>
      </c>
      <c r="W2654" t="n">
        <v>1156.47</v>
      </c>
      <c r="X2654" t="n">
        <v>1286.9</v>
      </c>
      <c r="Z2654" t="n">
        <v>56</v>
      </c>
      <c r="AA2654" t="n">
        <v>43.6316</v>
      </c>
      <c r="AB2654" t="n">
        <v>349.0528</v>
      </c>
      <c r="AH2654" t="n">
        <v>3599.6746</v>
      </c>
      <c r="AI2654" t="n">
        <v>1011.15</v>
      </c>
      <c r="AJ2654" t="n">
        <v>80</v>
      </c>
      <c r="AK2654" t="n">
        <v>4500</v>
      </c>
      <c r="BA2654" t="n">
        <v>2709</v>
      </c>
    </row>
    <row r="2655">
      <c r="H2655" t="n">
        <v>7</v>
      </c>
      <c r="M2655" t="inlineStr">
        <is>
          <t>ALQUILADO</t>
        </is>
      </c>
      <c r="N2655" t="inlineStr">
        <is>
          <t>CONSORCIO MECM OPTINETWORK</t>
        </is>
      </c>
      <c r="P2655" t="inlineStr">
        <is>
          <t>2024</t>
        </is>
      </c>
      <c r="S2655" t="n">
        <v>3334</v>
      </c>
      <c r="T2655" t="n">
        <v>27000</v>
      </c>
      <c r="V2655" t="n">
        <v>28890</v>
      </c>
      <c r="W2655" t="n">
        <v>2986.17</v>
      </c>
      <c r="X2655" t="n">
        <v>598.5</v>
      </c>
      <c r="Z2655" t="n">
        <v>118</v>
      </c>
      <c r="AA2655" t="n">
        <v>30.3785</v>
      </c>
      <c r="AB2655" t="n">
        <v>512.0957</v>
      </c>
      <c r="AH2655" t="n">
        <v>3420.5279</v>
      </c>
      <c r="AI2655" t="n">
        <v>1011.15</v>
      </c>
      <c r="AJ2655" t="n">
        <v>80</v>
      </c>
      <c r="AK2655" t="n">
        <v>4500</v>
      </c>
      <c r="BA2655" t="n">
        <v>2709</v>
      </c>
    </row>
    <row r="2656">
      <c r="H2656" t="n">
        <v>7</v>
      </c>
      <c r="M2656" t="inlineStr">
        <is>
          <t>ALQUILADO</t>
        </is>
      </c>
      <c r="N2656" t="inlineStr">
        <is>
          <t>NORCONTROL PANAMA SA</t>
        </is>
      </c>
      <c r="P2656" t="inlineStr">
        <is>
          <t>2024</t>
        </is>
      </c>
      <c r="S2656" t="n">
        <v>25101</v>
      </c>
      <c r="T2656" t="n">
        <v>27000</v>
      </c>
      <c r="V2656" t="n">
        <v>28890</v>
      </c>
      <c r="W2656" t="n">
        <v>2519.7</v>
      </c>
      <c r="X2656" t="n">
        <v>1093.8</v>
      </c>
      <c r="Z2656" t="n">
        <v>146</v>
      </c>
      <c r="AA2656" t="n">
        <v>24.75</v>
      </c>
      <c r="AB2656" t="n">
        <v>516.2142</v>
      </c>
      <c r="AH2656" t="n">
        <v>710.9438</v>
      </c>
      <c r="AI2656" t="n">
        <v>1011.15</v>
      </c>
      <c r="AJ2656" t="n">
        <v>80</v>
      </c>
      <c r="AK2656" t="n">
        <v>4500</v>
      </c>
      <c r="BA2656" t="n">
        <v>2709</v>
      </c>
    </row>
    <row r="2657">
      <c r="H2657" t="n">
        <v>7</v>
      </c>
      <c r="M2657" t="inlineStr">
        <is>
          <t>ALQUILADO</t>
        </is>
      </c>
      <c r="N2657" t="inlineStr">
        <is>
          <t>ASSA COMPAÑIA DE SEGUROS</t>
        </is>
      </c>
      <c r="P2657" t="inlineStr">
        <is>
          <t>2024</t>
        </is>
      </c>
      <c r="S2657" t="n">
        <v>2874</v>
      </c>
      <c r="T2657" t="n">
        <v>27000</v>
      </c>
      <c r="V2657" t="n">
        <v>28890</v>
      </c>
      <c r="W2657" t="n">
        <v>3498.78</v>
      </c>
      <c r="X2657" t="n">
        <v>3160.88</v>
      </c>
      <c r="Z2657" t="n">
        <v>120</v>
      </c>
      <c r="AA2657" t="n">
        <v>55.4971</v>
      </c>
      <c r="AB2657" t="n">
        <v>951.38</v>
      </c>
      <c r="AH2657" t="n">
        <v>923.6763</v>
      </c>
      <c r="AI2657" t="n">
        <v>1011.15</v>
      </c>
      <c r="AJ2657" t="n">
        <v>80</v>
      </c>
      <c r="AK2657" t="n">
        <v>4500</v>
      </c>
      <c r="BA2657" t="n">
        <v>2709</v>
      </c>
    </row>
    <row r="2658">
      <c r="H2658" t="n">
        <v>7</v>
      </c>
      <c r="M2658" t="inlineStr">
        <is>
          <t>ALQUILADO</t>
        </is>
      </c>
      <c r="N2658" t="inlineStr"/>
      <c r="P2658" t="inlineStr">
        <is>
          <t>2024</t>
        </is>
      </c>
      <c r="S2658" t="n">
        <v>15689</v>
      </c>
      <c r="T2658" t="n">
        <v>27000</v>
      </c>
      <c r="V2658" t="n">
        <v>28890</v>
      </c>
      <c r="W2658" t="n">
        <v>4335.62</v>
      </c>
      <c r="X2658" t="n">
        <v>1402.62</v>
      </c>
      <c r="Z2658" t="n">
        <v>122</v>
      </c>
      <c r="AA2658" t="n">
        <v>47.0347</v>
      </c>
      <c r="AB2658" t="n">
        <v>819.7485</v>
      </c>
      <c r="AH2658" t="n">
        <v>1159.9734</v>
      </c>
      <c r="AI2658" t="n">
        <v>1011.15</v>
      </c>
      <c r="AJ2658" t="n">
        <v>80</v>
      </c>
      <c r="AK2658" t="n">
        <v>4500</v>
      </c>
      <c r="BA2658" t="n">
        <v>2709</v>
      </c>
    </row>
    <row r="2659">
      <c r="H2659" t="n">
        <v>7</v>
      </c>
      <c r="M2659" t="inlineStr">
        <is>
          <t>ALQUILADO</t>
        </is>
      </c>
      <c r="N2659" t="inlineStr">
        <is>
          <t>COBRA INSTALACIONES Y SERVICIO</t>
        </is>
      </c>
      <c r="P2659" t="inlineStr">
        <is>
          <t>2024</t>
        </is>
      </c>
      <c r="S2659" t="n">
        <v>7704</v>
      </c>
      <c r="T2659" t="n">
        <v>27000</v>
      </c>
      <c r="V2659" t="n">
        <v>28890</v>
      </c>
      <c r="W2659" t="n">
        <v>4240.35</v>
      </c>
      <c r="X2659" t="n">
        <v>3311.55</v>
      </c>
      <c r="Z2659" t="n">
        <v>175</v>
      </c>
      <c r="AA2659" t="n">
        <v>43.1537</v>
      </c>
      <c r="AB2659" t="n">
        <v>1078.8428</v>
      </c>
      <c r="AH2659" t="n">
        <v>942.1695999999999</v>
      </c>
      <c r="AI2659" t="n">
        <v>1011.15</v>
      </c>
      <c r="AJ2659" t="n">
        <v>80</v>
      </c>
      <c r="AK2659" t="n">
        <v>4500</v>
      </c>
      <c r="BA2659" t="n">
        <v>2709</v>
      </c>
    </row>
    <row r="2660">
      <c r="H2660" t="n">
        <v>7</v>
      </c>
      <c r="M2660" t="inlineStr">
        <is>
          <t>ALQUILADO</t>
        </is>
      </c>
      <c r="N2660" t="inlineStr">
        <is>
          <t>ENERGOLD DE PANAMA S.A</t>
        </is>
      </c>
      <c r="P2660" t="inlineStr">
        <is>
          <t>2024</t>
        </is>
      </c>
      <c r="S2660" t="n">
        <v>21591</v>
      </c>
      <c r="T2660" t="n">
        <v>27000</v>
      </c>
      <c r="V2660" t="n">
        <v>28890</v>
      </c>
      <c r="W2660" t="n">
        <v>4888.16</v>
      </c>
      <c r="X2660" t="n">
        <v>2231.4</v>
      </c>
      <c r="Z2660" t="n">
        <v>324</v>
      </c>
      <c r="AA2660" t="n">
        <v>21.9739</v>
      </c>
      <c r="AB2660" t="n">
        <v>1017.08</v>
      </c>
      <c r="AH2660" t="n">
        <v>1289.8401</v>
      </c>
      <c r="AI2660" t="n">
        <v>1011.15</v>
      </c>
      <c r="AJ2660" t="n">
        <v>80</v>
      </c>
      <c r="AK2660" t="n">
        <v>4500</v>
      </c>
      <c r="BA2660" t="n">
        <v>2709</v>
      </c>
    </row>
    <row r="2661">
      <c r="H2661" t="n">
        <v>7</v>
      </c>
      <c r="M2661" t="inlineStr">
        <is>
          <t>DISPONIBLE</t>
        </is>
      </c>
      <c r="N2661" t="inlineStr"/>
      <c r="P2661" t="inlineStr">
        <is>
          <t>2024</t>
        </is>
      </c>
      <c r="S2661" t="n">
        <v>24840</v>
      </c>
      <c r="T2661" t="n">
        <v>27000</v>
      </c>
      <c r="V2661" t="n">
        <v>28890</v>
      </c>
      <c r="W2661" t="n">
        <v>5939.75</v>
      </c>
      <c r="X2661" t="n">
        <v>1967.51</v>
      </c>
      <c r="Z2661" t="n">
        <v>166</v>
      </c>
      <c r="AA2661" t="n">
        <v>47.634</v>
      </c>
      <c r="AB2661" t="n">
        <v>1129.6085</v>
      </c>
      <c r="AH2661" t="n">
        <v>1827.6187</v>
      </c>
      <c r="AI2661" t="n">
        <v>1011.15</v>
      </c>
      <c r="AJ2661" t="n">
        <v>80</v>
      </c>
      <c r="AK2661" t="n">
        <v>4500</v>
      </c>
      <c r="BA2661" t="n">
        <v>2709</v>
      </c>
    </row>
    <row r="2662">
      <c r="H2662" t="n">
        <v>7</v>
      </c>
      <c r="M2662" t="inlineStr">
        <is>
          <t>ALQUILADO</t>
        </is>
      </c>
      <c r="N2662" t="inlineStr">
        <is>
          <t>GRUPO VISION DE PANAMA</t>
        </is>
      </c>
      <c r="P2662" t="inlineStr">
        <is>
          <t>2024</t>
        </is>
      </c>
      <c r="S2662" t="n">
        <v>28845</v>
      </c>
      <c r="T2662" t="n">
        <v>27000</v>
      </c>
      <c r="V2662" t="n">
        <v>28890</v>
      </c>
      <c r="W2662" t="n">
        <v>4125.09</v>
      </c>
      <c r="X2662" t="n">
        <v>3950.08</v>
      </c>
      <c r="Z2662" t="n">
        <v>219</v>
      </c>
      <c r="AA2662" t="n">
        <v>36.8729</v>
      </c>
      <c r="AB2662" t="n">
        <v>1153.5957</v>
      </c>
      <c r="AH2662" t="n">
        <v>427.8976</v>
      </c>
      <c r="AI2662" t="n">
        <v>1011.15</v>
      </c>
      <c r="AJ2662" t="n">
        <v>80</v>
      </c>
      <c r="AK2662" t="n">
        <v>4500</v>
      </c>
      <c r="BA2662" t="n">
        <v>2709</v>
      </c>
    </row>
    <row r="2663">
      <c r="H2663" t="n">
        <v>7</v>
      </c>
      <c r="M2663" t="inlineStr">
        <is>
          <t>ALQUILADO</t>
        </is>
      </c>
      <c r="N2663" t="inlineStr">
        <is>
          <t>CABLE &amp; WIRELESS</t>
        </is>
      </c>
      <c r="P2663" t="inlineStr">
        <is>
          <t>2024</t>
        </is>
      </c>
      <c r="S2663" t="n">
        <v>27430</v>
      </c>
      <c r="T2663" t="n">
        <v>27000</v>
      </c>
      <c r="V2663" t="n">
        <v>28890</v>
      </c>
      <c r="W2663" t="n">
        <v>3530.58</v>
      </c>
      <c r="X2663" t="n">
        <v>3465.62</v>
      </c>
      <c r="Z2663" t="n">
        <v>384</v>
      </c>
      <c r="AA2663" t="n">
        <v>18.2192</v>
      </c>
      <c r="AB2663" t="n">
        <v>999.4571</v>
      </c>
      <c r="AH2663" t="n">
        <v>507.3405</v>
      </c>
      <c r="AI2663" t="n">
        <v>1011.15</v>
      </c>
      <c r="AJ2663" t="n">
        <v>80</v>
      </c>
      <c r="AK2663" t="n">
        <v>4500</v>
      </c>
      <c r="BA2663" t="n">
        <v>2709</v>
      </c>
    </row>
    <row r="2664">
      <c r="H2664" t="n">
        <v>7</v>
      </c>
      <c r="M2664" t="inlineStr">
        <is>
          <t>ALQUILADO</t>
        </is>
      </c>
      <c r="N2664" t="inlineStr">
        <is>
          <t>COLAS RAIL PANAMA S.A.</t>
        </is>
      </c>
      <c r="P2664" t="inlineStr">
        <is>
          <t>2024</t>
        </is>
      </c>
      <c r="S2664" t="n">
        <v>4458</v>
      </c>
      <c r="T2664" t="n">
        <v>27000</v>
      </c>
      <c r="V2664" t="n">
        <v>28890</v>
      </c>
      <c r="W2664" t="n">
        <v>4236.32</v>
      </c>
      <c r="X2664" t="n">
        <v>2125.36</v>
      </c>
      <c r="Z2664" t="n">
        <v>226</v>
      </c>
      <c r="AA2664" t="n">
        <v>28.149</v>
      </c>
      <c r="AB2664" t="n">
        <v>908.8114</v>
      </c>
      <c r="AH2664" t="n">
        <v>228.2402</v>
      </c>
      <c r="AI2664" t="n">
        <v>1011.15</v>
      </c>
      <c r="AJ2664" t="n">
        <v>80</v>
      </c>
      <c r="AK2664" t="n">
        <v>4500</v>
      </c>
      <c r="BA2664" t="n">
        <v>2709</v>
      </c>
    </row>
    <row r="2665">
      <c r="H2665" t="n">
        <v>7</v>
      </c>
      <c r="M2665" t="inlineStr">
        <is>
          <t>CASOS LEGAL</t>
        </is>
      </c>
      <c r="N2665" t="inlineStr"/>
      <c r="P2665" t="inlineStr">
        <is>
          <t>2024</t>
        </is>
      </c>
      <c r="S2665" t="n">
        <v>8043</v>
      </c>
      <c r="T2665" t="n">
        <v>27000</v>
      </c>
      <c r="V2665" t="n">
        <v>28890</v>
      </c>
      <c r="W2665" t="n">
        <v>1522.96</v>
      </c>
      <c r="X2665" t="n">
        <v>1218.44</v>
      </c>
      <c r="Z2665" t="n">
        <v>111</v>
      </c>
      <c r="AA2665" t="n">
        <v>24.6972</v>
      </c>
      <c r="AB2665" t="n">
        <v>391.6285</v>
      </c>
      <c r="AH2665" t="n">
        <v>292.8096</v>
      </c>
      <c r="AI2665" t="n">
        <v>1011.15</v>
      </c>
      <c r="AJ2665" t="n">
        <v>80</v>
      </c>
      <c r="AK2665" t="n">
        <v>4500</v>
      </c>
      <c r="BA2665" t="n">
        <v>2709</v>
      </c>
    </row>
    <row r="2666">
      <c r="H2666" t="n">
        <v>7</v>
      </c>
      <c r="M2666" t="inlineStr">
        <is>
          <t>ALQUILADO</t>
        </is>
      </c>
      <c r="N2666" t="inlineStr">
        <is>
          <t>COLAS RAIL PANAMA S.A.</t>
        </is>
      </c>
      <c r="P2666" t="inlineStr">
        <is>
          <t>2024</t>
        </is>
      </c>
      <c r="S2666" t="n">
        <v>6064</v>
      </c>
      <c r="T2666" t="n">
        <v>27000</v>
      </c>
      <c r="V2666" t="n">
        <v>28890</v>
      </c>
      <c r="W2666" t="n">
        <v>4020.78</v>
      </c>
      <c r="X2666" t="n">
        <v>1793.63</v>
      </c>
      <c r="Z2666" t="n">
        <v>177</v>
      </c>
      <c r="AA2666" t="n">
        <v>32.8497</v>
      </c>
      <c r="AB2666" t="n">
        <v>830.63</v>
      </c>
      <c r="AH2666" t="n">
        <v>211.9964</v>
      </c>
      <c r="AI2666" t="n">
        <v>1011.15</v>
      </c>
      <c r="AJ2666" t="n">
        <v>80</v>
      </c>
      <c r="AK2666" t="n">
        <v>4500</v>
      </c>
      <c r="BA2666" t="n">
        <v>2709</v>
      </c>
    </row>
    <row r="2667">
      <c r="H2667" t="n">
        <v>7</v>
      </c>
      <c r="M2667" t="inlineStr">
        <is>
          <t>ALQUILADO</t>
        </is>
      </c>
      <c r="N2667" t="inlineStr">
        <is>
          <t>EULEN PANAMA DE SERVICIOS</t>
        </is>
      </c>
      <c r="P2667" t="inlineStr">
        <is>
          <t>2024</t>
        </is>
      </c>
      <c r="S2667" t="n">
        <v>11359</v>
      </c>
      <c r="T2667" t="n">
        <v>27000</v>
      </c>
      <c r="V2667" t="n">
        <v>28890</v>
      </c>
      <c r="W2667" t="n">
        <v>4152.92</v>
      </c>
      <c r="X2667" t="n">
        <v>922.55</v>
      </c>
      <c r="Z2667" t="n">
        <v>183</v>
      </c>
      <c r="AA2667" t="n">
        <v>27.7348</v>
      </c>
      <c r="AB2667" t="n">
        <v>725.0671</v>
      </c>
      <c r="AH2667" t="n">
        <v>353.9287</v>
      </c>
      <c r="AI2667" t="n">
        <v>1011.15</v>
      </c>
      <c r="AJ2667" t="n">
        <v>80</v>
      </c>
      <c r="AK2667" t="n">
        <v>4500</v>
      </c>
      <c r="BA2667" t="n">
        <v>2709</v>
      </c>
    </row>
    <row r="2668">
      <c r="H2668" t="n">
        <v>7</v>
      </c>
      <c r="M2668" t="inlineStr">
        <is>
          <t>ALQUILADO</t>
        </is>
      </c>
      <c r="N2668" t="inlineStr">
        <is>
          <t>INGETEAM</t>
        </is>
      </c>
      <c r="P2668" t="inlineStr">
        <is>
          <t>2024</t>
        </is>
      </c>
      <c r="S2668" t="n">
        <v>5865</v>
      </c>
      <c r="T2668" t="n">
        <v>27000</v>
      </c>
      <c r="V2668" t="n">
        <v>28890</v>
      </c>
      <c r="W2668" t="n">
        <v>4110</v>
      </c>
      <c r="X2668" t="n">
        <v>2592.2</v>
      </c>
      <c r="Z2668" t="n">
        <v>242</v>
      </c>
      <c r="AA2668" t="n">
        <v>27.695</v>
      </c>
      <c r="AB2668" t="n">
        <v>957.4571</v>
      </c>
      <c r="AH2668" t="n">
        <v>1046.8261</v>
      </c>
      <c r="AI2668" t="n">
        <v>1011.15</v>
      </c>
      <c r="AJ2668" t="n">
        <v>80</v>
      </c>
      <c r="AK2668" t="n">
        <v>4500</v>
      </c>
      <c r="BA2668" t="n">
        <v>2709</v>
      </c>
    </row>
    <row r="2669">
      <c r="H2669" t="n">
        <v>7</v>
      </c>
      <c r="M2669" t="inlineStr">
        <is>
          <t>DISPONIBLE</t>
        </is>
      </c>
      <c r="N2669" t="inlineStr"/>
      <c r="P2669" t="inlineStr">
        <is>
          <t>2024</t>
        </is>
      </c>
      <c r="S2669" t="n">
        <v>16782</v>
      </c>
      <c r="T2669" t="n">
        <v>27000</v>
      </c>
      <c r="V2669" t="n">
        <v>28890</v>
      </c>
      <c r="W2669" t="n">
        <v>3171.11</v>
      </c>
      <c r="X2669" t="n">
        <v>4669.235</v>
      </c>
      <c r="Z2669" t="n">
        <v>201</v>
      </c>
      <c r="AA2669" t="n">
        <v>39.0066</v>
      </c>
      <c r="AB2669" t="n">
        <v>1120.0492</v>
      </c>
      <c r="AH2669" t="n">
        <v>729.8808</v>
      </c>
      <c r="AI2669" t="n">
        <v>1011.15</v>
      </c>
      <c r="AJ2669" t="n">
        <v>80</v>
      </c>
      <c r="AK2669" t="n">
        <v>4500</v>
      </c>
      <c r="BA2669" t="n">
        <v>2709</v>
      </c>
    </row>
    <row r="2670">
      <c r="H2670" t="n">
        <v>7</v>
      </c>
      <c r="M2670" t="inlineStr">
        <is>
          <t>ALQUILADO</t>
        </is>
      </c>
      <c r="N2670" t="inlineStr">
        <is>
          <t>TRANSEQ SA</t>
        </is>
      </c>
      <c r="P2670" t="inlineStr">
        <is>
          <t>2024</t>
        </is>
      </c>
      <c r="S2670" t="n">
        <v>8529</v>
      </c>
      <c r="T2670" t="n">
        <v>27000</v>
      </c>
      <c r="V2670" t="n">
        <v>28890</v>
      </c>
      <c r="W2670" t="n">
        <v>4538.68</v>
      </c>
      <c r="X2670" t="n">
        <v>3526.83</v>
      </c>
      <c r="Z2670" t="n">
        <v>209</v>
      </c>
      <c r="AA2670" t="n">
        <v>38.5909</v>
      </c>
      <c r="AB2670" t="n">
        <v>1152.2157</v>
      </c>
      <c r="AH2670" t="n">
        <v>1192.8384</v>
      </c>
      <c r="AI2670" t="n">
        <v>1011.15</v>
      </c>
      <c r="AJ2670" t="n">
        <v>80</v>
      </c>
      <c r="AK2670" t="n">
        <v>4500</v>
      </c>
      <c r="BA2670" t="n">
        <v>2709</v>
      </c>
    </row>
    <row r="2671">
      <c r="H2671" t="n">
        <v>7</v>
      </c>
      <c r="M2671" t="inlineStr">
        <is>
          <t>ALQUILADO</t>
        </is>
      </c>
      <c r="N2671" t="inlineStr"/>
      <c r="P2671" t="inlineStr">
        <is>
          <t>2024</t>
        </is>
      </c>
      <c r="S2671" t="n">
        <v>4909</v>
      </c>
      <c r="T2671" t="n">
        <v>27000</v>
      </c>
      <c r="V2671" t="n">
        <v>28890</v>
      </c>
      <c r="W2671" t="n">
        <v>5396.91</v>
      </c>
      <c r="X2671" t="n">
        <v>2346.73</v>
      </c>
      <c r="Z2671" t="n">
        <v>206</v>
      </c>
      <c r="AA2671" t="n">
        <v>37.5904</v>
      </c>
      <c r="AB2671" t="n">
        <v>1106.2342</v>
      </c>
      <c r="AH2671" t="n">
        <v>880.7089999999999</v>
      </c>
      <c r="AI2671" t="n">
        <v>1011.15</v>
      </c>
      <c r="AJ2671" t="n">
        <v>80</v>
      </c>
      <c r="AK2671" t="n">
        <v>4500</v>
      </c>
      <c r="BA2671" t="n">
        <v>2709</v>
      </c>
    </row>
    <row r="2672">
      <c r="H2672" t="n">
        <v>7</v>
      </c>
      <c r="M2672" t="inlineStr">
        <is>
          <t>ALQUILADO</t>
        </is>
      </c>
      <c r="N2672" t="inlineStr">
        <is>
          <t>ACJ HIGH VOLTAGE S.A.</t>
        </is>
      </c>
      <c r="P2672" t="inlineStr">
        <is>
          <t>2024</t>
        </is>
      </c>
      <c r="S2672" t="n">
        <v>7041</v>
      </c>
      <c r="T2672" t="n">
        <v>27000</v>
      </c>
      <c r="V2672" t="n">
        <v>28890</v>
      </c>
      <c r="W2672" t="n">
        <v>3064.45</v>
      </c>
      <c r="X2672" t="n">
        <v>2351.44</v>
      </c>
      <c r="Z2672" t="n">
        <v>174</v>
      </c>
      <c r="AA2672" t="n">
        <v>31.1258</v>
      </c>
      <c r="AB2672" t="n">
        <v>773.6985</v>
      </c>
      <c r="AH2672" t="n">
        <v>2898.7228</v>
      </c>
      <c r="AI2672" t="n">
        <v>1011.15</v>
      </c>
      <c r="AJ2672" t="n">
        <v>80</v>
      </c>
      <c r="AK2672" t="n">
        <v>4500</v>
      </c>
      <c r="BA2672" t="n">
        <v>2709</v>
      </c>
    </row>
    <row r="2673">
      <c r="H2673" t="n">
        <v>7</v>
      </c>
      <c r="M2673" t="inlineStr">
        <is>
          <t>CDO</t>
        </is>
      </c>
      <c r="N2673" t="inlineStr"/>
      <c r="P2673" t="inlineStr">
        <is>
          <t>2024</t>
        </is>
      </c>
      <c r="S2673" t="n">
        <v>11818</v>
      </c>
      <c r="T2673" t="n">
        <v>27000</v>
      </c>
      <c r="V2673" t="n">
        <v>28890</v>
      </c>
      <c r="W2673" t="n">
        <v>2998.35</v>
      </c>
      <c r="X2673" t="n">
        <v>3817.91</v>
      </c>
      <c r="Z2673" t="n">
        <v>88</v>
      </c>
      <c r="AA2673" t="n">
        <v>77.4575</v>
      </c>
      <c r="AB2673" t="n">
        <v>973.7514</v>
      </c>
      <c r="AH2673" t="n">
        <v>1231.4952</v>
      </c>
      <c r="AI2673" t="n">
        <v>1011.15</v>
      </c>
      <c r="AJ2673" t="n">
        <v>80</v>
      </c>
      <c r="AK2673" t="n">
        <v>4500</v>
      </c>
      <c r="BA2673" t="n">
        <v>2709</v>
      </c>
    </row>
    <row r="2674">
      <c r="H2674" t="n">
        <v>7</v>
      </c>
      <c r="M2674" t="inlineStr">
        <is>
          <t>ALQUILADO</t>
        </is>
      </c>
      <c r="N2674" t="inlineStr">
        <is>
          <t>CONSORCIO HPH JOINT VENTURE</t>
        </is>
      </c>
      <c r="P2674" t="inlineStr">
        <is>
          <t>2024</t>
        </is>
      </c>
      <c r="S2674" t="n">
        <v>24959</v>
      </c>
      <c r="T2674" t="n">
        <v>27000</v>
      </c>
      <c r="V2674" t="n">
        <v>28890</v>
      </c>
      <c r="W2674" t="n">
        <v>3711.92</v>
      </c>
      <c r="X2674" t="n">
        <v>2182.33</v>
      </c>
      <c r="Z2674" t="n">
        <v>343</v>
      </c>
      <c r="AA2674" t="n">
        <v>17.1844</v>
      </c>
      <c r="AB2674" t="n">
        <v>842.0357</v>
      </c>
      <c r="AH2674" t="n">
        <v>732.1486</v>
      </c>
      <c r="AI2674" t="n">
        <v>1011.15</v>
      </c>
      <c r="AJ2674" t="n">
        <v>80</v>
      </c>
      <c r="AK2674" t="n">
        <v>4500</v>
      </c>
      <c r="BA2674" t="n">
        <v>2709</v>
      </c>
    </row>
    <row r="2675">
      <c r="H2675" t="n">
        <v>7</v>
      </c>
      <c r="M2675" t="inlineStr">
        <is>
          <t>ALQUILADO</t>
        </is>
      </c>
      <c r="N2675" t="inlineStr">
        <is>
          <t>CONSORCIO SAB</t>
        </is>
      </c>
      <c r="P2675" t="inlineStr">
        <is>
          <t>2024</t>
        </is>
      </c>
      <c r="S2675" t="n">
        <v>1</v>
      </c>
      <c r="T2675" t="n">
        <v>27000</v>
      </c>
      <c r="V2675" t="n">
        <v>28890</v>
      </c>
      <c r="W2675" t="n">
        <v>4256.95</v>
      </c>
      <c r="X2675" t="n">
        <v>3437.04</v>
      </c>
      <c r="Z2675" t="n">
        <v>411</v>
      </c>
      <c r="AA2675" t="n">
        <v>18.7201</v>
      </c>
      <c r="AB2675" t="n">
        <v>1099.1414</v>
      </c>
      <c r="AH2675" t="n">
        <v>995.9198</v>
      </c>
      <c r="AI2675" t="n">
        <v>1011.15</v>
      </c>
      <c r="AJ2675" t="n">
        <v>80</v>
      </c>
      <c r="AK2675" t="n">
        <v>4500</v>
      </c>
      <c r="BA2675" t="n">
        <v>2709</v>
      </c>
    </row>
    <row r="2676">
      <c r="H2676" t="n">
        <v>7</v>
      </c>
      <c r="M2676" t="inlineStr">
        <is>
          <t>ALQUILADO</t>
        </is>
      </c>
      <c r="N2676" t="inlineStr">
        <is>
          <t>PUENTE CALZADA INFRAESTRUCTURA</t>
        </is>
      </c>
      <c r="P2676" t="inlineStr">
        <is>
          <t>2024</t>
        </is>
      </c>
      <c r="S2676" t="n">
        <v>52886</v>
      </c>
      <c r="T2676" t="n">
        <v>27000</v>
      </c>
      <c r="V2676" t="n">
        <v>28890</v>
      </c>
      <c r="W2676" t="n">
        <v>3750</v>
      </c>
      <c r="X2676" t="n">
        <v>1920.9</v>
      </c>
      <c r="Z2676" t="n">
        <v>178</v>
      </c>
      <c r="AA2676" t="n">
        <v>31.8589</v>
      </c>
      <c r="AB2676" t="n">
        <v>810.1285</v>
      </c>
      <c r="AH2676" t="n">
        <v>1661.7398</v>
      </c>
      <c r="AI2676" t="n">
        <v>1011.15</v>
      </c>
      <c r="AJ2676" t="n">
        <v>80</v>
      </c>
      <c r="AK2676" t="n">
        <v>4500</v>
      </c>
      <c r="BA2676" t="n">
        <v>2709</v>
      </c>
    </row>
    <row r="2677">
      <c r="H2677" t="n">
        <v>7</v>
      </c>
      <c r="M2677" t="inlineStr">
        <is>
          <t>ALQUILADO</t>
        </is>
      </c>
      <c r="N2677" t="inlineStr">
        <is>
          <t>GEO FRANKINVEST S.A.</t>
        </is>
      </c>
      <c r="P2677" t="inlineStr">
        <is>
          <t>2024</t>
        </is>
      </c>
      <c r="S2677" t="n">
        <v>1</v>
      </c>
      <c r="T2677" t="n">
        <v>27000</v>
      </c>
      <c r="V2677" t="n">
        <v>28890</v>
      </c>
      <c r="W2677" t="n">
        <v>5755.7</v>
      </c>
      <c r="X2677" t="n">
        <v>2319.6</v>
      </c>
      <c r="Z2677" t="n">
        <v>397</v>
      </c>
      <c r="AA2677" t="n">
        <v>20.3408</v>
      </c>
      <c r="AB2677" t="n">
        <v>1153.6142</v>
      </c>
      <c r="AH2677" t="n">
        <v>190.1698</v>
      </c>
      <c r="AI2677" t="n">
        <v>1011.15</v>
      </c>
      <c r="AJ2677" t="n">
        <v>80</v>
      </c>
      <c r="AK2677" t="n">
        <v>4500</v>
      </c>
      <c r="BA2677" t="n">
        <v>2709</v>
      </c>
    </row>
    <row r="2678">
      <c r="H2678" t="n">
        <v>6</v>
      </c>
      <c r="M2678" t="inlineStr">
        <is>
          <t>ALQUILADO</t>
        </is>
      </c>
      <c r="N2678" t="inlineStr">
        <is>
          <t>CONSORCIO LOMA COVA</t>
        </is>
      </c>
      <c r="P2678" t="inlineStr">
        <is>
          <t>2024</t>
        </is>
      </c>
      <c r="S2678" t="n">
        <v>15499</v>
      </c>
      <c r="T2678" t="n">
        <v>27000</v>
      </c>
      <c r="V2678" t="n">
        <v>28890</v>
      </c>
      <c r="W2678" t="n">
        <v>5225</v>
      </c>
      <c r="X2678" t="n">
        <v>0</v>
      </c>
      <c r="Z2678" t="n">
        <v>149</v>
      </c>
      <c r="AA2678" t="n">
        <v>35.0671</v>
      </c>
      <c r="AB2678" t="n">
        <v>870.8333</v>
      </c>
      <c r="AH2678" t="n">
        <v>638.1137</v>
      </c>
      <c r="AI2678" t="n">
        <v>866.7</v>
      </c>
      <c r="AJ2678" t="n">
        <v>80</v>
      </c>
      <c r="AK2678" t="n">
        <v>3750</v>
      </c>
      <c r="BA2678" t="n">
        <v>2322</v>
      </c>
    </row>
    <row r="2679">
      <c r="H2679" t="n">
        <v>6</v>
      </c>
      <c r="M2679" t="inlineStr">
        <is>
          <t>ALQUILADO</t>
        </is>
      </c>
      <c r="N2679" t="inlineStr">
        <is>
          <t>URIBE INGENIEROS CENTRO Y SUD AMERICA SA</t>
        </is>
      </c>
      <c r="P2679" t="inlineStr">
        <is>
          <t>2024</t>
        </is>
      </c>
      <c r="S2679" t="n">
        <v>5177</v>
      </c>
      <c r="T2679" t="n">
        <v>27000</v>
      </c>
      <c r="V2679" t="n">
        <v>28890</v>
      </c>
      <c r="W2679" t="n">
        <v>3141.7</v>
      </c>
      <c r="X2679" t="n">
        <v>1320.71</v>
      </c>
      <c r="Z2679" t="n">
        <v>255</v>
      </c>
      <c r="AA2679" t="n">
        <v>17.4996</v>
      </c>
      <c r="AB2679" t="n">
        <v>743.735</v>
      </c>
      <c r="AH2679" t="n">
        <v>213.1699</v>
      </c>
      <c r="AI2679" t="n">
        <v>866.7</v>
      </c>
      <c r="AJ2679" t="n">
        <v>80</v>
      </c>
      <c r="AK2679" t="n">
        <v>3750</v>
      </c>
      <c r="BA2679" t="n">
        <v>2322</v>
      </c>
    </row>
    <row r="2680">
      <c r="H2680" t="n">
        <v>6</v>
      </c>
      <c r="M2680" t="inlineStr">
        <is>
          <t>ALQUILADO</t>
        </is>
      </c>
      <c r="N2680" t="inlineStr">
        <is>
          <t>SERVIBANDAS DE PANAMA S.A.</t>
        </is>
      </c>
      <c r="P2680" t="inlineStr">
        <is>
          <t>2024</t>
        </is>
      </c>
      <c r="S2680" t="n">
        <v>5566</v>
      </c>
      <c r="T2680" t="n">
        <v>27000</v>
      </c>
      <c r="V2680" t="n">
        <v>28890</v>
      </c>
      <c r="W2680" t="n">
        <v>3101.59</v>
      </c>
      <c r="X2680" t="n">
        <v>8101.19</v>
      </c>
      <c r="Z2680" t="n">
        <v>143</v>
      </c>
      <c r="AA2680" t="n">
        <v>78.3411</v>
      </c>
      <c r="AB2680" t="n">
        <v>1867.13</v>
      </c>
      <c r="AH2680" t="n">
        <v>421.4247</v>
      </c>
      <c r="AI2680" t="n">
        <v>866.7</v>
      </c>
      <c r="AJ2680" t="n">
        <v>80</v>
      </c>
      <c r="AK2680" t="n">
        <v>3750</v>
      </c>
      <c r="BA2680" t="n">
        <v>2322</v>
      </c>
    </row>
    <row r="2681">
      <c r="H2681" t="n">
        <v>6</v>
      </c>
      <c r="M2681" t="inlineStr">
        <is>
          <t>ALQUILADO</t>
        </is>
      </c>
      <c r="N2681" t="inlineStr"/>
      <c r="P2681" t="inlineStr">
        <is>
          <t>2024</t>
        </is>
      </c>
      <c r="S2681" t="n">
        <v>9423</v>
      </c>
      <c r="T2681" t="n">
        <v>27000</v>
      </c>
      <c r="V2681" t="n">
        <v>28890</v>
      </c>
      <c r="W2681" t="n">
        <v>2177.99</v>
      </c>
      <c r="X2681" t="n">
        <v>3336.06</v>
      </c>
      <c r="Z2681" t="n">
        <v>115</v>
      </c>
      <c r="AA2681" t="n">
        <v>47.9482</v>
      </c>
      <c r="AB2681" t="n">
        <v>919.0083</v>
      </c>
      <c r="AH2681" t="n">
        <v>197.1633</v>
      </c>
      <c r="AI2681" t="n">
        <v>866.7</v>
      </c>
      <c r="AJ2681" t="n">
        <v>80</v>
      </c>
      <c r="AK2681" t="n">
        <v>3750</v>
      </c>
      <c r="BA2681" t="n">
        <v>2322</v>
      </c>
    </row>
    <row r="2682">
      <c r="H2682" t="n">
        <v>6</v>
      </c>
      <c r="M2682" t="inlineStr">
        <is>
          <t>ALQUILADO</t>
        </is>
      </c>
      <c r="N2682" t="inlineStr">
        <is>
          <t>UNOPS</t>
        </is>
      </c>
      <c r="P2682" t="inlineStr">
        <is>
          <t>2024</t>
        </is>
      </c>
      <c r="S2682" t="n">
        <v>7419</v>
      </c>
      <c r="T2682" t="n">
        <v>27000</v>
      </c>
      <c r="V2682" t="n">
        <v>28890</v>
      </c>
      <c r="W2682" t="n">
        <v>2070.46</v>
      </c>
      <c r="X2682" t="n">
        <v>1675.76</v>
      </c>
      <c r="Z2682" t="n">
        <v>101</v>
      </c>
      <c r="AA2682" t="n">
        <v>37.0912</v>
      </c>
      <c r="AB2682" t="n">
        <v>624.37</v>
      </c>
      <c r="AH2682" t="n">
        <v>147.6719</v>
      </c>
      <c r="AI2682" t="n">
        <v>866.7</v>
      </c>
      <c r="AJ2682" t="n">
        <v>80</v>
      </c>
      <c r="AK2682" t="n">
        <v>3750</v>
      </c>
      <c r="BA2682" t="n">
        <v>2322</v>
      </c>
    </row>
    <row r="2683">
      <c r="H2683" t="n">
        <v>6</v>
      </c>
      <c r="M2683" t="inlineStr">
        <is>
          <t>ALQUILADO</t>
        </is>
      </c>
      <c r="N2683" t="inlineStr">
        <is>
          <t>CIA. AZUCARERA LA ESTRELLA SA</t>
        </is>
      </c>
      <c r="P2683" t="inlineStr">
        <is>
          <t>2024</t>
        </is>
      </c>
      <c r="S2683" t="n">
        <v>28740</v>
      </c>
      <c r="T2683" t="n">
        <v>27000</v>
      </c>
      <c r="V2683" t="n">
        <v>28890</v>
      </c>
      <c r="W2683" t="n">
        <v>2706.64</v>
      </c>
      <c r="X2683" t="n">
        <v>1220</v>
      </c>
      <c r="Z2683" t="n">
        <v>116</v>
      </c>
      <c r="AA2683" t="n">
        <v>33.8503</v>
      </c>
      <c r="AB2683" t="n">
        <v>654.4400000000001</v>
      </c>
      <c r="AH2683" t="n">
        <v>1132.4963</v>
      </c>
      <c r="AI2683" t="n">
        <v>866.7</v>
      </c>
      <c r="AJ2683" t="n">
        <v>80</v>
      </c>
      <c r="AK2683" t="n">
        <v>3750</v>
      </c>
      <c r="BA2683" t="n">
        <v>2322</v>
      </c>
    </row>
    <row r="2684">
      <c r="H2684" t="n">
        <v>6</v>
      </c>
      <c r="M2684" t="inlineStr">
        <is>
          <t>ALQUILADO</t>
        </is>
      </c>
      <c r="N2684" t="inlineStr">
        <is>
          <t>CIA. AZUCARERA LA ESTRELLA SA</t>
        </is>
      </c>
      <c r="P2684" t="inlineStr">
        <is>
          <t>2024</t>
        </is>
      </c>
      <c r="S2684" t="n">
        <v>18567</v>
      </c>
      <c r="T2684" t="n">
        <v>27000</v>
      </c>
      <c r="V2684" t="n">
        <v>28890</v>
      </c>
      <c r="W2684" t="n">
        <v>2706.64</v>
      </c>
      <c r="X2684" t="n">
        <v>1220</v>
      </c>
      <c r="Z2684" t="n">
        <v>115</v>
      </c>
      <c r="AA2684" t="n">
        <v>34.1446</v>
      </c>
      <c r="AB2684" t="n">
        <v>654.4400000000001</v>
      </c>
      <c r="AH2684" t="n">
        <v>1084.5667</v>
      </c>
      <c r="AI2684" t="n">
        <v>866.7</v>
      </c>
      <c r="AJ2684" t="n">
        <v>80</v>
      </c>
      <c r="AK2684" t="n">
        <v>3750</v>
      </c>
      <c r="BA2684" t="n">
        <v>2322</v>
      </c>
    </row>
    <row r="2685">
      <c r="H2685" t="n">
        <v>6</v>
      </c>
      <c r="M2685" t="inlineStr">
        <is>
          <t>ALQUILADO</t>
        </is>
      </c>
      <c r="N2685" t="inlineStr">
        <is>
          <t>SERVICIOS INTEGRALES DE MANTENIMIENTO SA</t>
        </is>
      </c>
      <c r="P2685" t="inlineStr">
        <is>
          <t>2024</t>
        </is>
      </c>
      <c r="S2685" t="n">
        <v>15156</v>
      </c>
      <c r="T2685" t="n">
        <v>27000</v>
      </c>
      <c r="V2685" t="n">
        <v>28890</v>
      </c>
      <c r="W2685" t="n">
        <v>4566.01</v>
      </c>
      <c r="X2685" t="n">
        <v>140</v>
      </c>
      <c r="Z2685" t="n">
        <v>150</v>
      </c>
      <c r="AA2685" t="n">
        <v>31.3734</v>
      </c>
      <c r="AB2685" t="n">
        <v>784.335</v>
      </c>
      <c r="AH2685" t="n">
        <v>158.5048</v>
      </c>
      <c r="AI2685" t="n">
        <v>866.7</v>
      </c>
      <c r="AJ2685" t="n">
        <v>80</v>
      </c>
      <c r="AK2685" t="n">
        <v>3750</v>
      </c>
      <c r="BA2685" t="n">
        <v>2322</v>
      </c>
    </row>
    <row r="2686">
      <c r="H2686" t="n">
        <v>6</v>
      </c>
      <c r="M2686" t="inlineStr">
        <is>
          <t>ALQUILADO</t>
        </is>
      </c>
      <c r="N2686" t="inlineStr">
        <is>
          <t>ACJ HIGH VOLTAGE S.A.</t>
        </is>
      </c>
      <c r="P2686" t="inlineStr">
        <is>
          <t>2024</t>
        </is>
      </c>
      <c r="S2686" t="n">
        <v>1</v>
      </c>
      <c r="T2686" t="n">
        <v>27000</v>
      </c>
      <c r="V2686" t="n">
        <v>28890</v>
      </c>
      <c r="W2686" t="n">
        <v>1951.47</v>
      </c>
      <c r="X2686" t="n">
        <v>1673.84</v>
      </c>
      <c r="Z2686" t="n">
        <v>106</v>
      </c>
      <c r="AA2686" t="n">
        <v>34.201</v>
      </c>
      <c r="AB2686" t="n">
        <v>604.2183</v>
      </c>
      <c r="AH2686" t="n">
        <v>2731.7823</v>
      </c>
      <c r="AI2686" t="n">
        <v>866.7</v>
      </c>
      <c r="AJ2686" t="n">
        <v>80</v>
      </c>
      <c r="AK2686" t="n">
        <v>3750</v>
      </c>
      <c r="BA2686" t="n">
        <v>2322</v>
      </c>
    </row>
    <row r="2687">
      <c r="H2687" t="n">
        <v>6</v>
      </c>
      <c r="M2687" t="inlineStr">
        <is>
          <t>ALQUILADO</t>
        </is>
      </c>
      <c r="N2687" t="inlineStr">
        <is>
          <t>ACJ HIGH VOLTAGE S.A.</t>
        </is>
      </c>
      <c r="P2687" t="inlineStr">
        <is>
          <t>2024</t>
        </is>
      </c>
      <c r="S2687" t="n">
        <v>7114</v>
      </c>
      <c r="T2687" t="n">
        <v>27000</v>
      </c>
      <c r="V2687" t="n">
        <v>28890</v>
      </c>
      <c r="W2687" t="n">
        <v>2002.1</v>
      </c>
      <c r="X2687" t="n">
        <v>1611.8295</v>
      </c>
      <c r="Z2687" t="n">
        <v>99</v>
      </c>
      <c r="AA2687" t="n">
        <v>36.5043</v>
      </c>
      <c r="AB2687" t="n">
        <v>602.3215</v>
      </c>
      <c r="AH2687" t="n">
        <v>2976.1228</v>
      </c>
      <c r="AI2687" t="n">
        <v>866.7</v>
      </c>
      <c r="AJ2687" t="n">
        <v>80</v>
      </c>
      <c r="AK2687" t="n">
        <v>3750</v>
      </c>
      <c r="BA2687" t="n">
        <v>2322</v>
      </c>
    </row>
    <row r="2688">
      <c r="H2688" t="n">
        <v>6</v>
      </c>
      <c r="M2688" t="inlineStr">
        <is>
          <t>ALQUILADO</t>
        </is>
      </c>
      <c r="N2688" t="inlineStr">
        <is>
          <t>CONSORCIO LOMA COVA</t>
        </is>
      </c>
      <c r="P2688" t="inlineStr">
        <is>
          <t>2024</t>
        </is>
      </c>
      <c r="S2688" t="n">
        <v>23771</v>
      </c>
      <c r="T2688" t="n">
        <v>27000</v>
      </c>
      <c r="V2688" t="n">
        <v>28890</v>
      </c>
      <c r="W2688" t="n">
        <v>5225</v>
      </c>
      <c r="X2688" t="n">
        <v>0</v>
      </c>
      <c r="Z2688" t="n">
        <v>148</v>
      </c>
      <c r="AA2688" t="n">
        <v>35.304</v>
      </c>
      <c r="AB2688" t="n">
        <v>870.8333</v>
      </c>
      <c r="AH2688" t="n">
        <v>1188.4133</v>
      </c>
      <c r="AI2688" t="n">
        <v>866.7</v>
      </c>
      <c r="AJ2688" t="n">
        <v>80</v>
      </c>
      <c r="AK2688" t="n">
        <v>3750</v>
      </c>
      <c r="BA2688" t="n">
        <v>2322</v>
      </c>
    </row>
    <row r="2689">
      <c r="H2689" t="n">
        <v>6</v>
      </c>
      <c r="M2689" t="inlineStr">
        <is>
          <t>ALQUILADO</t>
        </is>
      </c>
      <c r="N2689" t="inlineStr">
        <is>
          <t>PUENTE CALZADA INFRAESTRUCTURA</t>
        </is>
      </c>
      <c r="P2689" t="inlineStr">
        <is>
          <t>2024</t>
        </is>
      </c>
      <c r="S2689" t="n">
        <v>13406</v>
      </c>
      <c r="T2689" t="n">
        <v>27000</v>
      </c>
      <c r="V2689" t="n">
        <v>28890</v>
      </c>
      <c r="W2689" t="n">
        <v>2451.76</v>
      </c>
      <c r="X2689" t="n">
        <v>1378.07</v>
      </c>
      <c r="Z2689" t="n">
        <v>106</v>
      </c>
      <c r="AA2689" t="n">
        <v>36.1304</v>
      </c>
      <c r="AB2689" t="n">
        <v>638.3049999999999</v>
      </c>
      <c r="AH2689" t="n">
        <v>573.6124</v>
      </c>
      <c r="AI2689" t="n">
        <v>866.7</v>
      </c>
      <c r="AJ2689" t="n">
        <v>80</v>
      </c>
      <c r="AK2689" t="n">
        <v>3750</v>
      </c>
      <c r="BA2689" t="n">
        <v>2322</v>
      </c>
    </row>
    <row r="2690">
      <c r="H2690" t="n">
        <v>6</v>
      </c>
      <c r="M2690" t="inlineStr">
        <is>
          <t>ALQUILADO</t>
        </is>
      </c>
      <c r="N2690" t="inlineStr">
        <is>
          <t>CONSORCIO LOMA COVA</t>
        </is>
      </c>
      <c r="P2690" t="inlineStr">
        <is>
          <t>2024</t>
        </is>
      </c>
      <c r="S2690" t="n">
        <v>19026</v>
      </c>
      <c r="T2690" t="n">
        <v>27000</v>
      </c>
      <c r="V2690" t="n">
        <v>28890</v>
      </c>
      <c r="W2690" t="n">
        <v>5225</v>
      </c>
      <c r="X2690" t="n">
        <v>0</v>
      </c>
      <c r="Z2690" t="n">
        <v>149</v>
      </c>
      <c r="AA2690" t="n">
        <v>35.0671</v>
      </c>
      <c r="AB2690" t="n">
        <v>870.8333</v>
      </c>
      <c r="AH2690" t="n">
        <v>681.6208</v>
      </c>
      <c r="AI2690" t="n">
        <v>866.7</v>
      </c>
      <c r="AJ2690" t="n">
        <v>80</v>
      </c>
      <c r="AK2690" t="n">
        <v>3750</v>
      </c>
      <c r="BA2690" t="n">
        <v>2322</v>
      </c>
    </row>
    <row r="2691">
      <c r="H2691" t="n">
        <v>6</v>
      </c>
      <c r="M2691" t="inlineStr">
        <is>
          <t>ALQUILADO</t>
        </is>
      </c>
      <c r="N2691" t="inlineStr">
        <is>
          <t>MAXO HEAVY LIFT AND TRANSPORT</t>
        </is>
      </c>
      <c r="P2691" t="inlineStr">
        <is>
          <t>2024</t>
        </is>
      </c>
      <c r="S2691" t="n">
        <v>5860</v>
      </c>
      <c r="T2691" t="n">
        <v>27000</v>
      </c>
      <c r="V2691" t="n">
        <v>28890</v>
      </c>
      <c r="W2691" t="n">
        <v>3825</v>
      </c>
      <c r="X2691" t="n">
        <v>1635.55</v>
      </c>
      <c r="Z2691" t="n">
        <v>301</v>
      </c>
      <c r="AA2691" t="n">
        <v>18.1413</v>
      </c>
      <c r="AB2691" t="n">
        <v>910.0916</v>
      </c>
      <c r="AH2691" t="n">
        <v>196.6683</v>
      </c>
      <c r="AI2691" t="n">
        <v>866.7</v>
      </c>
      <c r="AJ2691" t="n">
        <v>80</v>
      </c>
      <c r="AK2691" t="n">
        <v>3750</v>
      </c>
      <c r="BA2691" t="n">
        <v>2322</v>
      </c>
    </row>
    <row r="2692">
      <c r="H2692" t="n">
        <v>6</v>
      </c>
      <c r="M2692" t="inlineStr">
        <is>
          <t>ALQUILADO</t>
        </is>
      </c>
      <c r="N2692" t="inlineStr">
        <is>
          <t>PSA PANAMA INTERNACIONAL TERMI</t>
        </is>
      </c>
      <c r="P2692" t="inlineStr">
        <is>
          <t>2024</t>
        </is>
      </c>
      <c r="S2692" t="n">
        <v>5001</v>
      </c>
      <c r="T2692" t="n">
        <v>27000</v>
      </c>
      <c r="V2692" t="n">
        <v>28890</v>
      </c>
      <c r="W2692" t="n">
        <v>2638.82</v>
      </c>
      <c r="X2692" t="n">
        <v>3363.54</v>
      </c>
      <c r="Z2692" t="n">
        <v>113</v>
      </c>
      <c r="AA2692" t="n">
        <v>53.1182</v>
      </c>
      <c r="AB2692" t="n">
        <v>1000.3933</v>
      </c>
      <c r="AH2692" t="n">
        <v>155.0231</v>
      </c>
      <c r="AI2692" t="n">
        <v>866.7</v>
      </c>
      <c r="AJ2692" t="n">
        <v>80</v>
      </c>
      <c r="AK2692" t="n">
        <v>3750</v>
      </c>
      <c r="BA2692" t="n">
        <v>2322</v>
      </c>
    </row>
    <row r="2693">
      <c r="H2693" t="n">
        <v>6</v>
      </c>
      <c r="M2693" t="inlineStr">
        <is>
          <t>ALQUILADO</t>
        </is>
      </c>
      <c r="N2693" t="inlineStr">
        <is>
          <t>ACJ HIGH VOLTAGE S.A.</t>
        </is>
      </c>
      <c r="P2693" t="inlineStr">
        <is>
          <t>2024</t>
        </is>
      </c>
      <c r="S2693" t="n">
        <v>7143</v>
      </c>
      <c r="T2693" t="n">
        <v>27000</v>
      </c>
      <c r="V2693" t="n">
        <v>28890</v>
      </c>
      <c r="W2693" t="n">
        <v>2829.87</v>
      </c>
      <c r="X2693" t="n">
        <v>2245.35</v>
      </c>
      <c r="Z2693" t="n">
        <v>119</v>
      </c>
      <c r="AA2693" t="n">
        <v>42.6489</v>
      </c>
      <c r="AB2693" t="n">
        <v>845.87</v>
      </c>
      <c r="AH2693" t="n">
        <v>2850.7651</v>
      </c>
      <c r="AI2693" t="n">
        <v>866.7</v>
      </c>
      <c r="AJ2693" t="n">
        <v>80</v>
      </c>
      <c r="AK2693" t="n">
        <v>3750</v>
      </c>
      <c r="BA2693" t="n">
        <v>2322</v>
      </c>
    </row>
    <row r="2694">
      <c r="H2694" t="n">
        <v>6</v>
      </c>
      <c r="M2694" t="inlineStr">
        <is>
          <t>ALQUILADO</t>
        </is>
      </c>
      <c r="N2694" t="inlineStr">
        <is>
          <t>ELEKTRON SA</t>
        </is>
      </c>
      <c r="P2694" t="inlineStr">
        <is>
          <t>2024</t>
        </is>
      </c>
      <c r="S2694" t="n">
        <v>12911</v>
      </c>
      <c r="T2694" t="n">
        <v>27000</v>
      </c>
      <c r="V2694" t="n">
        <v>28890</v>
      </c>
      <c r="W2694" t="n">
        <v>2055</v>
      </c>
      <c r="X2694" t="n">
        <v>1512.4</v>
      </c>
      <c r="Z2694" t="n">
        <v>90</v>
      </c>
      <c r="AA2694" t="n">
        <v>39.6377</v>
      </c>
      <c r="AB2694" t="n">
        <v>594.5666</v>
      </c>
      <c r="AH2694" t="n">
        <v>908.5676</v>
      </c>
      <c r="AI2694" t="n">
        <v>866.7</v>
      </c>
      <c r="AJ2694" t="n">
        <v>80</v>
      </c>
      <c r="AK2694" t="n">
        <v>3750</v>
      </c>
      <c r="BA2694" t="n">
        <v>2322</v>
      </c>
    </row>
    <row r="2695">
      <c r="H2695" t="n">
        <v>6</v>
      </c>
      <c r="M2695" t="inlineStr">
        <is>
          <t>ALQUILADO</t>
        </is>
      </c>
      <c r="N2695" t="inlineStr">
        <is>
          <t>PARTIDO CAMBIO DEMOCRATICO</t>
        </is>
      </c>
      <c r="P2695" t="inlineStr">
        <is>
          <t>2024</t>
        </is>
      </c>
      <c r="S2695" t="n">
        <v>10324</v>
      </c>
      <c r="T2695" t="n">
        <v>27000</v>
      </c>
      <c r="V2695" t="n">
        <v>28890</v>
      </c>
      <c r="W2695" t="n">
        <v>1645.38</v>
      </c>
      <c r="X2695" t="n">
        <v>3747.5178</v>
      </c>
      <c r="Z2695" t="n">
        <v>89</v>
      </c>
      <c r="AA2695" t="n">
        <v>60.5943</v>
      </c>
      <c r="AB2695" t="n">
        <v>898.8163</v>
      </c>
      <c r="AH2695" t="n">
        <v>434.2071</v>
      </c>
      <c r="AI2695" t="n">
        <v>866.7</v>
      </c>
      <c r="AJ2695" t="n">
        <v>80</v>
      </c>
      <c r="AK2695" t="n">
        <v>3750</v>
      </c>
      <c r="BA2695" t="n">
        <v>2322</v>
      </c>
    </row>
    <row r="2696">
      <c r="H2696" t="n">
        <v>6</v>
      </c>
      <c r="M2696" t="inlineStr">
        <is>
          <t>ALQUILADO</t>
        </is>
      </c>
      <c r="N2696" t="inlineStr">
        <is>
          <t>EULEN PANAMA DE SERVICIOS</t>
        </is>
      </c>
      <c r="P2696" t="inlineStr">
        <is>
          <t>2024</t>
        </is>
      </c>
      <c r="S2696" t="n">
        <v>5974</v>
      </c>
      <c r="T2696" t="n">
        <v>27000</v>
      </c>
      <c r="V2696" t="n">
        <v>28890</v>
      </c>
      <c r="W2696" t="n">
        <v>4240</v>
      </c>
      <c r="X2696" t="n">
        <v>1101.5</v>
      </c>
      <c r="Z2696" t="n">
        <v>285</v>
      </c>
      <c r="AA2696" t="n">
        <v>18.7421</v>
      </c>
      <c r="AB2696" t="n">
        <v>890.25</v>
      </c>
      <c r="AH2696" t="n">
        <v>414.2107</v>
      </c>
      <c r="AI2696" t="n">
        <v>866.7</v>
      </c>
      <c r="AJ2696" t="n">
        <v>80</v>
      </c>
      <c r="AK2696" t="n">
        <v>3750</v>
      </c>
      <c r="BA2696" t="n">
        <v>2322</v>
      </c>
    </row>
    <row r="2697">
      <c r="H2697" t="n">
        <v>6</v>
      </c>
      <c r="M2697" t="inlineStr">
        <is>
          <t>ALQUILADO</t>
        </is>
      </c>
      <c r="N2697" t="inlineStr">
        <is>
          <t>MAXIPISTA DE PANAMA SA</t>
        </is>
      </c>
      <c r="P2697" t="inlineStr">
        <is>
          <t>2024</t>
        </is>
      </c>
      <c r="S2697" t="n">
        <v>3723</v>
      </c>
      <c r="T2697" t="n">
        <v>27000</v>
      </c>
      <c r="V2697" t="n">
        <v>28890</v>
      </c>
      <c r="W2697" t="n">
        <v>2085</v>
      </c>
      <c r="X2697" t="n">
        <v>900</v>
      </c>
      <c r="Z2697" t="n">
        <v>90</v>
      </c>
      <c r="AA2697" t="n">
        <v>33.1666</v>
      </c>
      <c r="AB2697" t="n">
        <v>497.5</v>
      </c>
      <c r="AH2697" t="n">
        <v>1511.3593</v>
      </c>
      <c r="AI2697" t="n">
        <v>866.7</v>
      </c>
      <c r="AJ2697" t="n">
        <v>80</v>
      </c>
      <c r="AK2697" t="n">
        <v>3750</v>
      </c>
      <c r="BA2697" t="n">
        <v>2322</v>
      </c>
    </row>
    <row r="2698">
      <c r="H2698" t="n">
        <v>32</v>
      </c>
      <c r="M2698" t="inlineStr">
        <is>
          <t>ALQUILADO</t>
        </is>
      </c>
      <c r="N2698" t="inlineStr">
        <is>
          <t>PSA PANAMA INTERNACIONAL TERMI</t>
        </is>
      </c>
      <c r="P2698" t="inlineStr">
        <is>
          <t>2022</t>
        </is>
      </c>
      <c r="S2698" t="n">
        <v>84826</v>
      </c>
      <c r="T2698" t="n">
        <v>42383.1778</v>
      </c>
      <c r="V2698" t="n">
        <v>45350.0002</v>
      </c>
      <c r="W2698" t="n">
        <v>29838.48</v>
      </c>
      <c r="X2698" t="n">
        <v>12347.14</v>
      </c>
      <c r="Z2698" t="n">
        <v>1820</v>
      </c>
      <c r="AA2698" t="n">
        <v>23.1789</v>
      </c>
      <c r="AB2698" t="n">
        <v>1318.3006</v>
      </c>
      <c r="AH2698" t="n">
        <v>2820.1345</v>
      </c>
      <c r="AI2698" t="n">
        <v>7256</v>
      </c>
      <c r="AJ2698" t="n">
        <v>160</v>
      </c>
      <c r="AK2698" t="n">
        <v>36496.6255</v>
      </c>
      <c r="BA2698" t="n">
        <v>12384</v>
      </c>
    </row>
    <row r="2699">
      <c r="H2699" t="n">
        <v>8</v>
      </c>
      <c r="M2699" t="inlineStr">
        <is>
          <t>ALQUILADO</t>
        </is>
      </c>
      <c r="N2699" t="inlineStr">
        <is>
          <t>DEYMA LA MANCHA PANAMA S.A.</t>
        </is>
      </c>
      <c r="P2699" t="inlineStr">
        <is>
          <t>2024</t>
        </is>
      </c>
      <c r="S2699" t="n">
        <v>15902</v>
      </c>
      <c r="T2699" t="n">
        <v>45766.3554</v>
      </c>
      <c r="V2699" t="n">
        <v>48970.0003</v>
      </c>
      <c r="W2699" t="n">
        <v>8179.34</v>
      </c>
      <c r="X2699" t="n">
        <v>2981.42</v>
      </c>
      <c r="Z2699" t="n">
        <v>202</v>
      </c>
      <c r="AA2699" t="n">
        <v>55.2512</v>
      </c>
      <c r="AB2699" t="n">
        <v>1395.095</v>
      </c>
      <c r="AH2699" t="n">
        <v>605.5549</v>
      </c>
      <c r="AI2699" t="n">
        <v>1958.8</v>
      </c>
      <c r="AJ2699" t="n">
        <v>80</v>
      </c>
      <c r="AK2699" t="n">
        <v>8899.013199999999</v>
      </c>
      <c r="BA2699" t="n">
        <v>3096</v>
      </c>
    </row>
    <row r="2700">
      <c r="H2700" t="n">
        <v>8</v>
      </c>
      <c r="M2700" t="inlineStr">
        <is>
          <t>ALQUILADO</t>
        </is>
      </c>
      <c r="N2700" t="inlineStr">
        <is>
          <t>AVANCES DE INSPECCIONES S.A.</t>
        </is>
      </c>
      <c r="P2700" t="inlineStr">
        <is>
          <t>2024</t>
        </is>
      </c>
      <c r="S2700" t="n">
        <v>0</v>
      </c>
      <c r="T2700" t="n">
        <v>45766.3554</v>
      </c>
      <c r="V2700" t="n">
        <v>48970.0003</v>
      </c>
      <c r="W2700" t="n">
        <v>6665.99</v>
      </c>
      <c r="X2700" t="n">
        <v>4570.0946</v>
      </c>
      <c r="Z2700" t="n">
        <v>132</v>
      </c>
      <c r="AA2700" t="n">
        <v>85.12179999999999</v>
      </c>
      <c r="AB2700" t="n">
        <v>1404.5105</v>
      </c>
      <c r="AH2700" t="n">
        <v>513.6319999999999</v>
      </c>
      <c r="AI2700" t="n">
        <v>1958.8</v>
      </c>
      <c r="AJ2700" t="n">
        <v>80</v>
      </c>
      <c r="AK2700" t="n">
        <v>8899.013199999999</v>
      </c>
      <c r="BA2700" t="n">
        <v>3096</v>
      </c>
    </row>
    <row r="2701">
      <c r="H2701" t="n">
        <v>8</v>
      </c>
      <c r="M2701" t="inlineStr">
        <is>
          <t>RESERVADO</t>
        </is>
      </c>
      <c r="N2701" t="inlineStr"/>
      <c r="P2701" t="inlineStr">
        <is>
          <t>2024</t>
        </is>
      </c>
      <c r="S2701" t="n">
        <v>27093</v>
      </c>
      <c r="T2701" t="n">
        <v>45766.3554</v>
      </c>
      <c r="V2701" t="n">
        <v>48970.0003</v>
      </c>
      <c r="W2701" t="n">
        <v>8524.32</v>
      </c>
      <c r="X2701" t="n">
        <v>9876.065000000001</v>
      </c>
      <c r="Z2701" t="n">
        <v>298</v>
      </c>
      <c r="AA2701" t="n">
        <v>61.7462</v>
      </c>
      <c r="AB2701" t="n">
        <v>2300.0481</v>
      </c>
      <c r="AH2701" t="n">
        <v>1049.3308</v>
      </c>
      <c r="AI2701" t="n">
        <v>1958.8</v>
      </c>
      <c r="AJ2701" t="n">
        <v>80</v>
      </c>
      <c r="AK2701" t="n">
        <v>8899.013199999999</v>
      </c>
      <c r="BA2701" t="n">
        <v>3096</v>
      </c>
    </row>
    <row r="2702">
      <c r="H2702" t="n">
        <v>8</v>
      </c>
      <c r="M2702" t="inlineStr">
        <is>
          <t>ALQUILADO</t>
        </is>
      </c>
      <c r="N2702" t="inlineStr"/>
      <c r="P2702" t="inlineStr">
        <is>
          <t>2024</t>
        </is>
      </c>
      <c r="S2702" t="n">
        <v>1</v>
      </c>
      <c r="T2702" t="n">
        <v>45766.3554</v>
      </c>
      <c r="V2702" t="n">
        <v>48970.0003</v>
      </c>
      <c r="W2702" t="n">
        <v>6747.82</v>
      </c>
      <c r="X2702" t="n">
        <v>3219.17</v>
      </c>
      <c r="Z2702" t="n">
        <v>148</v>
      </c>
      <c r="AA2702" t="n">
        <v>67.3445</v>
      </c>
      <c r="AB2702" t="n">
        <v>1245.8737</v>
      </c>
      <c r="AH2702" t="n">
        <v>168.1238</v>
      </c>
      <c r="AI2702" t="n">
        <v>1958.8</v>
      </c>
      <c r="AJ2702" t="n">
        <v>80</v>
      </c>
      <c r="AK2702" t="n">
        <v>8899.013199999999</v>
      </c>
      <c r="BA2702" t="n">
        <v>3096</v>
      </c>
    </row>
    <row r="2703">
      <c r="H2703" t="n">
        <v>7</v>
      </c>
      <c r="M2703" t="inlineStr">
        <is>
          <t>ALQUILADO</t>
        </is>
      </c>
      <c r="N2703" t="inlineStr">
        <is>
          <t>SUEZ INTERNATIONAL SA</t>
        </is>
      </c>
      <c r="P2703" t="inlineStr">
        <is>
          <t>2024</t>
        </is>
      </c>
      <c r="S2703" t="n">
        <v/>
      </c>
      <c r="T2703" t="n">
        <v>45766.36</v>
      </c>
      <c r="V2703" t="n">
        <v>48970.0052</v>
      </c>
      <c r="W2703" t="n">
        <v>7330.4</v>
      </c>
      <c r="X2703" t="n">
        <v>2294.6</v>
      </c>
      <c r="Z2703" t="n">
        <v>330</v>
      </c>
      <c r="AA2703" t="n">
        <v>29.1666</v>
      </c>
      <c r="AB2703" t="n">
        <v>1375</v>
      </c>
      <c r="AH2703" t="n">
        <v>439.65</v>
      </c>
      <c r="AI2703" t="n">
        <v>1713.9502</v>
      </c>
      <c r="AJ2703" t="n">
        <v>80</v>
      </c>
      <c r="AK2703" t="n">
        <v>7627.7268</v>
      </c>
      <c r="BA2703" t="n">
        <v>2709</v>
      </c>
    </row>
    <row r="2704">
      <c r="H2704" t="n">
        <v>7</v>
      </c>
      <c r="M2704" t="inlineStr">
        <is>
          <t>ALQUILADO</t>
        </is>
      </c>
      <c r="N2704" t="inlineStr">
        <is>
          <t>FUNDACIÓN NATURA</t>
        </is>
      </c>
      <c r="P2704" t="inlineStr">
        <is>
          <t>2024</t>
        </is>
      </c>
      <c r="S2704" t="n">
        <v>0</v>
      </c>
      <c r="T2704" t="n">
        <v>45766.36</v>
      </c>
      <c r="V2704" t="n">
        <v>48970.0052</v>
      </c>
      <c r="W2704" t="n">
        <v>6402.31</v>
      </c>
      <c r="X2704" t="n">
        <v>8956.719999999999</v>
      </c>
      <c r="Z2704" t="n">
        <v>215</v>
      </c>
      <c r="AA2704" t="n">
        <v>71.43729999999999</v>
      </c>
      <c r="AB2704" t="n">
        <v>2194.1471</v>
      </c>
      <c r="AH2704" t="n">
        <v>712.1994</v>
      </c>
      <c r="AI2704" t="n">
        <v>1713.9502</v>
      </c>
      <c r="AJ2704" t="n">
        <v>80</v>
      </c>
      <c r="AK2704" t="n">
        <v>7627.7268</v>
      </c>
      <c r="BA2704" t="n">
        <v>2709</v>
      </c>
    </row>
    <row r="2705">
      <c r="H2705" t="n">
        <v>7</v>
      </c>
      <c r="M2705" t="inlineStr">
        <is>
          <t>DISPONIBLE</t>
        </is>
      </c>
      <c r="N2705" t="inlineStr"/>
      <c r="P2705" t="inlineStr">
        <is>
          <t>2024</t>
        </is>
      </c>
      <c r="S2705" t="n">
        <v>19204</v>
      </c>
      <c r="T2705" t="n">
        <v>45766.36</v>
      </c>
      <c r="V2705" t="n">
        <v>48970.0052</v>
      </c>
      <c r="W2705" t="n">
        <v>3795.51</v>
      </c>
      <c r="X2705" t="n">
        <v>7226.9386</v>
      </c>
      <c r="Z2705" t="n">
        <v>104</v>
      </c>
      <c r="AA2705" t="n">
        <v>105.985</v>
      </c>
      <c r="AB2705" t="n">
        <v>1574.6355</v>
      </c>
      <c r="AH2705" t="n">
        <v>119.6312</v>
      </c>
      <c r="AI2705" t="n">
        <v>1713.9502</v>
      </c>
      <c r="AJ2705" t="n">
        <v>80</v>
      </c>
      <c r="AK2705" t="n">
        <v>7627.7268</v>
      </c>
      <c r="BA2705" t="n">
        <v>2709</v>
      </c>
    </row>
    <row r="2706">
      <c r="H2706" t="n">
        <v>7</v>
      </c>
      <c r="M2706" t="inlineStr">
        <is>
          <t>ALQUILADO</t>
        </is>
      </c>
      <c r="N2706" t="inlineStr"/>
      <c r="P2706" t="inlineStr">
        <is>
          <t>2024</t>
        </is>
      </c>
      <c r="S2706" t="n">
        <v>0</v>
      </c>
      <c r="T2706" t="n">
        <v>45766.36</v>
      </c>
      <c r="V2706" t="n">
        <v>48970.0052</v>
      </c>
      <c r="W2706" t="n">
        <v>6368.48</v>
      </c>
      <c r="X2706" t="n">
        <v>3243.9585</v>
      </c>
      <c r="Z2706" t="n">
        <v>123</v>
      </c>
      <c r="AA2706" t="n">
        <v>78.1499</v>
      </c>
      <c r="AB2706" t="n">
        <v>1373.2055</v>
      </c>
      <c r="AH2706" t="n">
        <v>118.81</v>
      </c>
      <c r="AI2706" t="n">
        <v>1713.9502</v>
      </c>
      <c r="AJ2706" t="n">
        <v>80</v>
      </c>
      <c r="AK2706" t="n">
        <v>7627.7268</v>
      </c>
      <c r="BA2706" t="n">
        <v>2709</v>
      </c>
    </row>
    <row r="2707">
      <c r="H2707" t="n">
        <v>7</v>
      </c>
      <c r="M2707" t="inlineStr">
        <is>
          <t>ALQUILADO</t>
        </is>
      </c>
      <c r="N2707" t="inlineStr">
        <is>
          <t>PUENTE CALZADA INFRAESTRUCTURA</t>
        </is>
      </c>
      <c r="P2707" t="inlineStr">
        <is>
          <t>2024</t>
        </is>
      </c>
      <c r="S2707" t="n">
        <v>17343</v>
      </c>
      <c r="T2707" t="n">
        <v>45766.36</v>
      </c>
      <c r="V2707" t="n">
        <v>48970.0052</v>
      </c>
      <c r="W2707" t="n">
        <v>8050</v>
      </c>
      <c r="X2707" t="n">
        <v>2100</v>
      </c>
      <c r="Z2707" t="n">
        <v>207</v>
      </c>
      <c r="AA2707" t="n">
        <v>49.0338</v>
      </c>
      <c r="AB2707" t="n">
        <v>1450</v>
      </c>
      <c r="AH2707" t="n">
        <v>473.4266</v>
      </c>
      <c r="AI2707" t="n">
        <v>1713.9502</v>
      </c>
      <c r="AJ2707" t="n">
        <v>80</v>
      </c>
      <c r="AK2707" t="n">
        <v>7627.7268</v>
      </c>
      <c r="BA2707" t="n">
        <v>2709</v>
      </c>
    </row>
    <row r="2708">
      <c r="H2708" t="n">
        <v>7</v>
      </c>
      <c r="M2708" t="inlineStr">
        <is>
          <t>ALQUILADO</t>
        </is>
      </c>
      <c r="N2708" t="inlineStr">
        <is>
          <t>SUEZ INTERNATIONAL SA</t>
        </is>
      </c>
      <c r="P2708" t="inlineStr">
        <is>
          <t>2024</t>
        </is>
      </c>
      <c r="S2708" t="n">
        <v>6387</v>
      </c>
      <c r="T2708" t="n">
        <v>45766.36</v>
      </c>
      <c r="V2708" t="n">
        <v>48970.0052</v>
      </c>
      <c r="W2708" t="n">
        <v>7568.95</v>
      </c>
      <c r="X2708" t="n">
        <v>2608.47</v>
      </c>
      <c r="Z2708" t="n">
        <v>347</v>
      </c>
      <c r="AA2708" t="n">
        <v>29.3297</v>
      </c>
      <c r="AB2708" t="n">
        <v>1453.9171</v>
      </c>
      <c r="AH2708" t="n">
        <v>586.2175</v>
      </c>
      <c r="AI2708" t="n">
        <v>1713.9502</v>
      </c>
      <c r="AJ2708" t="n">
        <v>80</v>
      </c>
      <c r="AK2708" t="n">
        <v>7627.7268</v>
      </c>
      <c r="BA2708" t="n">
        <v>2709</v>
      </c>
    </row>
    <row r="2709">
      <c r="H2709" t="n">
        <v>7</v>
      </c>
      <c r="M2709" t="inlineStr">
        <is>
          <t>ALQUILADO</t>
        </is>
      </c>
      <c r="N2709" t="inlineStr">
        <is>
          <t>INDUSTRIAS PANAMA BOSTON S.A.</t>
        </is>
      </c>
      <c r="P2709" t="inlineStr">
        <is>
          <t>2024</t>
        </is>
      </c>
      <c r="S2709" t="n">
        <v>0</v>
      </c>
      <c r="T2709" t="n">
        <v>45766.36</v>
      </c>
      <c r="V2709" t="n">
        <v>48970.0052</v>
      </c>
      <c r="W2709" t="n">
        <v>3524.1</v>
      </c>
      <c r="X2709" t="n">
        <v>3728.8033</v>
      </c>
      <c r="Z2709" t="n">
        <v>70</v>
      </c>
      <c r="AA2709" t="n">
        <v>103.6129</v>
      </c>
      <c r="AB2709" t="n">
        <v>1036.129</v>
      </c>
      <c r="AH2709" t="n">
        <v>31.1092</v>
      </c>
      <c r="AI2709" t="n">
        <v>1713.9502</v>
      </c>
      <c r="AJ2709" t="n">
        <v>80</v>
      </c>
      <c r="AK2709" t="n">
        <v>7627.7268</v>
      </c>
      <c r="BA2709" t="n">
        <v>2709</v>
      </c>
    </row>
    <row r="2710">
      <c r="H2710" t="n">
        <v>7</v>
      </c>
      <c r="M2710" t="inlineStr">
        <is>
          <t>ALQUILADO</t>
        </is>
      </c>
      <c r="N2710" t="inlineStr">
        <is>
          <t>PSA PANAMA INTERNACIONAL TERMI</t>
        </is>
      </c>
      <c r="P2710" t="inlineStr">
        <is>
          <t>2024</t>
        </is>
      </c>
      <c r="S2710" t="n">
        <v>15606</v>
      </c>
      <c r="T2710" t="n">
        <v>45766.36</v>
      </c>
      <c r="V2710" t="n">
        <v>48970.0052</v>
      </c>
      <c r="W2710" t="n">
        <v>5605.03</v>
      </c>
      <c r="X2710" t="n">
        <v>1821.4</v>
      </c>
      <c r="Z2710" t="n">
        <v>332</v>
      </c>
      <c r="AA2710" t="n">
        <v>22.3687</v>
      </c>
      <c r="AB2710" t="n">
        <v>1060.9185</v>
      </c>
      <c r="AH2710" t="n">
        <v>375.8427</v>
      </c>
      <c r="AI2710" t="n">
        <v>1713.9502</v>
      </c>
      <c r="AJ2710" t="n">
        <v>80</v>
      </c>
      <c r="AK2710" t="n">
        <v>7627.7268</v>
      </c>
      <c r="BA2710" t="n">
        <v>2709</v>
      </c>
    </row>
    <row r="2711">
      <c r="H2711" t="n">
        <v>7</v>
      </c>
      <c r="M2711" t="inlineStr">
        <is>
          <t>DISPONIBLE</t>
        </is>
      </c>
      <c r="N2711" t="inlineStr"/>
      <c r="P2711" t="inlineStr">
        <is>
          <t>2024</t>
        </is>
      </c>
      <c r="S2711" t="n">
        <v>0</v>
      </c>
      <c r="T2711" t="n">
        <v>45766.36</v>
      </c>
      <c r="V2711" t="n">
        <v>48970.0052</v>
      </c>
      <c r="W2711" t="n">
        <v>5977.86</v>
      </c>
      <c r="X2711" t="n">
        <v>6404.4186</v>
      </c>
      <c r="Z2711" t="n">
        <v>110</v>
      </c>
      <c r="AA2711" t="n">
        <v>112.5661</v>
      </c>
      <c r="AB2711" t="n">
        <v>1768.8969</v>
      </c>
      <c r="AH2711" t="n">
        <v>468.6983</v>
      </c>
      <c r="AI2711" t="n">
        <v>1713.9502</v>
      </c>
      <c r="AJ2711" t="n">
        <v>80</v>
      </c>
      <c r="AK2711" t="n">
        <v>7627.7268</v>
      </c>
      <c r="BA2711" t="n">
        <v>2709</v>
      </c>
    </row>
    <row r="2712">
      <c r="H2712" t="n">
        <v>7</v>
      </c>
      <c r="M2712" t="inlineStr">
        <is>
          <t>ALQUILADO</t>
        </is>
      </c>
      <c r="N2712" t="inlineStr">
        <is>
          <t>VESTAS OVERSEAS PANAMA S.A.</t>
        </is>
      </c>
      <c r="P2712" t="inlineStr">
        <is>
          <t>2024</t>
        </is>
      </c>
      <c r="S2712" t="n">
        <v/>
      </c>
      <c r="T2712" t="n">
        <v>45766.36</v>
      </c>
      <c r="V2712" t="n">
        <v>48970.0052</v>
      </c>
      <c r="W2712" t="n">
        <v>6720.15</v>
      </c>
      <c r="X2712" t="n">
        <v>2125.72</v>
      </c>
      <c r="Z2712" t="n">
        <v>301</v>
      </c>
      <c r="AA2712" t="n">
        <v>29.3882</v>
      </c>
      <c r="AB2712" t="n">
        <v>1263.6957</v>
      </c>
      <c r="AH2712" t="n">
        <v>58.65</v>
      </c>
      <c r="AI2712" t="n">
        <v>1713.9502</v>
      </c>
      <c r="AJ2712" t="n">
        <v>80</v>
      </c>
      <c r="AK2712" t="n">
        <v>7627.7268</v>
      </c>
      <c r="BA2712" t="n">
        <v>2709</v>
      </c>
    </row>
    <row r="2713">
      <c r="H2713" t="n">
        <v>6</v>
      </c>
      <c r="M2713" t="inlineStr">
        <is>
          <t>ALQUILADO</t>
        </is>
      </c>
      <c r="N2713" t="inlineStr">
        <is>
          <t>AES PANAMA</t>
        </is>
      </c>
      <c r="P2713" t="inlineStr">
        <is>
          <t>2024</t>
        </is>
      </c>
      <c r="S2713" t="n">
        <v>0</v>
      </c>
      <c r="T2713" t="n">
        <v>45766.355</v>
      </c>
      <c r="V2713" t="n">
        <v>48969.9999</v>
      </c>
      <c r="W2713" t="n">
        <v>6544.24</v>
      </c>
      <c r="X2713" t="n">
        <v>6816.59</v>
      </c>
      <c r="Z2713" t="n">
        <v>182</v>
      </c>
      <c r="AA2713" t="n">
        <v>73.4111</v>
      </c>
      <c r="AB2713" t="n">
        <v>2226.805</v>
      </c>
      <c r="AH2713" t="n">
        <v>161.2642</v>
      </c>
      <c r="AI2713" t="n">
        <v>1469.1</v>
      </c>
      <c r="AJ2713" t="n">
        <v>80</v>
      </c>
      <c r="AK2713" t="n">
        <v>6356.438</v>
      </c>
      <c r="BA2713" t="n">
        <v>2322</v>
      </c>
    </row>
    <row r="2714">
      <c r="H2714" t="n">
        <v>6</v>
      </c>
      <c r="M2714" t="inlineStr">
        <is>
          <t>SUCIO</t>
        </is>
      </c>
      <c r="N2714" t="inlineStr"/>
      <c r="P2714" t="inlineStr">
        <is>
          <t>2024</t>
        </is>
      </c>
      <c r="S2714" t="n">
        <v>15583</v>
      </c>
      <c r="T2714" t="n">
        <v>45766.355</v>
      </c>
      <c r="V2714" t="n">
        <v>48969.9999</v>
      </c>
      <c r="W2714" t="n">
        <v>3069.5</v>
      </c>
      <c r="X2714" t="n">
        <v>5098.845</v>
      </c>
      <c r="Z2714" t="n">
        <v>85</v>
      </c>
      <c r="AA2714" t="n">
        <v>96.0981</v>
      </c>
      <c r="AB2714" t="n">
        <v>1361.3908</v>
      </c>
      <c r="AH2714" t="n">
        <v>194.8915</v>
      </c>
      <c r="AI2714" t="n">
        <v>1469.1</v>
      </c>
      <c r="AJ2714" t="n">
        <v>80</v>
      </c>
      <c r="AK2714" t="n">
        <v>6356.438</v>
      </c>
      <c r="BA2714" t="n">
        <v>2322</v>
      </c>
    </row>
    <row r="2715">
      <c r="H2715" t="n">
        <v>6</v>
      </c>
      <c r="M2715" t="inlineStr">
        <is>
          <t>ALQUILADO</t>
        </is>
      </c>
      <c r="N2715" t="inlineStr"/>
      <c r="P2715" t="inlineStr">
        <is>
          <t>2024</t>
        </is>
      </c>
      <c r="S2715" t="n">
        <v>0</v>
      </c>
      <c r="T2715" t="n">
        <v>45766.355</v>
      </c>
      <c r="V2715" t="n">
        <v>48969.9999</v>
      </c>
      <c r="W2715" t="n">
        <v>3983.78</v>
      </c>
      <c r="X2715" t="n">
        <v>5061.43</v>
      </c>
      <c r="Z2715" t="n">
        <v>81</v>
      </c>
      <c r="AA2715" t="n">
        <v>111.6692</v>
      </c>
      <c r="AB2715" t="n">
        <v>1507.535</v>
      </c>
      <c r="AH2715" t="n">
        <v>110.2658</v>
      </c>
      <c r="AI2715" t="n">
        <v>1469.1</v>
      </c>
      <c r="AJ2715" t="n">
        <v>80</v>
      </c>
      <c r="AK2715" t="n">
        <v>6356.438</v>
      </c>
      <c r="BA2715" t="n">
        <v>2322</v>
      </c>
    </row>
    <row r="2716">
      <c r="H2716" t="n">
        <v>29</v>
      </c>
      <c r="M2716" t="inlineStr">
        <is>
          <t>ALQUILADO</t>
        </is>
      </c>
      <c r="N2716" t="inlineStr">
        <is>
          <t>ENEL FORTUNA S.A.</t>
        </is>
      </c>
      <c r="P2716" t="inlineStr">
        <is>
          <t>2022</t>
        </is>
      </c>
      <c r="S2716" t="n">
        <v>47254</v>
      </c>
      <c r="T2716" t="n">
        <v>42383.18</v>
      </c>
      <c r="V2716" t="n">
        <v>45350.0026</v>
      </c>
      <c r="W2716" t="n">
        <v>29160</v>
      </c>
      <c r="X2716" t="n">
        <v>8100</v>
      </c>
      <c r="Z2716" t="n">
        <v>796</v>
      </c>
      <c r="AA2716" t="n">
        <v>46.809</v>
      </c>
      <c r="AB2716" t="n">
        <v>1284.8275</v>
      </c>
      <c r="AH2716" t="n">
        <v>2652.5903</v>
      </c>
      <c r="AI2716" t="n">
        <v>6575.7504</v>
      </c>
      <c r="AJ2716" t="n">
        <v>160</v>
      </c>
      <c r="AK2716" t="n">
        <v>32964.6968</v>
      </c>
      <c r="BA2716" t="n">
        <v>11223</v>
      </c>
    </row>
    <row r="2717">
      <c r="H2717" t="n">
        <v>6</v>
      </c>
      <c r="M2717" t="inlineStr">
        <is>
          <t>ALQUILADO</t>
        </is>
      </c>
      <c r="N2717" t="inlineStr">
        <is>
          <t>REALIZANDO METAS</t>
        </is>
      </c>
      <c r="P2717" t="inlineStr">
        <is>
          <t>2024</t>
        </is>
      </c>
      <c r="S2717" t="n">
        <v>2776</v>
      </c>
      <c r="T2717" t="n">
        <v>45766.355</v>
      </c>
      <c r="V2717" t="n">
        <v>48969.9999</v>
      </c>
      <c r="W2717" t="n">
        <v>5006.63</v>
      </c>
      <c r="X2717" t="n">
        <v>6044.07</v>
      </c>
      <c r="Z2717" t="n">
        <v>88</v>
      </c>
      <c r="AA2717" t="n">
        <v>125.5761</v>
      </c>
      <c r="AB2717" t="n">
        <v>1841.7833</v>
      </c>
      <c r="AH2717" t="n">
        <v>261.6876</v>
      </c>
      <c r="AI2717" t="n">
        <v>1469.1</v>
      </c>
      <c r="AJ2717" t="n">
        <v>80</v>
      </c>
      <c r="AK2717" t="n">
        <v>6356.438</v>
      </c>
      <c r="BA2717" t="n">
        <v>2322</v>
      </c>
    </row>
    <row r="2718">
      <c r="H2718" t="n">
        <v>6</v>
      </c>
      <c r="M2718" t="inlineStr">
        <is>
          <t>ALQUILADO</t>
        </is>
      </c>
      <c r="N2718" t="inlineStr">
        <is>
          <t>PSA PANAMA INTERNACIONAL TERMI</t>
        </is>
      </c>
      <c r="P2718" t="inlineStr">
        <is>
          <t>2024</t>
        </is>
      </c>
      <c r="S2718" t="n">
        <v>6058</v>
      </c>
      <c r="T2718" t="n">
        <v>45766.355</v>
      </c>
      <c r="V2718" t="n">
        <v>48969.9999</v>
      </c>
      <c r="W2718" t="n">
        <v>4193.34</v>
      </c>
      <c r="X2718" t="n">
        <v>2158.01</v>
      </c>
      <c r="Z2718" t="n">
        <v>189</v>
      </c>
      <c r="AA2718" t="n">
        <v>33.605</v>
      </c>
      <c r="AB2718" t="n">
        <v>1058.5583</v>
      </c>
      <c r="AH2718" t="n">
        <v>382.9266</v>
      </c>
      <c r="AI2718" t="n">
        <v>1469.1</v>
      </c>
      <c r="AJ2718" t="n">
        <v>80</v>
      </c>
      <c r="AK2718" t="n">
        <v>6356.438</v>
      </c>
      <c r="BA2718" t="n">
        <v>2322</v>
      </c>
    </row>
    <row r="2719">
      <c r="H2719" t="n">
        <v>6</v>
      </c>
      <c r="M2719" t="inlineStr">
        <is>
          <t>DISPONIBLE</t>
        </is>
      </c>
      <c r="N2719" t="inlineStr"/>
      <c r="P2719" t="inlineStr">
        <is>
          <t>2024</t>
        </is>
      </c>
      <c r="S2719" t="n">
        <v>5342</v>
      </c>
      <c r="T2719" t="n">
        <v>45766.355</v>
      </c>
      <c r="V2719" t="n">
        <v>48969.9999</v>
      </c>
      <c r="W2719" t="n">
        <v>6976.2</v>
      </c>
      <c r="X2719" t="n">
        <v>4281.85</v>
      </c>
      <c r="Z2719" t="n">
        <v>172</v>
      </c>
      <c r="AA2719" t="n">
        <v>65.4537</v>
      </c>
      <c r="AB2719" t="n">
        <v>1876.3416</v>
      </c>
      <c r="AH2719" t="n">
        <v>102.0112</v>
      </c>
      <c r="AI2719" t="n">
        <v>1469.1</v>
      </c>
      <c r="AJ2719" t="n">
        <v>80</v>
      </c>
      <c r="AK2719" t="n">
        <v>6356.438</v>
      </c>
      <c r="BA2719" t="n">
        <v>2322</v>
      </c>
    </row>
    <row r="2720">
      <c r="H2720" t="n">
        <v>6</v>
      </c>
      <c r="M2720" t="inlineStr">
        <is>
          <t>ALQUILADO</t>
        </is>
      </c>
      <c r="N2720" t="inlineStr">
        <is>
          <t>GREENLAB BIOTECHNOLOGY S.A.</t>
        </is>
      </c>
      <c r="P2720" t="inlineStr">
        <is>
          <t>2024</t>
        </is>
      </c>
      <c r="S2720" t="n">
        <v>6352</v>
      </c>
      <c r="T2720" t="n">
        <v>45766.355</v>
      </c>
      <c r="V2720" t="n">
        <v>48969.9999</v>
      </c>
      <c r="W2720" t="n">
        <v>4720</v>
      </c>
      <c r="X2720" t="n">
        <v>1377.25</v>
      </c>
      <c r="Z2720" t="n">
        <v>211</v>
      </c>
      <c r="AA2720" t="n">
        <v>28.8969</v>
      </c>
      <c r="AB2720" t="n">
        <v>1016.2083</v>
      </c>
      <c r="AH2720" t="n">
        <v>174.01</v>
      </c>
      <c r="AI2720" t="n">
        <v>1469.1</v>
      </c>
      <c r="AJ2720" t="n">
        <v>80</v>
      </c>
      <c r="AK2720" t="n">
        <v>6356.438</v>
      </c>
      <c r="BA2720" t="n">
        <v>2322</v>
      </c>
    </row>
    <row r="2721">
      <c r="F2721" t="inlineStr">
        <is>
          <t>SEMINUEVO</t>
        </is>
      </c>
      <c r="H2721" t="n">
        <v>19</v>
      </c>
      <c r="P2721" t="inlineStr">
        <is>
          <t>2023</t>
        </is>
      </c>
      <c r="S2721" t="n">
        <v>21193</v>
      </c>
      <c r="T2721" t="n">
        <v>43691.59</v>
      </c>
      <c r="V2721" t="n">
        <v>46750.0013</v>
      </c>
      <c r="W2721" t="n">
        <v>7928.07</v>
      </c>
      <c r="X2721" t="n">
        <v>6490.96</v>
      </c>
      <c r="Z2721" t="n">
        <v>163</v>
      </c>
      <c r="AA2721" t="n">
        <v>88.4603</v>
      </c>
      <c r="AB2721" t="n">
        <v>758.8963</v>
      </c>
      <c r="AH2721" t="n">
        <v>2767.5875</v>
      </c>
      <c r="AI2721" t="n">
        <v>4441.2501</v>
      </c>
      <c r="AJ2721" t="n">
        <v>120</v>
      </c>
      <c r="AK2721" t="n">
        <v>20632.1401</v>
      </c>
      <c r="BA2721" t="n">
        <v>7353</v>
      </c>
    </row>
    <row r="2722">
      <c r="H2722" t="n">
        <v>19</v>
      </c>
      <c r="M2722" t="inlineStr">
        <is>
          <t>CASOS LEGAL</t>
        </is>
      </c>
      <c r="N2722" t="inlineStr"/>
      <c r="P2722" t="inlineStr">
        <is>
          <t>2023</t>
        </is>
      </c>
      <c r="S2722" t="n">
        <v>17051</v>
      </c>
      <c r="T2722" t="n">
        <v>43691.5888</v>
      </c>
      <c r="V2722" t="n">
        <v>46750</v>
      </c>
      <c r="W2722" t="n">
        <v>9415</v>
      </c>
      <c r="X2722" t="n">
        <v>8277.9668</v>
      </c>
      <c r="Z2722" t="n">
        <v>208</v>
      </c>
      <c r="AA2722" t="n">
        <v>85.06229999999999</v>
      </c>
      <c r="AB2722" t="n">
        <v>931.2087</v>
      </c>
      <c r="AH2722" t="n">
        <v>574.5009</v>
      </c>
      <c r="AI2722" t="n">
        <v>4441.25</v>
      </c>
      <c r="AJ2722" t="n">
        <v>120</v>
      </c>
      <c r="AK2722" t="n">
        <v>21845.7936</v>
      </c>
      <c r="BA2722" t="n">
        <v>7353</v>
      </c>
    </row>
    <row r="2723">
      <c r="F2723" t="inlineStr">
        <is>
          <t>SEMINUEVO</t>
        </is>
      </c>
      <c r="H2723" t="n">
        <v>18</v>
      </c>
      <c r="M2723" t="inlineStr">
        <is>
          <t>PARA LA VENTA</t>
        </is>
      </c>
      <c r="N2723" t="inlineStr"/>
      <c r="P2723" t="inlineStr">
        <is>
          <t>2023</t>
        </is>
      </c>
      <c r="S2723" t="n">
        <v>8661</v>
      </c>
      <c r="T2723" t="n">
        <v>43691.577</v>
      </c>
      <c r="V2723" t="n">
        <v>46749.9874</v>
      </c>
      <c r="W2723" t="n">
        <v>15112.27</v>
      </c>
      <c r="X2723" t="n">
        <v>6290.72</v>
      </c>
      <c r="Z2723" t="n">
        <v>409</v>
      </c>
      <c r="AA2723" t="n">
        <v>52.33</v>
      </c>
      <c r="AB2723" t="n">
        <v>1189.055</v>
      </c>
      <c r="AH2723" t="n">
        <v>4489.6471</v>
      </c>
      <c r="AI2723" t="n">
        <v>4207.4989</v>
      </c>
      <c r="AJ2723" t="n">
        <v>120</v>
      </c>
      <c r="AK2723" t="n">
        <v>19418.4784</v>
      </c>
      <c r="BA2723" t="n">
        <v>6966</v>
      </c>
    </row>
    <row r="2724">
      <c r="H2724" t="n">
        <v>18</v>
      </c>
      <c r="M2724" t="inlineStr">
        <is>
          <t>ALQUILADO</t>
        </is>
      </c>
      <c r="N2724" t="inlineStr"/>
      <c r="P2724" t="inlineStr">
        <is>
          <t>2023</t>
        </is>
      </c>
      <c r="S2724" t="n">
        <v>41169</v>
      </c>
      <c r="T2724" t="n">
        <v>43691.577</v>
      </c>
      <c r="V2724" t="n">
        <v>46749.9874</v>
      </c>
      <c r="W2724" t="n">
        <v>8230.74</v>
      </c>
      <c r="X2724" t="n">
        <v>8182.415</v>
      </c>
      <c r="Z2724" t="n">
        <v>283</v>
      </c>
      <c r="AA2724" t="n">
        <v>57.997</v>
      </c>
      <c r="AB2724" t="n">
        <v>911.8419</v>
      </c>
      <c r="AH2724" t="n">
        <v>3936.3136</v>
      </c>
      <c r="AI2724" t="n">
        <v>4207.4989</v>
      </c>
      <c r="AJ2724" t="n">
        <v>120</v>
      </c>
      <c r="AK2724" t="n">
        <v>20632.1333</v>
      </c>
      <c r="BA2724" t="n">
        <v>6966</v>
      </c>
    </row>
    <row r="2725">
      <c r="H2725" t="n">
        <v>18</v>
      </c>
      <c r="M2725" t="inlineStr">
        <is>
          <t>ALQUILADO</t>
        </is>
      </c>
      <c r="N2725" t="inlineStr">
        <is>
          <t>ME ELECMETAL PANAMÁ S.A.</t>
        </is>
      </c>
      <c r="P2725" t="inlineStr">
        <is>
          <t>2023</t>
        </is>
      </c>
      <c r="S2725" t="n">
        <v>30509</v>
      </c>
      <c r="T2725" t="n">
        <v>43691.583</v>
      </c>
      <c r="V2725" t="n">
        <v>46749.9938</v>
      </c>
      <c r="W2725" t="n">
        <v>16526.25</v>
      </c>
      <c r="X2725" t="n">
        <v>11640.53</v>
      </c>
      <c r="Z2725" t="n">
        <v>515</v>
      </c>
      <c r="AA2725" t="n">
        <v>54.6927</v>
      </c>
      <c r="AB2725" t="n">
        <v>1564.8211</v>
      </c>
      <c r="AH2725" t="n">
        <v>873.566</v>
      </c>
      <c r="AI2725" t="n">
        <v>4207.4994</v>
      </c>
      <c r="AJ2725" t="n">
        <v>120</v>
      </c>
      <c r="AK2725" t="n">
        <v>20632.1367</v>
      </c>
      <c r="BA2725" t="n">
        <v>6966</v>
      </c>
    </row>
    <row r="2726">
      <c r="F2726" t="inlineStr">
        <is>
          <t>SEMINUEVO</t>
        </is>
      </c>
      <c r="H2726" t="n">
        <v>18</v>
      </c>
      <c r="M2726" t="inlineStr">
        <is>
          <t>PARA LA VENTA</t>
        </is>
      </c>
      <c r="N2726" t="inlineStr"/>
      <c r="P2726" t="inlineStr">
        <is>
          <t>2023</t>
        </is>
      </c>
      <c r="S2726" t="n">
        <v>0</v>
      </c>
      <c r="T2726" t="n">
        <v>43691.583</v>
      </c>
      <c r="V2726" t="n">
        <v>46749.9938</v>
      </c>
      <c r="W2726" t="n">
        <v>12805.43</v>
      </c>
      <c r="X2726" t="n">
        <v>8597.8722</v>
      </c>
      <c r="Z2726" t="n">
        <v>231</v>
      </c>
      <c r="AA2726" t="n">
        <v>92.6549</v>
      </c>
      <c r="AB2726" t="n">
        <v>1189.0723</v>
      </c>
      <c r="AH2726" t="n">
        <v>2071.6199</v>
      </c>
      <c r="AI2726" t="n">
        <v>4207.4994</v>
      </c>
      <c r="AJ2726" t="n">
        <v>120</v>
      </c>
      <c r="AK2726" t="n">
        <v>20632.1366</v>
      </c>
      <c r="BA2726" t="n">
        <v>6966</v>
      </c>
    </row>
    <row r="2727">
      <c r="H2727" t="n">
        <v>17</v>
      </c>
      <c r="M2727" t="inlineStr">
        <is>
          <t>ALQUILADO</t>
        </is>
      </c>
      <c r="N2727" t="inlineStr">
        <is>
          <t>CONSORCIO LOMA COVA</t>
        </is>
      </c>
      <c r="P2727" t="inlineStr">
        <is>
          <t>2023</t>
        </is>
      </c>
      <c r="S2727" t="n">
        <v>83160</v>
      </c>
      <c r="T2727" t="n">
        <v>43691.59</v>
      </c>
      <c r="V2727" t="n">
        <v>46750.0013</v>
      </c>
      <c r="W2727" t="n">
        <v>18154.92</v>
      </c>
      <c r="X2727" t="n">
        <v>281.64</v>
      </c>
      <c r="Z2727" t="n">
        <v>447</v>
      </c>
      <c r="AA2727" t="n">
        <v>41.2451</v>
      </c>
      <c r="AB2727" t="n">
        <v>1084.5035</v>
      </c>
      <c r="AH2727" t="n">
        <v>921.3129</v>
      </c>
      <c r="AI2727" t="n">
        <v>3973.7501</v>
      </c>
      <c r="AJ2727" t="n">
        <v>120</v>
      </c>
      <c r="AK2727" t="n">
        <v>19418.4848</v>
      </c>
      <c r="BA2727" t="n">
        <v>6579</v>
      </c>
    </row>
    <row r="2728">
      <c r="H2728" t="n">
        <v>17</v>
      </c>
      <c r="M2728" t="inlineStr">
        <is>
          <t>ROBADO</t>
        </is>
      </c>
      <c r="N2728" t="inlineStr"/>
      <c r="P2728" t="inlineStr">
        <is>
          <t>2023</t>
        </is>
      </c>
      <c r="S2728" t="n">
        <v/>
      </c>
      <c r="T2728" t="n">
        <v>43691.59</v>
      </c>
      <c r="V2728" t="n">
        <v>46750.0013</v>
      </c>
      <c r="W2728" t="n">
        <v>968.24</v>
      </c>
      <c r="X2728" t="n">
        <v>529.8200000000001</v>
      </c>
      <c r="Z2728" t="n">
        <v>21</v>
      </c>
      <c r="AA2728" t="n">
        <v>71.3361</v>
      </c>
      <c r="AB2728" t="n">
        <v>88.1211</v>
      </c>
      <c r="AH2728" t="n">
        <v>13.8</v>
      </c>
      <c r="AI2728" t="n">
        <v>3973.7501</v>
      </c>
      <c r="AJ2728" t="n">
        <v>120</v>
      </c>
      <c r="AK2728" t="n">
        <v>19418.4848</v>
      </c>
      <c r="BA2728" t="n">
        <v>6579</v>
      </c>
    </row>
    <row r="2729">
      <c r="F2729" t="inlineStr">
        <is>
          <t>SEMINUEVOS</t>
        </is>
      </c>
      <c r="H2729" t="n">
        <v>17</v>
      </c>
      <c r="M2729" t="inlineStr">
        <is>
          <t>PARA LA VENTA</t>
        </is>
      </c>
      <c r="N2729" t="inlineStr"/>
      <c r="P2729" t="inlineStr">
        <is>
          <t>2023</t>
        </is>
      </c>
      <c r="S2729" t="n">
        <v>33371</v>
      </c>
      <c r="T2729" t="n">
        <v>43691.59</v>
      </c>
      <c r="V2729" t="n">
        <v>46750.0013</v>
      </c>
      <c r="W2729" t="n">
        <v>11976.59</v>
      </c>
      <c r="X2729" t="n">
        <v>12871.3861</v>
      </c>
      <c r="Z2729" t="n">
        <v>215</v>
      </c>
      <c r="AA2729" t="n">
        <v>115.5719</v>
      </c>
      <c r="AB2729" t="n">
        <v>1461.6456</v>
      </c>
      <c r="AH2729" t="n">
        <v>1974.9604</v>
      </c>
      <c r="AI2729" t="n">
        <v>3973.7501</v>
      </c>
      <c r="AJ2729" t="n">
        <v>120</v>
      </c>
      <c r="AK2729" t="n">
        <v>19418.4848</v>
      </c>
      <c r="BA2729" t="n">
        <v>6579</v>
      </c>
    </row>
    <row r="2730">
      <c r="F2730" t="inlineStr">
        <is>
          <t>SEMINUEVO</t>
        </is>
      </c>
      <c r="H2730" t="n">
        <v>17</v>
      </c>
      <c r="M2730" t="inlineStr">
        <is>
          <t>POR MOVER A VENTA</t>
        </is>
      </c>
      <c r="N2730" t="inlineStr"/>
      <c r="P2730" t="inlineStr">
        <is>
          <t>2023</t>
        </is>
      </c>
      <c r="S2730" t="n">
        <v>47917</v>
      </c>
      <c r="T2730" t="n">
        <v>43691.59</v>
      </c>
      <c r="V2730" t="n">
        <v>46750.0013</v>
      </c>
      <c r="W2730" t="n">
        <v>16243.76</v>
      </c>
      <c r="X2730" t="n">
        <v>10563.58</v>
      </c>
      <c r="Z2730" t="n">
        <v>505</v>
      </c>
      <c r="AA2730" t="n">
        <v>53.0838</v>
      </c>
      <c r="AB2730" t="n">
        <v>1576.9023</v>
      </c>
      <c r="AH2730" t="n">
        <v>5054.802</v>
      </c>
      <c r="AI2730" t="n">
        <v>3973.7501</v>
      </c>
      <c r="AJ2730" t="n">
        <v>120</v>
      </c>
      <c r="AK2730" t="n">
        <v>18204.8295</v>
      </c>
      <c r="BA2730" t="n">
        <v>6579</v>
      </c>
    </row>
    <row r="2731">
      <c r="H2731" t="n">
        <v>17</v>
      </c>
      <c r="M2731" t="inlineStr">
        <is>
          <t>ALQUILADO</t>
        </is>
      </c>
      <c r="N2731" t="inlineStr">
        <is>
          <t>CONSORCIO LOMA COVA</t>
        </is>
      </c>
      <c r="P2731" t="inlineStr">
        <is>
          <t>2023</t>
        </is>
      </c>
      <c r="S2731" t="n">
        <v>34731</v>
      </c>
      <c r="T2731" t="n">
        <v>43691.59</v>
      </c>
      <c r="V2731" t="n">
        <v>46750.0013</v>
      </c>
      <c r="W2731" t="n">
        <v>18975.31</v>
      </c>
      <c r="X2731" t="n">
        <v>1204.57</v>
      </c>
      <c r="Z2731" t="n">
        <v>457</v>
      </c>
      <c r="AA2731" t="n">
        <v>44.1572</v>
      </c>
      <c r="AB2731" t="n">
        <v>1187.0517</v>
      </c>
      <c r="AH2731" t="n">
        <v>546.1534</v>
      </c>
      <c r="AI2731" t="n">
        <v>3973.7501</v>
      </c>
      <c r="AJ2731" t="n">
        <v>120</v>
      </c>
      <c r="AK2731" t="n">
        <v>19418.4848</v>
      </c>
      <c r="BA2731" t="n">
        <v>6579</v>
      </c>
    </row>
    <row r="2732">
      <c r="H2732" t="n">
        <v>17</v>
      </c>
      <c r="M2732" t="inlineStr">
        <is>
          <t>TALLER DE CHAPISTERIA</t>
        </is>
      </c>
      <c r="N2732" t="inlineStr"/>
      <c r="P2732" t="inlineStr">
        <is>
          <t>2023</t>
        </is>
      </c>
      <c r="S2732" t="n">
        <v>11306</v>
      </c>
      <c r="T2732" t="n">
        <v>43691.59</v>
      </c>
      <c r="V2732" t="n">
        <v>46750.0013</v>
      </c>
      <c r="W2732" t="n">
        <v>16383.23</v>
      </c>
      <c r="X2732" t="n">
        <v>10265.2292</v>
      </c>
      <c r="Z2732" t="n">
        <v>735</v>
      </c>
      <c r="AA2732" t="n">
        <v>36.2564</v>
      </c>
      <c r="AB2732" t="n">
        <v>1567.5564</v>
      </c>
      <c r="AH2732" t="n">
        <v>1856.4796</v>
      </c>
      <c r="AI2732" t="n">
        <v>3973.7501</v>
      </c>
      <c r="AJ2732" t="n">
        <v>120</v>
      </c>
      <c r="AK2732" t="n">
        <v>19418.4848</v>
      </c>
      <c r="BA2732" t="n">
        <v>6579</v>
      </c>
    </row>
    <row r="2733">
      <c r="H2733" t="n">
        <v>17</v>
      </c>
      <c r="M2733" t="inlineStr">
        <is>
          <t>ALQUILADO</t>
        </is>
      </c>
      <c r="N2733" t="inlineStr">
        <is>
          <t>PSA PANAMA INTERNACIONAL TERMI</t>
        </is>
      </c>
      <c r="P2733" t="inlineStr">
        <is>
          <t>2023</t>
        </is>
      </c>
      <c r="S2733" t="n">
        <v>5622</v>
      </c>
      <c r="T2733" t="n">
        <v>43691.59</v>
      </c>
      <c r="V2733" t="n">
        <v>46750.0013</v>
      </c>
      <c r="W2733" t="n">
        <v>15200</v>
      </c>
      <c r="X2733" t="n">
        <v>4859.35</v>
      </c>
      <c r="Z2733" t="n">
        <v>709</v>
      </c>
      <c r="AA2733" t="n">
        <v>28.2924</v>
      </c>
      <c r="AB2733" t="n">
        <v>1179.9617</v>
      </c>
      <c r="AH2733" t="n">
        <v>95.8914</v>
      </c>
      <c r="AI2733" t="n">
        <v>3973.7501</v>
      </c>
      <c r="AJ2733" t="n">
        <v>120</v>
      </c>
      <c r="AK2733" t="n">
        <v>19418.4848</v>
      </c>
      <c r="BA2733" t="n">
        <v>6579</v>
      </c>
    </row>
    <row r="2734">
      <c r="F2734" t="inlineStr">
        <is>
          <t>SEMINUEVOS</t>
        </is>
      </c>
      <c r="H2734" t="n">
        <v>17</v>
      </c>
      <c r="M2734" t="inlineStr">
        <is>
          <t>PARA LA VENTA</t>
        </is>
      </c>
      <c r="N2734" t="inlineStr"/>
      <c r="P2734" t="inlineStr">
        <is>
          <t>2023</t>
        </is>
      </c>
      <c r="S2734" t="n">
        <v>40923</v>
      </c>
      <c r="T2734" t="n">
        <v>43691.59</v>
      </c>
      <c r="V2734" t="n">
        <v>46750.0013</v>
      </c>
      <c r="W2734" t="n">
        <v>11981.17</v>
      </c>
      <c r="X2734" t="n">
        <v>9361.190000000001</v>
      </c>
      <c r="Z2734" t="n">
        <v>224</v>
      </c>
      <c r="AA2734" t="n">
        <v>95.2783</v>
      </c>
      <c r="AB2734" t="n">
        <v>1255.4329</v>
      </c>
      <c r="AH2734" t="n">
        <v>1567.8166</v>
      </c>
      <c r="AI2734" t="n">
        <v>3973.7501</v>
      </c>
      <c r="AJ2734" t="n">
        <v>120</v>
      </c>
      <c r="AK2734" t="n">
        <v>19418.4848</v>
      </c>
      <c r="BA2734" t="n">
        <v>6579</v>
      </c>
    </row>
    <row r="2735">
      <c r="H2735" t="n">
        <v>17</v>
      </c>
      <c r="M2735" t="inlineStr">
        <is>
          <t>ALQUILADO</t>
        </is>
      </c>
      <c r="N2735" t="inlineStr">
        <is>
          <t>ALSTOM PANAMA TRANSPORTE</t>
        </is>
      </c>
      <c r="P2735" t="inlineStr">
        <is>
          <t>2023</t>
        </is>
      </c>
      <c r="S2735" t="n">
        <v>13062</v>
      </c>
      <c r="T2735" t="n">
        <v>43691.59</v>
      </c>
      <c r="V2735" t="n">
        <v>46750.0013</v>
      </c>
      <c r="W2735" t="n">
        <v>17000</v>
      </c>
      <c r="X2735" t="n">
        <v>5109.13</v>
      </c>
      <c r="Z2735" t="n">
        <v>508</v>
      </c>
      <c r="AA2735" t="n">
        <v>43.5219</v>
      </c>
      <c r="AB2735" t="n">
        <v>1300.537</v>
      </c>
      <c r="AH2735" t="n">
        <v>136.2736</v>
      </c>
      <c r="AI2735" t="n">
        <v>3973.7501</v>
      </c>
      <c r="AJ2735" t="n">
        <v>120</v>
      </c>
      <c r="AK2735" t="n">
        <v>19418.4848</v>
      </c>
      <c r="BA2735" t="n">
        <v>6579</v>
      </c>
    </row>
    <row r="2736">
      <c r="H2736" t="n">
        <v>16</v>
      </c>
      <c r="M2736" t="inlineStr">
        <is>
          <t>CDO</t>
        </is>
      </c>
      <c r="N2736" t="inlineStr"/>
      <c r="P2736" t="inlineStr">
        <is>
          <t>2023</t>
        </is>
      </c>
      <c r="S2736" t="n">
        <v>27000</v>
      </c>
      <c r="T2736" t="n">
        <v>43691.589</v>
      </c>
      <c r="V2736" t="n">
        <v>46750.0002</v>
      </c>
      <c r="W2736" t="n">
        <v>12557.04</v>
      </c>
      <c r="X2736" t="n">
        <v>14075.39</v>
      </c>
      <c r="Z2736" t="n">
        <v>417</v>
      </c>
      <c r="AA2736" t="n">
        <v>63.8667</v>
      </c>
      <c r="AB2736" t="n">
        <v>1664.5268</v>
      </c>
      <c r="AH2736" t="n">
        <v>2199.4459</v>
      </c>
      <c r="AI2736" t="n">
        <v>3740</v>
      </c>
      <c r="AJ2736" t="n">
        <v>120</v>
      </c>
      <c r="AK2736" t="n">
        <v>18204.828</v>
      </c>
      <c r="BA2736" t="n">
        <v>6192</v>
      </c>
    </row>
    <row r="2737">
      <c r="H2737" t="n">
        <v>16</v>
      </c>
      <c r="M2737" t="inlineStr">
        <is>
          <t>CDO</t>
        </is>
      </c>
      <c r="N2737" t="inlineStr"/>
      <c r="P2737" t="inlineStr">
        <is>
          <t>2023</t>
        </is>
      </c>
      <c r="S2737" t="n">
        <v>31257</v>
      </c>
      <c r="T2737" t="n">
        <v>43691.589</v>
      </c>
      <c r="V2737" t="n">
        <v>46750.0002</v>
      </c>
      <c r="W2737" t="n">
        <v>14018.03</v>
      </c>
      <c r="X2737" t="n">
        <v>14591.55</v>
      </c>
      <c r="Z2737" t="n">
        <v>373</v>
      </c>
      <c r="AA2737" t="n">
        <v>76.7012</v>
      </c>
      <c r="AB2737" t="n">
        <v>1788.0987</v>
      </c>
      <c r="AH2737" t="n">
        <v>6522.5261</v>
      </c>
      <c r="AI2737" t="n">
        <v>3740</v>
      </c>
      <c r="AJ2737" t="n">
        <v>120</v>
      </c>
      <c r="AK2737" t="n">
        <v>18204.828</v>
      </c>
      <c r="BA2737" t="n">
        <v>6192</v>
      </c>
    </row>
    <row r="2738">
      <c r="F2738" t="inlineStr">
        <is>
          <t>SEMINUEVOS</t>
        </is>
      </c>
      <c r="H2738" t="n">
        <v>16</v>
      </c>
      <c r="M2738" t="inlineStr">
        <is>
          <t>MOV NO PRODUCTIVO</t>
        </is>
      </c>
      <c r="N2738" t="inlineStr"/>
      <c r="P2738" t="inlineStr">
        <is>
          <t>2023</t>
        </is>
      </c>
      <c r="S2738" t="n">
        <v>35109</v>
      </c>
      <c r="T2738" t="n">
        <v>43691.589</v>
      </c>
      <c r="V2738" t="n">
        <v>46750.0002</v>
      </c>
      <c r="W2738" t="n">
        <v>11134.75</v>
      </c>
      <c r="X2738" t="n">
        <v>10070.1338</v>
      </c>
      <c r="Z2738" t="n">
        <v>286</v>
      </c>
      <c r="AA2738" t="n">
        <v>74.1429</v>
      </c>
      <c r="AB2738" t="n">
        <v>1325.3052</v>
      </c>
      <c r="AH2738" t="n">
        <v>2660.7161</v>
      </c>
      <c r="AI2738" t="n">
        <v>3740</v>
      </c>
      <c r="AJ2738" t="n">
        <v>120</v>
      </c>
      <c r="AK2738" t="n">
        <v>18204.828</v>
      </c>
      <c r="BA2738" t="n">
        <v>6192</v>
      </c>
    </row>
    <row r="2739">
      <c r="H2739" t="n">
        <v>16</v>
      </c>
      <c r="M2739" t="inlineStr">
        <is>
          <t>CDO</t>
        </is>
      </c>
      <c r="N2739" t="inlineStr"/>
      <c r="P2739" t="inlineStr">
        <is>
          <t>2023</t>
        </is>
      </c>
      <c r="S2739" t="n">
        <v>38694</v>
      </c>
      <c r="T2739" t="n">
        <v>43691.589</v>
      </c>
      <c r="V2739" t="n">
        <v>46750.0002</v>
      </c>
      <c r="W2739" t="n">
        <v>12382.62</v>
      </c>
      <c r="X2739" t="n">
        <v>9552.079100000001</v>
      </c>
      <c r="Z2739" t="n">
        <v>239</v>
      </c>
      <c r="AA2739" t="n">
        <v>91.7769</v>
      </c>
      <c r="AB2739" t="n">
        <v>1370.9186</v>
      </c>
      <c r="AH2739" t="n">
        <v>5785.8788</v>
      </c>
      <c r="AI2739" t="n">
        <v>3740</v>
      </c>
      <c r="AJ2739" t="n">
        <v>120</v>
      </c>
      <c r="AK2739" t="n">
        <v>18204.828</v>
      </c>
      <c r="BA2739" t="n">
        <v>6192</v>
      </c>
    </row>
    <row r="2740">
      <c r="H2740" t="n">
        <v>16</v>
      </c>
      <c r="M2740" t="inlineStr">
        <is>
          <t>CDO</t>
        </is>
      </c>
      <c r="N2740" t="inlineStr"/>
      <c r="P2740" t="inlineStr">
        <is>
          <t>2023</t>
        </is>
      </c>
      <c r="S2740" t="n">
        <v>47252</v>
      </c>
      <c r="T2740" t="n">
        <v>43691.589</v>
      </c>
      <c r="V2740" t="n">
        <v>46750.0002</v>
      </c>
      <c r="W2740" t="n">
        <v>16995.71</v>
      </c>
      <c r="X2740" t="n">
        <v>12861.52</v>
      </c>
      <c r="Z2740" t="n">
        <v>528</v>
      </c>
      <c r="AA2740" t="n">
        <v>56.5477</v>
      </c>
      <c r="AB2740" t="n">
        <v>1866.0768</v>
      </c>
      <c r="AH2740" t="n">
        <v>3387.0279</v>
      </c>
      <c r="AI2740" t="n">
        <v>3740</v>
      </c>
      <c r="AJ2740" t="n">
        <v>120</v>
      </c>
      <c r="AK2740" t="n">
        <v>18204.828</v>
      </c>
      <c r="BA2740" t="n">
        <v>6192</v>
      </c>
    </row>
    <row r="2741">
      <c r="F2741" t="inlineStr">
        <is>
          <t>SEMINUEVOS</t>
        </is>
      </c>
      <c r="H2741" t="n">
        <v>16</v>
      </c>
      <c r="M2741" t="inlineStr">
        <is>
          <t>MOV NO PRODUCTIVO</t>
        </is>
      </c>
      <c r="N2741" t="inlineStr"/>
      <c r="P2741" t="inlineStr">
        <is>
          <t>2023</t>
        </is>
      </c>
      <c r="S2741" t="n">
        <v>25448</v>
      </c>
      <c r="T2741" t="n">
        <v>43691.589</v>
      </c>
      <c r="V2741" t="n">
        <v>46750.0002</v>
      </c>
      <c r="W2741" t="n">
        <v>11445.08</v>
      </c>
      <c r="X2741" t="n">
        <v>10592.9137</v>
      </c>
      <c r="Z2741" t="n">
        <v>211</v>
      </c>
      <c r="AA2741" t="n">
        <v>104.4454</v>
      </c>
      <c r="AB2741" t="n">
        <v>1377.3746</v>
      </c>
      <c r="AH2741" t="n">
        <v>1647.0214</v>
      </c>
      <c r="AI2741" t="n">
        <v>3740</v>
      </c>
      <c r="AJ2741" t="n">
        <v>120</v>
      </c>
      <c r="AK2741" t="n">
        <v>18204.828</v>
      </c>
      <c r="BA2741" t="n">
        <v>6192</v>
      </c>
    </row>
    <row r="2742">
      <c r="F2742" t="inlineStr">
        <is>
          <t>GARANTIZADOS</t>
        </is>
      </c>
      <c r="H2742" t="n">
        <v>16</v>
      </c>
      <c r="M2742" t="inlineStr">
        <is>
          <t>PARA LA VENTA</t>
        </is>
      </c>
      <c r="N2742" t="inlineStr"/>
      <c r="P2742" t="inlineStr">
        <is>
          <t>2023</t>
        </is>
      </c>
      <c r="S2742" t="n">
        <v>74550</v>
      </c>
      <c r="T2742" t="n">
        <v>43691.589</v>
      </c>
      <c r="V2742" t="n">
        <v>46750.0002</v>
      </c>
      <c r="W2742" t="n">
        <v>22381.3</v>
      </c>
      <c r="X2742" t="n">
        <v>5581.32</v>
      </c>
      <c r="Z2742" t="n">
        <v>636</v>
      </c>
      <c r="AA2742" t="n">
        <v>43.9663</v>
      </c>
      <c r="AB2742" t="n">
        <v>1747.6637</v>
      </c>
      <c r="AH2742" t="n">
        <v>1333.0766</v>
      </c>
      <c r="AI2742" t="n">
        <v>3740</v>
      </c>
      <c r="AJ2742" t="n">
        <v>120</v>
      </c>
      <c r="AK2742" t="n">
        <v>18204.828</v>
      </c>
      <c r="BA2742" t="n">
        <v>6192</v>
      </c>
    </row>
    <row r="2743">
      <c r="H2743" t="n">
        <v>16</v>
      </c>
      <c r="M2743" t="inlineStr">
        <is>
          <t>ALQUILADO</t>
        </is>
      </c>
      <c r="N2743" t="inlineStr">
        <is>
          <t>MULTI SERVICIOS MODERNOS S.A.</t>
        </is>
      </c>
      <c r="P2743" t="inlineStr">
        <is>
          <t>2023</t>
        </is>
      </c>
      <c r="S2743" t="n">
        <v>41723</v>
      </c>
      <c r="T2743" t="n">
        <v>43691.589</v>
      </c>
      <c r="V2743" t="n">
        <v>46750.0002</v>
      </c>
      <c r="W2743" t="n">
        <v>20154.08</v>
      </c>
      <c r="X2743" t="n">
        <v>7554.36</v>
      </c>
      <c r="Z2743" t="n">
        <v>380</v>
      </c>
      <c r="AA2743" t="n">
        <v>72.9169</v>
      </c>
      <c r="AB2743" t="n">
        <v>1731.7775</v>
      </c>
      <c r="AH2743" t="n">
        <v>3062.1974</v>
      </c>
      <c r="AI2743" t="n">
        <v>3740</v>
      </c>
      <c r="AJ2743" t="n">
        <v>120</v>
      </c>
      <c r="AK2743" t="n">
        <v>18204.828</v>
      </c>
      <c r="BA2743" t="n">
        <v>6192</v>
      </c>
    </row>
    <row r="2744">
      <c r="H2744" t="n">
        <v>16</v>
      </c>
      <c r="M2744" t="inlineStr">
        <is>
          <t>ALQUILADO</t>
        </is>
      </c>
      <c r="N2744" t="inlineStr">
        <is>
          <t>DEFENSORIA DEL PUEBLO</t>
        </is>
      </c>
      <c r="P2744" t="inlineStr">
        <is>
          <t>2023</t>
        </is>
      </c>
      <c r="S2744" t="n">
        <v>45577</v>
      </c>
      <c r="T2744" t="n">
        <v>43691.589</v>
      </c>
      <c r="V2744" t="n">
        <v>46750.0002</v>
      </c>
      <c r="W2744" t="n">
        <v>9938.34</v>
      </c>
      <c r="X2744" t="n">
        <v>9872.3272</v>
      </c>
      <c r="Z2744" t="n">
        <v>331</v>
      </c>
      <c r="AA2744" t="n">
        <v>59.8509</v>
      </c>
      <c r="AB2744" t="n">
        <v>1238.1667</v>
      </c>
      <c r="AH2744" t="n">
        <v>1437.171</v>
      </c>
      <c r="AI2744" t="n">
        <v>3740</v>
      </c>
      <c r="AJ2744" t="n">
        <v>120</v>
      </c>
      <c r="AK2744" t="n">
        <v>18204.828</v>
      </c>
      <c r="BA2744" t="n">
        <v>6192</v>
      </c>
    </row>
    <row r="2745">
      <c r="H2745" t="n">
        <v>14</v>
      </c>
      <c r="M2745" t="inlineStr">
        <is>
          <t>ALQUILADO</t>
        </is>
      </c>
      <c r="N2745" t="inlineStr">
        <is>
          <t>CONSEJO DE SEGURIDAD PUBLICO</t>
        </is>
      </c>
      <c r="P2745" t="inlineStr">
        <is>
          <t>2023</t>
        </is>
      </c>
      <c r="S2745" t="n">
        <v>37537</v>
      </c>
      <c r="T2745" t="n">
        <v>43691.5999</v>
      </c>
      <c r="V2745" t="n">
        <v>46750.0119</v>
      </c>
      <c r="W2745" t="n">
        <v>14847.72</v>
      </c>
      <c r="X2745" t="n">
        <v>10676.09</v>
      </c>
      <c r="Z2745" t="n">
        <v>361</v>
      </c>
      <c r="AA2745" t="n">
        <v>70.703</v>
      </c>
      <c r="AB2745" t="n">
        <v>1823.1292</v>
      </c>
      <c r="AH2745" t="n">
        <v>2299.9455</v>
      </c>
      <c r="AI2745" t="n">
        <v>3272.5008</v>
      </c>
      <c r="AJ2745" t="n">
        <v>80</v>
      </c>
      <c r="AK2745" t="n">
        <v>15777.5228</v>
      </c>
      <c r="BA2745" t="n">
        <v>5418</v>
      </c>
    </row>
    <row r="2746">
      <c r="H2746" t="n">
        <v>14</v>
      </c>
      <c r="M2746" t="inlineStr">
        <is>
          <t>ALQUILADO</t>
        </is>
      </c>
      <c r="N2746" t="inlineStr"/>
      <c r="P2746" t="inlineStr">
        <is>
          <t>2023</t>
        </is>
      </c>
      <c r="S2746" t="n">
        <v>25588</v>
      </c>
      <c r="T2746" t="n">
        <v>43691.5999</v>
      </c>
      <c r="V2746" t="n">
        <v>46750.0119</v>
      </c>
      <c r="W2746" t="n">
        <v>11104.74</v>
      </c>
      <c r="X2746" t="n">
        <v>14464.32</v>
      </c>
      <c r="Z2746" t="n">
        <v>344</v>
      </c>
      <c r="AA2746" t="n">
        <v>74.32859999999999</v>
      </c>
      <c r="AB2746" t="n">
        <v>1826.3614</v>
      </c>
      <c r="AH2746" t="n">
        <v>976.8189</v>
      </c>
      <c r="AI2746" t="n">
        <v>3272.5008</v>
      </c>
      <c r="AJ2746" t="n">
        <v>80</v>
      </c>
      <c r="AK2746" t="n">
        <v>15777.5228</v>
      </c>
      <c r="BA2746" t="n">
        <v>5418</v>
      </c>
    </row>
    <row r="2747">
      <c r="H2747" t="n">
        <v>14</v>
      </c>
      <c r="M2747" t="inlineStr">
        <is>
          <t>ALQUILADO</t>
        </is>
      </c>
      <c r="N2747" t="inlineStr"/>
      <c r="P2747" t="inlineStr">
        <is>
          <t>2023</t>
        </is>
      </c>
      <c r="S2747" t="n">
        <v>18536</v>
      </c>
      <c r="T2747" t="n">
        <v>43691.5999</v>
      </c>
      <c r="V2747" t="n">
        <v>46750.0119</v>
      </c>
      <c r="W2747" t="n">
        <v>18787.42</v>
      </c>
      <c r="X2747" t="n">
        <v>8855.905699999999</v>
      </c>
      <c r="Z2747" t="n">
        <v>511</v>
      </c>
      <c r="AA2747" t="n">
        <v>54.0965</v>
      </c>
      <c r="AB2747" t="n">
        <v>1974.5232</v>
      </c>
      <c r="AH2747" t="n">
        <v>923.996</v>
      </c>
      <c r="AI2747" t="n">
        <v>3272.5008</v>
      </c>
      <c r="AJ2747" t="n">
        <v>80</v>
      </c>
      <c r="AK2747" t="n">
        <v>15777.5228</v>
      </c>
      <c r="BA2747" t="n">
        <v>5418</v>
      </c>
    </row>
    <row r="2748">
      <c r="H2748" t="n">
        <v>14</v>
      </c>
      <c r="M2748" t="inlineStr">
        <is>
          <t>ALQUILADO</t>
        </is>
      </c>
      <c r="N2748" t="inlineStr">
        <is>
          <t>MINISTERIO DE VIVIENDA</t>
        </is>
      </c>
      <c r="P2748" t="inlineStr">
        <is>
          <t>2023</t>
        </is>
      </c>
      <c r="S2748" t="n">
        <v>0</v>
      </c>
      <c r="T2748" t="n">
        <v>43691.5999</v>
      </c>
      <c r="V2748" t="n">
        <v>46750.0119</v>
      </c>
      <c r="W2748" t="n">
        <v>20407.38</v>
      </c>
      <c r="X2748" t="n">
        <v>22074.98</v>
      </c>
      <c r="Z2748" t="n">
        <v>333</v>
      </c>
      <c r="AA2748" t="n">
        <v>127.5746</v>
      </c>
      <c r="AB2748" t="n">
        <v>3034.4542</v>
      </c>
      <c r="AH2748" t="n">
        <v>1434.0976</v>
      </c>
      <c r="AI2748" t="n">
        <v>3272.5008</v>
      </c>
      <c r="AJ2748" t="n">
        <v>80</v>
      </c>
      <c r="AK2748" t="n">
        <v>15777.5228</v>
      </c>
      <c r="BA2748" t="n">
        <v>5418</v>
      </c>
    </row>
    <row r="2749">
      <c r="H2749" t="n">
        <v>15</v>
      </c>
      <c r="M2749" t="inlineStr">
        <is>
          <t>RESERVADO</t>
        </is>
      </c>
      <c r="N2749" t="inlineStr"/>
      <c r="P2749" t="inlineStr">
        <is>
          <t>2023</t>
        </is>
      </c>
      <c r="S2749" t="n">
        <v>23058</v>
      </c>
      <c r="T2749" t="n">
        <v>43691.539</v>
      </c>
      <c r="V2749" t="n">
        <v>46749.9467</v>
      </c>
      <c r="W2749" t="n">
        <v>17749.61</v>
      </c>
      <c r="X2749" t="n">
        <v>8983.959999999999</v>
      </c>
      <c r="Z2749" t="n">
        <v>599</v>
      </c>
      <c r="AA2749" t="n">
        <v>44.6303</v>
      </c>
      <c r="AB2749" t="n">
        <v>1782.238</v>
      </c>
      <c r="AH2749" t="n">
        <v>794.1092</v>
      </c>
      <c r="AI2749" t="n">
        <v>3506.246</v>
      </c>
      <c r="AJ2749" t="n">
        <v>80</v>
      </c>
      <c r="AK2749" t="n">
        <v>16991.1546</v>
      </c>
      <c r="BA2749" t="n">
        <v>5805</v>
      </c>
    </row>
    <row r="2750">
      <c r="H2750" t="n">
        <v>15</v>
      </c>
      <c r="M2750" t="inlineStr">
        <is>
          <t>ALQUILADO</t>
        </is>
      </c>
      <c r="N2750" t="inlineStr">
        <is>
          <t>INVERSIONISTAS DE CONSTRUCCION</t>
        </is>
      </c>
      <c r="P2750" t="inlineStr">
        <is>
          <t>2023</t>
        </is>
      </c>
      <c r="S2750" t="n">
        <v>0</v>
      </c>
      <c r="T2750" t="n">
        <v>43691.539</v>
      </c>
      <c r="V2750" t="n">
        <v>46749.9467</v>
      </c>
      <c r="W2750" t="n">
        <v>16706.42</v>
      </c>
      <c r="X2750" t="n">
        <v>9243.809999999999</v>
      </c>
      <c r="Z2750" t="n">
        <v>378</v>
      </c>
      <c r="AA2750" t="n">
        <v>68.6514</v>
      </c>
      <c r="AB2750" t="n">
        <v>1730.0153</v>
      </c>
      <c r="AH2750" t="n">
        <v>404.4208</v>
      </c>
      <c r="AI2750" t="n">
        <v>3506.246</v>
      </c>
      <c r="AJ2750" t="n">
        <v>80</v>
      </c>
      <c r="AK2750" t="n">
        <v>16991.1546</v>
      </c>
      <c r="BA2750" t="n">
        <v>5805</v>
      </c>
    </row>
    <row r="2751">
      <c r="H2751" t="n">
        <v>15</v>
      </c>
      <c r="M2751" t="inlineStr">
        <is>
          <t>DISPONIBLE</t>
        </is>
      </c>
      <c r="N2751" t="inlineStr"/>
      <c r="P2751" t="inlineStr">
        <is>
          <t>2023</t>
        </is>
      </c>
      <c r="S2751" t="n">
        <v>41000</v>
      </c>
      <c r="T2751" t="n">
        <v>43691.539</v>
      </c>
      <c r="V2751" t="n">
        <v>46749.9467</v>
      </c>
      <c r="W2751" t="n">
        <v>12696.55</v>
      </c>
      <c r="X2751" t="n">
        <v>8451.846299999999</v>
      </c>
      <c r="Z2751" t="n">
        <v>357</v>
      </c>
      <c r="AA2751" t="n">
        <v>59.2392</v>
      </c>
      <c r="AB2751" t="n">
        <v>1409.893</v>
      </c>
      <c r="AH2751" t="n">
        <v>1163.3779</v>
      </c>
      <c r="AI2751" t="n">
        <v>3506.246</v>
      </c>
      <c r="AJ2751" t="n">
        <v>80</v>
      </c>
      <c r="AK2751" t="n">
        <v>16991.1546</v>
      </c>
      <c r="BA2751" t="n">
        <v>5805</v>
      </c>
    </row>
    <row r="2752">
      <c r="H2752" t="n">
        <v>15</v>
      </c>
      <c r="M2752" t="inlineStr">
        <is>
          <t>DISPONIBLE</t>
        </is>
      </c>
      <c r="N2752" t="inlineStr"/>
      <c r="P2752" t="inlineStr">
        <is>
          <t>2023</t>
        </is>
      </c>
      <c r="S2752" t="n">
        <v>3778</v>
      </c>
      <c r="T2752" t="n">
        <v>43691.539</v>
      </c>
      <c r="V2752" t="n">
        <v>46749.9467</v>
      </c>
      <c r="W2752" t="n">
        <v>8373.77</v>
      </c>
      <c r="X2752" t="n">
        <v>7751.077</v>
      </c>
      <c r="Z2752" t="n">
        <v>154</v>
      </c>
      <c r="AA2752" t="n">
        <v>104.7067</v>
      </c>
      <c r="AB2752" t="n">
        <v>1074.9898</v>
      </c>
      <c r="AH2752" t="n">
        <v>664.9298</v>
      </c>
      <c r="AI2752" t="n">
        <v>3506.246</v>
      </c>
      <c r="AJ2752" t="n">
        <v>80</v>
      </c>
      <c r="AK2752" t="n">
        <v>16991.1546</v>
      </c>
      <c r="BA2752" t="n">
        <v>5805</v>
      </c>
    </row>
    <row r="2753">
      <c r="H2753" t="n">
        <v>15</v>
      </c>
      <c r="M2753" t="inlineStr">
        <is>
          <t>ALQUILADO</t>
        </is>
      </c>
      <c r="N2753" t="inlineStr">
        <is>
          <t>PNUD (ORG. DE LAS NAC. UNIDAS)</t>
        </is>
      </c>
      <c r="P2753" t="inlineStr">
        <is>
          <t>2023</t>
        </is>
      </c>
      <c r="S2753" t="n">
        <v>0</v>
      </c>
      <c r="T2753" t="n">
        <v>43691.539</v>
      </c>
      <c r="V2753" t="n">
        <v>46749.9467</v>
      </c>
      <c r="W2753" t="n">
        <v>12769.9</v>
      </c>
      <c r="X2753" t="n">
        <v>8409.52</v>
      </c>
      <c r="Z2753" t="n">
        <v>397</v>
      </c>
      <c r="AA2753" t="n">
        <v>53.3486</v>
      </c>
      <c r="AB2753" t="n">
        <v>1411.9613</v>
      </c>
      <c r="AH2753" t="n">
        <v>1841.5851</v>
      </c>
      <c r="AI2753" t="n">
        <v>3506.246</v>
      </c>
      <c r="AJ2753" t="n">
        <v>80</v>
      </c>
      <c r="AK2753" t="n">
        <v>16991.1546</v>
      </c>
      <c r="BA2753" t="n">
        <v>5805</v>
      </c>
    </row>
    <row r="2754">
      <c r="H2754" t="n">
        <v>15</v>
      </c>
      <c r="M2754" t="inlineStr">
        <is>
          <t>ALQUILADO</t>
        </is>
      </c>
      <c r="N2754" t="inlineStr"/>
      <c r="P2754" t="inlineStr">
        <is>
          <t>2023</t>
        </is>
      </c>
      <c r="S2754" t="n">
        <v>44189</v>
      </c>
      <c r="T2754" t="n">
        <v>43691.539</v>
      </c>
      <c r="V2754" t="n">
        <v>46749.9467</v>
      </c>
      <c r="W2754" t="n">
        <v>11380.62</v>
      </c>
      <c r="X2754" t="n">
        <v>13746.0148</v>
      </c>
      <c r="Z2754" t="n">
        <v>259</v>
      </c>
      <c r="AA2754" t="n">
        <v>97.014</v>
      </c>
      <c r="AB2754" t="n">
        <v>1675.1089</v>
      </c>
      <c r="AH2754" t="n">
        <v>1124.0143</v>
      </c>
      <c r="AI2754" t="n">
        <v>3506.246</v>
      </c>
      <c r="AJ2754" t="n">
        <v>80</v>
      </c>
      <c r="AK2754" t="n">
        <v>16991.1546</v>
      </c>
      <c r="BA2754" t="n">
        <v>5805</v>
      </c>
    </row>
    <row r="2755">
      <c r="H2755" t="n">
        <v>14</v>
      </c>
      <c r="M2755" t="inlineStr">
        <is>
          <t>ALQUILADO</t>
        </is>
      </c>
      <c r="N2755" t="inlineStr">
        <is>
          <t>RENTAL CARS</t>
        </is>
      </c>
      <c r="P2755" t="inlineStr">
        <is>
          <t>2023</t>
        </is>
      </c>
      <c r="S2755" t="n">
        <v>5455</v>
      </c>
      <c r="T2755" t="n">
        <v>43691.539</v>
      </c>
      <c r="V2755" t="n">
        <v>46749.9467</v>
      </c>
      <c r="W2755" t="n">
        <v>12681.27</v>
      </c>
      <c r="X2755" t="n">
        <v>9027.120000000001</v>
      </c>
      <c r="Z2755" t="n">
        <v>274</v>
      </c>
      <c r="AA2755" t="n">
        <v>79.2277</v>
      </c>
      <c r="AB2755" t="n">
        <v>1550.5992</v>
      </c>
      <c r="AH2755" t="n">
        <v>1832.0708</v>
      </c>
      <c r="AI2755" t="n">
        <v>3272.4963</v>
      </c>
      <c r="AJ2755" t="n">
        <v>80</v>
      </c>
      <c r="AK2755" t="n">
        <v>15777.5007</v>
      </c>
      <c r="BA2755" t="n">
        <v>5418</v>
      </c>
    </row>
    <row r="2756">
      <c r="H2756" t="n">
        <v>15</v>
      </c>
      <c r="M2756" t="inlineStr">
        <is>
          <t>ALQUILADO</t>
        </is>
      </c>
      <c r="N2756" t="inlineStr">
        <is>
          <t>ROMULO ROUX</t>
        </is>
      </c>
      <c r="P2756" t="inlineStr">
        <is>
          <t>2023</t>
        </is>
      </c>
      <c r="S2756" t="n">
        <v>44647</v>
      </c>
      <c r="T2756" t="n">
        <v>43691.539</v>
      </c>
      <c r="V2756" t="n">
        <v>46749.9467</v>
      </c>
      <c r="W2756" t="n">
        <v>7299.4</v>
      </c>
      <c r="X2756" t="n">
        <v>9256.91</v>
      </c>
      <c r="Z2756" t="n">
        <v>279</v>
      </c>
      <c r="AA2756" t="n">
        <v>59.3416</v>
      </c>
      <c r="AB2756" t="n">
        <v>1103.754</v>
      </c>
      <c r="AH2756" t="n">
        <v>1844.725</v>
      </c>
      <c r="AI2756" t="n">
        <v>3506.246</v>
      </c>
      <c r="AJ2756" t="n">
        <v>80</v>
      </c>
      <c r="AK2756" t="n">
        <v>16991.1546</v>
      </c>
      <c r="BA2756" t="n">
        <v>5805</v>
      </c>
    </row>
    <row r="2757">
      <c r="H2757" t="n">
        <v>15</v>
      </c>
      <c r="M2757" t="inlineStr">
        <is>
          <t>ALQUILADO</t>
        </is>
      </c>
      <c r="N2757" t="inlineStr">
        <is>
          <t>SHUIRUO HU</t>
        </is>
      </c>
      <c r="P2757" t="inlineStr">
        <is>
          <t>2023</t>
        </is>
      </c>
      <c r="S2757" t="n">
        <v>15230</v>
      </c>
      <c r="T2757" t="n">
        <v>43691.539</v>
      </c>
      <c r="V2757" t="n">
        <v>46749.9467</v>
      </c>
      <c r="W2757" t="n">
        <v>13232.14</v>
      </c>
      <c r="X2757" t="n">
        <v>5264.34</v>
      </c>
      <c r="Z2757" t="n">
        <v>554</v>
      </c>
      <c r="AA2757" t="n">
        <v>33.3871</v>
      </c>
      <c r="AB2757" t="n">
        <v>1233.0986</v>
      </c>
      <c r="AH2757" t="n">
        <v>1798.6239</v>
      </c>
      <c r="AI2757" t="n">
        <v>3506.246</v>
      </c>
      <c r="AJ2757" t="n">
        <v>80</v>
      </c>
      <c r="AK2757" t="n">
        <v>16991.1546</v>
      </c>
      <c r="BA2757" t="n">
        <v>5805</v>
      </c>
    </row>
    <row r="2758">
      <c r="H2758" t="n">
        <v>15</v>
      </c>
      <c r="M2758" t="inlineStr">
        <is>
          <t>ALQUILADO</t>
        </is>
      </c>
      <c r="N2758" t="inlineStr">
        <is>
          <t>THINKING STEEL INTERNATIONAL</t>
        </is>
      </c>
      <c r="P2758" t="inlineStr">
        <is>
          <t>2023</t>
        </is>
      </c>
      <c r="S2758" t="n">
        <v>0</v>
      </c>
      <c r="T2758" t="n">
        <v>43691.539</v>
      </c>
      <c r="V2758" t="n">
        <v>46749.9467</v>
      </c>
      <c r="W2758" t="n">
        <v>14005.09</v>
      </c>
      <c r="X2758" t="n">
        <v>12524.9881</v>
      </c>
      <c r="Z2758" t="n">
        <v>351</v>
      </c>
      <c r="AA2758" t="n">
        <v>75.5842</v>
      </c>
      <c r="AB2758" t="n">
        <v>1768.6718</v>
      </c>
      <c r="AH2758" t="n">
        <v>1154.8234</v>
      </c>
      <c r="AI2758" t="n">
        <v>3506.246</v>
      </c>
      <c r="AJ2758" t="n">
        <v>80</v>
      </c>
      <c r="AK2758" t="n">
        <v>16991.1546</v>
      </c>
      <c r="BA2758" t="n">
        <v>5805</v>
      </c>
    </row>
    <row r="2759">
      <c r="H2759" t="n">
        <v>14</v>
      </c>
      <c r="M2759" t="inlineStr">
        <is>
          <t>DISPONIBLE</t>
        </is>
      </c>
      <c r="N2759" t="inlineStr"/>
      <c r="P2759" t="inlineStr">
        <is>
          <t>2023</t>
        </is>
      </c>
      <c r="S2759" t="n">
        <v>31757</v>
      </c>
      <c r="T2759" t="n">
        <v>43691.539</v>
      </c>
      <c r="V2759" t="n">
        <v>46749.9467</v>
      </c>
      <c r="W2759" t="n">
        <v>11613.85</v>
      </c>
      <c r="X2759" t="n">
        <v>7717.255</v>
      </c>
      <c r="Z2759" t="n">
        <v>254</v>
      </c>
      <c r="AA2759" t="n">
        <v>76.1067</v>
      </c>
      <c r="AB2759" t="n">
        <v>1380.7932</v>
      </c>
      <c r="AH2759" t="n">
        <v>1216.7665</v>
      </c>
      <c r="AI2759" t="n">
        <v>3272.4963</v>
      </c>
      <c r="AJ2759" t="n">
        <v>80</v>
      </c>
      <c r="AK2759" t="n">
        <v>15777.5007</v>
      </c>
      <c r="BA2759" t="n">
        <v>5418</v>
      </c>
    </row>
    <row r="2760">
      <c r="H2760" t="n">
        <v>13</v>
      </c>
      <c r="M2760" t="inlineStr">
        <is>
          <t>ALQUILADO</t>
        </is>
      </c>
      <c r="N2760" t="inlineStr">
        <is>
          <t>THINKING STEEL INTERNATIONAL</t>
        </is>
      </c>
      <c r="P2760" t="inlineStr">
        <is>
          <t>2023</t>
        </is>
      </c>
      <c r="S2760" t="n">
        <v>16908</v>
      </c>
      <c r="T2760" t="n">
        <v>43691.5886</v>
      </c>
      <c r="V2760" t="n">
        <v>46749.9998</v>
      </c>
      <c r="W2760" t="n">
        <v>15548.33</v>
      </c>
      <c r="X2760" t="n">
        <v>3188.0261</v>
      </c>
      <c r="Z2760" t="n">
        <v>570</v>
      </c>
      <c r="AA2760" t="n">
        <v>32.8708</v>
      </c>
      <c r="AB2760" t="n">
        <v>1441.2581</v>
      </c>
      <c r="AH2760" t="n">
        <v>1572.3347</v>
      </c>
      <c r="AI2760" t="n">
        <v>3038.75</v>
      </c>
      <c r="AJ2760" t="n">
        <v>80</v>
      </c>
      <c r="AK2760" t="n">
        <v>14563.8624</v>
      </c>
      <c r="BA2760" t="n">
        <v>5031</v>
      </c>
    </row>
    <row r="2761">
      <c r="H2761" t="n">
        <v>13</v>
      </c>
      <c r="M2761" t="inlineStr">
        <is>
          <t>ALQUILADO</t>
        </is>
      </c>
      <c r="N2761" t="inlineStr">
        <is>
          <t>CONSEJO DE SEGURIDAD PUBLICO</t>
        </is>
      </c>
      <c r="P2761" t="inlineStr">
        <is>
          <t>2023</t>
        </is>
      </c>
      <c r="S2761" t="n">
        <v>0</v>
      </c>
      <c r="T2761" t="n">
        <v>43691.5886</v>
      </c>
      <c r="V2761" t="n">
        <v>46749.9998</v>
      </c>
      <c r="W2761" t="n">
        <v>12835.92</v>
      </c>
      <c r="X2761" t="n">
        <v>5222.84</v>
      </c>
      <c r="Z2761" t="n">
        <v>311</v>
      </c>
      <c r="AA2761" t="n">
        <v>58.0667</v>
      </c>
      <c r="AB2761" t="n">
        <v>1389.1353</v>
      </c>
      <c r="AH2761" t="n">
        <v>227.114</v>
      </c>
      <c r="AI2761" t="n">
        <v>3038.75</v>
      </c>
      <c r="AJ2761" t="n">
        <v>80</v>
      </c>
      <c r="AK2761" t="n">
        <v>14563.8624</v>
      </c>
      <c r="BA2761" t="n">
        <v>5031</v>
      </c>
    </row>
    <row r="2762">
      <c r="H2762" t="n">
        <v>12</v>
      </c>
      <c r="M2762" t="inlineStr">
        <is>
          <t>ALQUILADO</t>
        </is>
      </c>
      <c r="N2762" t="inlineStr"/>
      <c r="P2762" t="inlineStr">
        <is>
          <t>2023</t>
        </is>
      </c>
      <c r="S2762" t="n">
        <v>18705</v>
      </c>
      <c r="T2762" t="n">
        <v>43691.576</v>
      </c>
      <c r="V2762" t="n">
        <v>46749.9863</v>
      </c>
      <c r="W2762" t="n">
        <v>15836.27</v>
      </c>
      <c r="X2762" t="n">
        <v>6069.33</v>
      </c>
      <c r="Z2762" t="n">
        <v>484</v>
      </c>
      <c r="AA2762" t="n">
        <v>45.2595</v>
      </c>
      <c r="AB2762" t="n">
        <v>1825.4666</v>
      </c>
      <c r="AH2762" t="n">
        <v>1936.3401</v>
      </c>
      <c r="AI2762" t="n">
        <v>2804.9992</v>
      </c>
      <c r="AJ2762" t="n">
        <v>80</v>
      </c>
      <c r="AK2762" t="n">
        <v>13350.2039</v>
      </c>
      <c r="BA2762" t="n">
        <v>4644</v>
      </c>
    </row>
    <row r="2763">
      <c r="H2763" t="n">
        <v>12</v>
      </c>
      <c r="M2763" t="inlineStr">
        <is>
          <t>DISPONIBLE</t>
        </is>
      </c>
      <c r="N2763" t="inlineStr"/>
      <c r="P2763" t="inlineStr">
        <is>
          <t>2023</t>
        </is>
      </c>
      <c r="S2763" t="n">
        <v>27135</v>
      </c>
      <c r="T2763" t="n">
        <v>43691.576</v>
      </c>
      <c r="V2763" t="n">
        <v>46749.9863</v>
      </c>
      <c r="W2763" t="n">
        <v>15582.11</v>
      </c>
      <c r="X2763" t="n">
        <v>4578.55</v>
      </c>
      <c r="Z2763" t="n">
        <v>461</v>
      </c>
      <c r="AA2763" t="n">
        <v>43.7324</v>
      </c>
      <c r="AB2763" t="n">
        <v>1680.055</v>
      </c>
      <c r="AH2763" t="n">
        <v>1123.5779</v>
      </c>
      <c r="AI2763" t="n">
        <v>2804.9992</v>
      </c>
      <c r="AJ2763" t="n">
        <v>80</v>
      </c>
      <c r="AK2763" t="n">
        <v>13350.2039</v>
      </c>
      <c r="BA2763" t="n">
        <v>4644</v>
      </c>
    </row>
    <row r="2764">
      <c r="H2764" t="n">
        <v>12</v>
      </c>
      <c r="M2764" t="inlineStr">
        <is>
          <t>ALQUILADO</t>
        </is>
      </c>
      <c r="N2764" t="inlineStr">
        <is>
          <t>AES LATIN AMERICA S. DE R.L.</t>
        </is>
      </c>
      <c r="P2764" t="inlineStr">
        <is>
          <t>2023</t>
        </is>
      </c>
      <c r="S2764" t="n">
        <v>48707</v>
      </c>
      <c r="T2764" t="n">
        <v>43691.576</v>
      </c>
      <c r="V2764" t="n">
        <v>46749.9863</v>
      </c>
      <c r="W2764" t="n">
        <v>15424.15</v>
      </c>
      <c r="X2764" t="n">
        <v>6438.4671</v>
      </c>
      <c r="Z2764" t="n">
        <v>520</v>
      </c>
      <c r="AA2764" t="n">
        <v>42.0434</v>
      </c>
      <c r="AB2764" t="n">
        <v>1821.8847</v>
      </c>
      <c r="AH2764" t="n">
        <v>1407.2842</v>
      </c>
      <c r="AI2764" t="n">
        <v>2804.9992</v>
      </c>
      <c r="AJ2764" t="n">
        <v>80</v>
      </c>
      <c r="AK2764" t="n">
        <v>13350.2039</v>
      </c>
      <c r="BA2764" t="n">
        <v>4644</v>
      </c>
    </row>
    <row r="2765">
      <c r="H2765" t="n">
        <v>12</v>
      </c>
      <c r="M2765" t="inlineStr">
        <is>
          <t>ALQUILADO</t>
        </is>
      </c>
      <c r="N2765" t="inlineStr"/>
      <c r="P2765" t="inlineStr">
        <is>
          <t>2023</t>
        </is>
      </c>
      <c r="S2765" t="n">
        <v>0</v>
      </c>
      <c r="T2765" t="n">
        <v>43691.576</v>
      </c>
      <c r="V2765" t="n">
        <v>46749.9863</v>
      </c>
      <c r="W2765" t="n">
        <v>8050.44</v>
      </c>
      <c r="X2765" t="n">
        <v>9086.590099999999</v>
      </c>
      <c r="Z2765" t="n">
        <v>183</v>
      </c>
      <c r="AA2765" t="n">
        <v>93.64490000000001</v>
      </c>
      <c r="AB2765" t="n">
        <v>1428.0858</v>
      </c>
      <c r="AH2765" t="n">
        <v>387.6975</v>
      </c>
      <c r="AI2765" t="n">
        <v>2804.9992</v>
      </c>
      <c r="AJ2765" t="n">
        <v>80</v>
      </c>
      <c r="AK2765" t="n">
        <v>13350.2039</v>
      </c>
      <c r="BA2765" t="n">
        <v>4644</v>
      </c>
    </row>
    <row r="2766">
      <c r="H2766" t="n">
        <v>12</v>
      </c>
      <c r="M2766" t="inlineStr">
        <is>
          <t>ALQUILADO</t>
        </is>
      </c>
      <c r="N2766" t="inlineStr">
        <is>
          <t>RENTAL CARS</t>
        </is>
      </c>
      <c r="P2766" t="inlineStr">
        <is>
          <t>2023</t>
        </is>
      </c>
      <c r="S2766" t="n">
        <v>5732</v>
      </c>
      <c r="T2766" t="n">
        <v>43691.576</v>
      </c>
      <c r="V2766" t="n">
        <v>46749.9863</v>
      </c>
      <c r="W2766" t="n">
        <v>7842.98</v>
      </c>
      <c r="X2766" t="n">
        <v>6733.85</v>
      </c>
      <c r="Z2766" t="n">
        <v>165</v>
      </c>
      <c r="AA2766" t="n">
        <v>88.34439999999999</v>
      </c>
      <c r="AB2766" t="n">
        <v>1214.7358</v>
      </c>
      <c r="AH2766" t="n">
        <v>2409.3468</v>
      </c>
      <c r="AI2766" t="n">
        <v>2804.9992</v>
      </c>
      <c r="AJ2766" t="n">
        <v>80</v>
      </c>
      <c r="AK2766" t="n">
        <v>13350.2039</v>
      </c>
      <c r="BA2766" t="n">
        <v>4644</v>
      </c>
    </row>
    <row r="2767">
      <c r="H2767" t="n">
        <v>10</v>
      </c>
      <c r="M2767" t="inlineStr">
        <is>
          <t>ALQUILADO</t>
        </is>
      </c>
      <c r="N2767" t="inlineStr">
        <is>
          <t>GOLDWIND SERVICE COMPANY</t>
        </is>
      </c>
      <c r="P2767" t="inlineStr">
        <is>
          <t>2023</t>
        </is>
      </c>
      <c r="S2767" t="n">
        <v>24882</v>
      </c>
      <c r="T2767" t="n">
        <v>43691.588</v>
      </c>
      <c r="V2767" t="n">
        <v>46749.9992</v>
      </c>
      <c r="W2767" t="n">
        <v>9490</v>
      </c>
      <c r="X2767" t="n">
        <v>2720</v>
      </c>
      <c r="Z2767" t="n">
        <v>261</v>
      </c>
      <c r="AA2767" t="n">
        <v>46.7816</v>
      </c>
      <c r="AB2767" t="n">
        <v>1221</v>
      </c>
      <c r="AH2767" t="n">
        <v>153.7913</v>
      </c>
      <c r="AI2767" t="n">
        <v>2337.5</v>
      </c>
      <c r="AJ2767" t="n">
        <v>80</v>
      </c>
      <c r="AK2767" t="n">
        <v>10922.8968</v>
      </c>
      <c r="BA2767" t="n">
        <v>3870</v>
      </c>
    </row>
    <row r="2768">
      <c r="H2768" t="n">
        <v>10</v>
      </c>
      <c r="M2768" t="inlineStr">
        <is>
          <t>RESERVADO</t>
        </is>
      </c>
      <c r="N2768" t="inlineStr"/>
      <c r="P2768" t="inlineStr">
        <is>
          <t>2023</t>
        </is>
      </c>
      <c r="S2768" t="n">
        <v>1378</v>
      </c>
      <c r="T2768" t="n">
        <v>43691.59</v>
      </c>
      <c r="V2768" t="n">
        <v>46750.0013</v>
      </c>
      <c r="W2768" t="n">
        <v>10733.3</v>
      </c>
      <c r="X2768" t="n">
        <v>2698.89</v>
      </c>
      <c r="Z2768" t="n">
        <v>374</v>
      </c>
      <c r="AA2768" t="n">
        <v>35.9149</v>
      </c>
      <c r="AB2768" t="n">
        <v>1343.219</v>
      </c>
      <c r="AH2768" t="n">
        <v>694.2813</v>
      </c>
      <c r="AI2768" t="n">
        <v>2337.5001</v>
      </c>
      <c r="AJ2768" t="n">
        <v>80</v>
      </c>
      <c r="AK2768" t="n">
        <v>10922.8977</v>
      </c>
      <c r="BA2768" t="n">
        <v>3870</v>
      </c>
    </row>
    <row r="2769">
      <c r="H2769" t="n">
        <v>9</v>
      </c>
      <c r="M2769" t="inlineStr">
        <is>
          <t>ALQUILADO</t>
        </is>
      </c>
      <c r="N2769" t="inlineStr">
        <is>
          <t>UEP PENONOME II SA</t>
        </is>
      </c>
      <c r="P2769" t="inlineStr">
        <is>
          <t>2023</t>
        </is>
      </c>
      <c r="S2769" t="n">
        <v>26762</v>
      </c>
      <c r="T2769" t="n">
        <v>45766.36</v>
      </c>
      <c r="V2769" t="n">
        <v>48970.0052</v>
      </c>
      <c r="W2769" t="n">
        <v>10400</v>
      </c>
      <c r="X2769" t="n">
        <v>2400</v>
      </c>
      <c r="Z2769" t="n">
        <v>240</v>
      </c>
      <c r="AA2769" t="n">
        <v>53.3333</v>
      </c>
      <c r="AB2769" t="n">
        <v>1422.2222</v>
      </c>
      <c r="AH2769" t="n">
        <v>437.0424</v>
      </c>
      <c r="AI2769" t="n">
        <v>2203.6502</v>
      </c>
      <c r="AJ2769" t="n">
        <v>80</v>
      </c>
      <c r="AK2769" t="n">
        <v>10170.3024</v>
      </c>
      <c r="BA2769" t="n">
        <v>3483</v>
      </c>
    </row>
    <row r="2770">
      <c r="H2770" t="n">
        <v>9</v>
      </c>
      <c r="M2770" t="inlineStr">
        <is>
          <t>ALQUILADO</t>
        </is>
      </c>
      <c r="N2770" t="inlineStr">
        <is>
          <t>SHIPLILLY LATAM S.R.L.</t>
        </is>
      </c>
      <c r="P2770" t="inlineStr">
        <is>
          <t>2023</t>
        </is>
      </c>
      <c r="S2770" t="n">
        <v>14519</v>
      </c>
      <c r="T2770" t="n">
        <v>45766.36</v>
      </c>
      <c r="V2770" t="n">
        <v>48970.0052</v>
      </c>
      <c r="W2770" t="n">
        <v>8400</v>
      </c>
      <c r="X2770" t="n">
        <v>3005.47</v>
      </c>
      <c r="Z2770" t="n">
        <v>467</v>
      </c>
      <c r="AA2770" t="n">
        <v>24.4228</v>
      </c>
      <c r="AB2770" t="n">
        <v>1267.2744</v>
      </c>
      <c r="AH2770" t="n">
        <v>754.8</v>
      </c>
      <c r="AI2770" t="n">
        <v>2203.6502</v>
      </c>
      <c r="AJ2770" t="n">
        <v>80</v>
      </c>
      <c r="AK2770" t="n">
        <v>10170.3024</v>
      </c>
      <c r="BA2770" t="n">
        <v>3483</v>
      </c>
    </row>
    <row r="2771">
      <c r="H2771" t="n">
        <v>9</v>
      </c>
      <c r="M2771" t="inlineStr">
        <is>
          <t>ALQUILADO</t>
        </is>
      </c>
      <c r="N2771" t="inlineStr">
        <is>
          <t>LILLY &amp; ASSOCIATES INTERNATIONAL SA</t>
        </is>
      </c>
      <c r="P2771" t="inlineStr">
        <is>
          <t>2023</t>
        </is>
      </c>
      <c r="S2771" t="n">
        <v>10989</v>
      </c>
      <c r="T2771" t="n">
        <v>45766.36</v>
      </c>
      <c r="V2771" t="n">
        <v>48970.0052</v>
      </c>
      <c r="W2771" t="n">
        <v>7350</v>
      </c>
      <c r="X2771" t="n">
        <v>2493.72</v>
      </c>
      <c r="Z2771" t="n">
        <v>405</v>
      </c>
      <c r="AA2771" t="n">
        <v>24.3054</v>
      </c>
      <c r="AB2771" t="n">
        <v>1093.7466</v>
      </c>
      <c r="AH2771" t="n">
        <v>2212.0097</v>
      </c>
      <c r="AI2771" t="n">
        <v>2203.6502</v>
      </c>
      <c r="AJ2771" t="n">
        <v>80</v>
      </c>
      <c r="AK2771" t="n">
        <v>10170.3024</v>
      </c>
      <c r="BA2771" t="n">
        <v>3483</v>
      </c>
    </row>
    <row r="2772">
      <c r="H2772" t="n">
        <v>9</v>
      </c>
      <c r="M2772" t="inlineStr">
        <is>
          <t>ALQUILADO</t>
        </is>
      </c>
      <c r="N2772" t="inlineStr">
        <is>
          <t>SHIPLILLY LATAM S.R.L.</t>
        </is>
      </c>
      <c r="P2772" t="inlineStr">
        <is>
          <t>2023</t>
        </is>
      </c>
      <c r="S2772" t="n">
        <v>27816</v>
      </c>
      <c r="T2772" t="n">
        <v>45766.36</v>
      </c>
      <c r="V2772" t="n">
        <v>48970.0052</v>
      </c>
      <c r="W2772" t="n">
        <v>8400</v>
      </c>
      <c r="X2772" t="n">
        <v>3218.38</v>
      </c>
      <c r="Z2772" t="n">
        <v>464</v>
      </c>
      <c r="AA2772" t="n">
        <v>25.0396</v>
      </c>
      <c r="AB2772" t="n">
        <v>1290.9311</v>
      </c>
      <c r="AH2772" t="n">
        <v>2008</v>
      </c>
      <c r="AI2772" t="n">
        <v>2203.6502</v>
      </c>
      <c r="AJ2772" t="n">
        <v>80</v>
      </c>
      <c r="AK2772" t="n">
        <v>10170.3024</v>
      </c>
      <c r="BA2772" t="n">
        <v>3483</v>
      </c>
    </row>
    <row r="2773">
      <c r="H2773" t="n">
        <v>9</v>
      </c>
      <c r="M2773" t="inlineStr">
        <is>
          <t>ALQUILADO</t>
        </is>
      </c>
      <c r="N2773" t="inlineStr">
        <is>
          <t>KOMATSU MINING PANAMA SA</t>
        </is>
      </c>
      <c r="P2773" t="inlineStr">
        <is>
          <t>2024</t>
        </is>
      </c>
      <c r="S2773" t="n">
        <v>15862</v>
      </c>
      <c r="T2773" t="n">
        <v>45766.355</v>
      </c>
      <c r="V2773" t="n">
        <v>48969.9999</v>
      </c>
      <c r="W2773" t="n">
        <v>10500</v>
      </c>
      <c r="X2773" t="n">
        <v>412.31</v>
      </c>
      <c r="Z2773" t="n">
        <v>233</v>
      </c>
      <c r="AA2773" t="n">
        <v>46.8339</v>
      </c>
      <c r="AB2773" t="n">
        <v>1212.4788</v>
      </c>
      <c r="AH2773" t="n">
        <v>1218.6343</v>
      </c>
      <c r="AI2773" t="n">
        <v>2203.65</v>
      </c>
      <c r="AJ2773" t="n">
        <v>80</v>
      </c>
      <c r="AK2773" t="n">
        <v>10170.3008</v>
      </c>
      <c r="BA2773" t="n">
        <v>3483</v>
      </c>
    </row>
    <row r="2774">
      <c r="H2774" t="n">
        <v>9</v>
      </c>
      <c r="M2774" t="inlineStr">
        <is>
          <t>ALQUILADO</t>
        </is>
      </c>
      <c r="N2774" t="inlineStr">
        <is>
          <t>CONSEJO DE SEGURIDAD PUBLICO</t>
        </is>
      </c>
      <c r="P2774" t="inlineStr">
        <is>
          <t>2024</t>
        </is>
      </c>
      <c r="S2774" t="n">
        <v>14730</v>
      </c>
      <c r="T2774" t="n">
        <v>45766.355</v>
      </c>
      <c r="V2774" t="n">
        <v>48969.9999</v>
      </c>
      <c r="W2774" t="n">
        <v>9450.48</v>
      </c>
      <c r="X2774" t="n">
        <v>2400</v>
      </c>
      <c r="Z2774" t="n">
        <v>240</v>
      </c>
      <c r="AA2774" t="n">
        <v>49.377</v>
      </c>
      <c r="AB2774" t="n">
        <v>1316.72</v>
      </c>
      <c r="AH2774" t="n">
        <v>115.0086</v>
      </c>
      <c r="AI2774" t="n">
        <v>2203.65</v>
      </c>
      <c r="AJ2774" t="n">
        <v>80</v>
      </c>
      <c r="AK2774" t="n">
        <v>10170.3008</v>
      </c>
      <c r="BA2774" t="n">
        <v>3483</v>
      </c>
    </row>
    <row r="2775">
      <c r="H2775" t="n">
        <v>8</v>
      </c>
      <c r="M2775" t="inlineStr">
        <is>
          <t>DISPONIBLE</t>
        </is>
      </c>
      <c r="N2775" t="inlineStr"/>
      <c r="P2775" t="inlineStr">
        <is>
          <t>2024</t>
        </is>
      </c>
      <c r="S2775" t="n">
        <v>8946</v>
      </c>
      <c r="T2775" t="n">
        <v>45766.3554</v>
      </c>
      <c r="V2775" t="n">
        <v>48970.0003</v>
      </c>
      <c r="W2775" t="n">
        <v>9583.5</v>
      </c>
      <c r="X2775" t="n">
        <v>4547.08</v>
      </c>
      <c r="Z2775" t="n">
        <v>390</v>
      </c>
      <c r="AA2775" t="n">
        <v>36.2322</v>
      </c>
      <c r="AB2775" t="n">
        <v>1766.3225</v>
      </c>
      <c r="AH2775" t="n">
        <v>1048.7762</v>
      </c>
      <c r="AI2775" t="n">
        <v>1958.8</v>
      </c>
      <c r="AJ2775" t="n">
        <v>80</v>
      </c>
      <c r="AK2775" t="n">
        <v>8899.013199999999</v>
      </c>
      <c r="BA2775" t="n">
        <v>3096</v>
      </c>
    </row>
    <row r="2776">
      <c r="H2776" t="n">
        <v>8</v>
      </c>
      <c r="M2776" t="inlineStr">
        <is>
          <t>ALQUILADO</t>
        </is>
      </c>
      <c r="N2776" t="inlineStr">
        <is>
          <t>CONSORCIO LOMA COVA</t>
        </is>
      </c>
      <c r="P2776" t="inlineStr">
        <is>
          <t>2024</t>
        </is>
      </c>
      <c r="S2776" t="n">
        <v>10801</v>
      </c>
      <c r="T2776" t="n">
        <v>45766.3554</v>
      </c>
      <c r="V2776" t="n">
        <v>48970.0003</v>
      </c>
      <c r="W2776" t="n">
        <v>7708.19</v>
      </c>
      <c r="X2776" t="n">
        <v>420.31</v>
      </c>
      <c r="Z2776" t="n">
        <v>173</v>
      </c>
      <c r="AA2776" t="n">
        <v>46.9855</v>
      </c>
      <c r="AB2776" t="n">
        <v>1016.0625</v>
      </c>
      <c r="AH2776" t="n">
        <v>149.1677</v>
      </c>
      <c r="AI2776" t="n">
        <v>1958.8</v>
      </c>
      <c r="AJ2776" t="n">
        <v>80</v>
      </c>
      <c r="AK2776" t="n">
        <v>8899.013199999999</v>
      </c>
      <c r="BA2776" t="n">
        <v>3096</v>
      </c>
    </row>
    <row r="2777">
      <c r="H2777" t="n">
        <v>8</v>
      </c>
      <c r="M2777" t="inlineStr">
        <is>
          <t>ALQUILADO</t>
        </is>
      </c>
      <c r="N2777" t="inlineStr"/>
      <c r="P2777" t="inlineStr">
        <is>
          <t>2024</t>
        </is>
      </c>
      <c r="S2777" t="n">
        <v>0</v>
      </c>
      <c r="T2777" t="n">
        <v>45766.3554</v>
      </c>
      <c r="V2777" t="n">
        <v>48970.0003</v>
      </c>
      <c r="W2777" t="n">
        <v>6279.93</v>
      </c>
      <c r="X2777" t="n">
        <v>8061.25</v>
      </c>
      <c r="Z2777" t="n">
        <v>134</v>
      </c>
      <c r="AA2777" t="n">
        <v>107.0237</v>
      </c>
      <c r="AB2777" t="n">
        <v>1792.6475</v>
      </c>
      <c r="AH2777" t="n">
        <v>798.5205</v>
      </c>
      <c r="AI2777" t="n">
        <v>1958.8</v>
      </c>
      <c r="AJ2777" t="n">
        <v>80</v>
      </c>
      <c r="AK2777" t="n">
        <v>8899.013199999999</v>
      </c>
      <c r="BA2777" t="n">
        <v>3096</v>
      </c>
    </row>
    <row r="2778">
      <c r="H2778" t="n">
        <v>8</v>
      </c>
      <c r="M2778" t="inlineStr">
        <is>
          <t>RESERVADO</t>
        </is>
      </c>
      <c r="N2778" t="inlineStr"/>
      <c r="P2778" t="inlineStr">
        <is>
          <t>2024</t>
        </is>
      </c>
      <c r="S2778" t="n">
        <v>0</v>
      </c>
      <c r="T2778" t="n">
        <v>45766.3554</v>
      </c>
      <c r="V2778" t="n">
        <v>48970.0003</v>
      </c>
      <c r="W2778" t="n">
        <v>7990.23</v>
      </c>
      <c r="X2778" t="n">
        <v>6550.17</v>
      </c>
      <c r="Z2778" t="n">
        <v>119</v>
      </c>
      <c r="AA2778" t="n">
        <v>122.1882</v>
      </c>
      <c r="AB2778" t="n">
        <v>1817.55</v>
      </c>
      <c r="AH2778" t="n">
        <v>255.9683</v>
      </c>
      <c r="AI2778" t="n">
        <v>1958.8</v>
      </c>
      <c r="AJ2778" t="n">
        <v>80</v>
      </c>
      <c r="AK2778" t="n">
        <v>8899.013199999999</v>
      </c>
      <c r="BA2778" t="n">
        <v>3096</v>
      </c>
    </row>
    <row r="2779">
      <c r="H2779" t="n">
        <v>8</v>
      </c>
      <c r="M2779" t="inlineStr">
        <is>
          <t>ALQUILADO</t>
        </is>
      </c>
      <c r="N2779" t="inlineStr">
        <is>
          <t>RENTAL CARS</t>
        </is>
      </c>
      <c r="P2779" t="inlineStr">
        <is>
          <t>2024</t>
        </is>
      </c>
      <c r="S2779" t="n">
        <v>0</v>
      </c>
      <c r="T2779" t="n">
        <v>45766.3554</v>
      </c>
      <c r="V2779" t="n">
        <v>48970.0003</v>
      </c>
      <c r="W2779" t="n">
        <v>4368.07</v>
      </c>
      <c r="X2779" t="n">
        <v>5418.99</v>
      </c>
      <c r="Z2779" t="n">
        <v>96</v>
      </c>
      <c r="AA2779" t="n">
        <v>101.9485</v>
      </c>
      <c r="AB2779" t="n">
        <v>1223.3825</v>
      </c>
      <c r="AH2779" t="n">
        <v>209.9624</v>
      </c>
      <c r="AI2779" t="n">
        <v>1958.8</v>
      </c>
      <c r="AJ2779" t="n">
        <v>80</v>
      </c>
      <c r="AK2779" t="n">
        <v>8899.013199999999</v>
      </c>
      <c r="BA2779" t="n">
        <v>3096</v>
      </c>
    </row>
    <row r="2780">
      <c r="H2780" t="n">
        <v>8</v>
      </c>
      <c r="M2780" t="inlineStr">
        <is>
          <t>ALQUILADO</t>
        </is>
      </c>
      <c r="N2780" t="inlineStr">
        <is>
          <t>REALIZANDO METAS</t>
        </is>
      </c>
      <c r="P2780" t="inlineStr">
        <is>
          <t>2024</t>
        </is>
      </c>
      <c r="S2780" t="n">
        <v>0</v>
      </c>
      <c r="T2780" t="n">
        <v>45766.3554</v>
      </c>
      <c r="V2780" t="n">
        <v>48970.0003</v>
      </c>
      <c r="W2780" t="n">
        <v>9934.08</v>
      </c>
      <c r="X2780" t="n">
        <v>4923.4</v>
      </c>
      <c r="Z2780" t="n">
        <v>223</v>
      </c>
      <c r="AA2780" t="n">
        <v>66.6254</v>
      </c>
      <c r="AB2780" t="n">
        <v>1857.185</v>
      </c>
      <c r="AH2780" t="n">
        <v>802.7999</v>
      </c>
      <c r="AI2780" t="n">
        <v>1958.8</v>
      </c>
      <c r="AJ2780" t="n">
        <v>80</v>
      </c>
      <c r="AK2780" t="n">
        <v>8899.013199999999</v>
      </c>
      <c r="BA2780" t="n">
        <v>3096</v>
      </c>
    </row>
    <row r="2781">
      <c r="H2781" t="n">
        <v>0</v>
      </c>
      <c r="M2781" t="inlineStr">
        <is>
          <t>RESERVADO</t>
        </is>
      </c>
      <c r="N2781" t="inlineStr"/>
      <c r="P2781" t="inlineStr">
        <is>
          <t>2024</t>
        </is>
      </c>
      <c r="S2781" t="n">
        <v/>
      </c>
      <c r="T2781" t="n">
        <v>45766.3587</v>
      </c>
      <c r="V2781" t="n">
        <v>48970.0038</v>
      </c>
      <c r="X2781" t="n">
        <v>0</v>
      </c>
      <c r="Z2781" t="n">
        <v>0</v>
      </c>
      <c r="AI2781" t="n">
        <v>0</v>
      </c>
      <c r="AJ2781" t="n">
        <v>40</v>
      </c>
      <c r="AK2781" t="n">
        <v>0</v>
      </c>
      <c r="BA2781" t="n">
        <v>0</v>
      </c>
    </row>
    <row r="2782">
      <c r="H2782" t="n">
        <v>0</v>
      </c>
      <c r="M2782" t="inlineStr">
        <is>
          <t>RESERVADO</t>
        </is>
      </c>
      <c r="N2782" t="inlineStr"/>
      <c r="P2782" t="inlineStr">
        <is>
          <t>2024</t>
        </is>
      </c>
      <c r="S2782" t="n">
        <v/>
      </c>
      <c r="T2782" t="n">
        <v>45766.3587</v>
      </c>
      <c r="V2782" t="n">
        <v>48970.0038</v>
      </c>
      <c r="X2782" t="n">
        <v>0</v>
      </c>
      <c r="Z2782" t="n">
        <v>0</v>
      </c>
      <c r="AI2782" t="n">
        <v>0</v>
      </c>
      <c r="AJ2782" t="n">
        <v>40</v>
      </c>
      <c r="AK2782" t="n">
        <v>0</v>
      </c>
      <c r="BA2782" t="n">
        <v>0</v>
      </c>
    </row>
    <row r="2783">
      <c r="H2783" t="n">
        <v>0</v>
      </c>
      <c r="M2783" t="inlineStr">
        <is>
          <t>RESERVADO</t>
        </is>
      </c>
      <c r="N2783" t="inlineStr"/>
      <c r="P2783" t="inlineStr">
        <is>
          <t>2024</t>
        </is>
      </c>
      <c r="S2783" t="n">
        <v/>
      </c>
      <c r="T2783" t="n">
        <v>45766.3587</v>
      </c>
      <c r="V2783" t="n">
        <v>48970.0038</v>
      </c>
      <c r="X2783" t="n">
        <v>0</v>
      </c>
      <c r="Z2783" t="n">
        <v>0</v>
      </c>
      <c r="AI2783" t="n">
        <v>0</v>
      </c>
      <c r="AJ2783" t="n">
        <v>40</v>
      </c>
      <c r="AK2783" t="n">
        <v>0</v>
      </c>
      <c r="BA2783" t="n">
        <v>0</v>
      </c>
    </row>
    <row r="2784">
      <c r="H2784" t="n">
        <v>0</v>
      </c>
      <c r="M2784" t="inlineStr">
        <is>
          <t>ALQUILADO</t>
        </is>
      </c>
      <c r="N2784" t="inlineStr"/>
      <c r="P2784" t="inlineStr">
        <is>
          <t>2024</t>
        </is>
      </c>
      <c r="S2784" t="n">
        <v/>
      </c>
      <c r="T2784" t="n">
        <v>45766.3587</v>
      </c>
      <c r="V2784" t="n">
        <v>48970.0038</v>
      </c>
      <c r="X2784" t="n">
        <v>0</v>
      </c>
      <c r="Z2784" t="n">
        <v>0</v>
      </c>
      <c r="AI2784" t="n">
        <v>0</v>
      </c>
      <c r="AJ2784" t="n">
        <v>40</v>
      </c>
      <c r="AK2784" t="n">
        <v>0</v>
      </c>
      <c r="BA2784" t="n">
        <v>0</v>
      </c>
    </row>
    <row r="2785">
      <c r="H2785" t="n">
        <v>0</v>
      </c>
      <c r="M2785" t="inlineStr">
        <is>
          <t>ALQUILADO</t>
        </is>
      </c>
      <c r="N2785" t="inlineStr">
        <is>
          <t>VESTAS OVERSEAS PANAMA S.A.</t>
        </is>
      </c>
      <c r="P2785" t="inlineStr">
        <is>
          <t>2024</t>
        </is>
      </c>
      <c r="S2785" t="n">
        <v/>
      </c>
      <c r="T2785" t="n">
        <v>45766.3587</v>
      </c>
      <c r="V2785" t="n">
        <v>48970.0038</v>
      </c>
      <c r="X2785" t="n">
        <v>0</v>
      </c>
      <c r="Z2785" t="n">
        <v>0</v>
      </c>
      <c r="AI2785" t="n">
        <v>0</v>
      </c>
      <c r="AJ2785" t="n">
        <v>40</v>
      </c>
      <c r="AK2785" t="n">
        <v>0</v>
      </c>
      <c r="BA2785" t="n">
        <v>0</v>
      </c>
    </row>
    <row r="2786">
      <c r="H2786" t="n">
        <v>0</v>
      </c>
      <c r="M2786" t="inlineStr">
        <is>
          <t>ALQUILADO</t>
        </is>
      </c>
      <c r="N2786" t="inlineStr">
        <is>
          <t>BAC INTERNATIONAL BANK INC</t>
        </is>
      </c>
      <c r="P2786" t="inlineStr">
        <is>
          <t>2024</t>
        </is>
      </c>
      <c r="S2786" t="n">
        <v/>
      </c>
      <c r="T2786" t="n">
        <v>45766.3587</v>
      </c>
      <c r="V2786" t="n">
        <v>48970.0038</v>
      </c>
      <c r="W2786" t="n">
        <v>519.6799999999999</v>
      </c>
      <c r="X2786" t="n">
        <v>604.36</v>
      </c>
      <c r="Z2786" t="n">
        <v>8</v>
      </c>
      <c r="AA2786" t="n">
        <v>140.505</v>
      </c>
      <c r="AI2786" t="n">
        <v>0</v>
      </c>
      <c r="AJ2786" t="n">
        <v>40</v>
      </c>
      <c r="AK2786" t="n">
        <v>0</v>
      </c>
      <c r="BA2786" t="n">
        <v>0</v>
      </c>
    </row>
    <row r="2787">
      <c r="H2787" t="n">
        <v>0</v>
      </c>
      <c r="M2787" t="inlineStr">
        <is>
          <t>RESERVADO</t>
        </is>
      </c>
      <c r="N2787" t="inlineStr"/>
      <c r="P2787" t="inlineStr">
        <is>
          <t>2024</t>
        </is>
      </c>
      <c r="S2787" t="n">
        <v/>
      </c>
      <c r="T2787" t="n">
        <v>45766.3587</v>
      </c>
      <c r="V2787" t="n">
        <v>48970.0038</v>
      </c>
      <c r="W2787" t="n">
        <v>226.96</v>
      </c>
      <c r="X2787" t="n">
        <v>315.69</v>
      </c>
      <c r="Z2787" t="n">
        <v>4</v>
      </c>
      <c r="AA2787" t="n">
        <v>135.6625</v>
      </c>
      <c r="AI2787" t="n">
        <v>0</v>
      </c>
      <c r="AJ2787" t="n">
        <v>40</v>
      </c>
      <c r="AK2787" t="n">
        <v>0</v>
      </c>
      <c r="BA2787" t="n">
        <v>0</v>
      </c>
    </row>
    <row r="2788">
      <c r="H2788" t="n">
        <v>0</v>
      </c>
      <c r="M2788" t="inlineStr">
        <is>
          <t>ALQUILADO</t>
        </is>
      </c>
      <c r="N2788" t="inlineStr">
        <is>
          <t>INTERNACIONAL DE SEGUROS</t>
        </is>
      </c>
      <c r="P2788" t="inlineStr">
        <is>
          <t>2024</t>
        </is>
      </c>
      <c r="S2788" t="n">
        <v/>
      </c>
      <c r="T2788" t="n">
        <v>45766.3587</v>
      </c>
      <c r="V2788" t="n">
        <v>48970.0038</v>
      </c>
      <c r="W2788" t="n">
        <v>195</v>
      </c>
      <c r="X2788" t="n">
        <v>216.9</v>
      </c>
      <c r="Z2788" t="n">
        <v>3</v>
      </c>
      <c r="AA2788" t="n">
        <v>137.3</v>
      </c>
      <c r="AI2788" t="n">
        <v>0</v>
      </c>
      <c r="AJ2788" t="n">
        <v>40</v>
      </c>
      <c r="AK2788" t="n">
        <v>0</v>
      </c>
      <c r="BA2788" t="n">
        <v>0</v>
      </c>
    </row>
    <row r="2789">
      <c r="H2789" t="n">
        <v>0</v>
      </c>
      <c r="M2789" t="inlineStr">
        <is>
          <t>RESERVADO</t>
        </is>
      </c>
      <c r="N2789" t="inlineStr"/>
      <c r="P2789" t="inlineStr">
        <is>
          <t>2024</t>
        </is>
      </c>
      <c r="S2789" t="n">
        <v/>
      </c>
      <c r="T2789" t="n">
        <v>45766.3587</v>
      </c>
      <c r="V2789" t="n">
        <v>48970.0038</v>
      </c>
      <c r="W2789" t="n">
        <v>73.84</v>
      </c>
      <c r="X2789" t="n">
        <v>182</v>
      </c>
      <c r="Z2789" t="n">
        <v>2</v>
      </c>
      <c r="AA2789" t="n">
        <v>127.92</v>
      </c>
      <c r="AI2789" t="n">
        <v>0</v>
      </c>
      <c r="AJ2789" t="n">
        <v>40</v>
      </c>
      <c r="AK2789" t="n">
        <v>0</v>
      </c>
      <c r="BA2789" t="n">
        <v>0</v>
      </c>
    </row>
    <row r="2790">
      <c r="H2790" t="n">
        <v>0</v>
      </c>
      <c r="M2790" t="inlineStr">
        <is>
          <t>ALQUILADO</t>
        </is>
      </c>
      <c r="N2790" t="inlineStr">
        <is>
          <t>PROMED</t>
        </is>
      </c>
      <c r="P2790" t="inlineStr">
        <is>
          <t>2024</t>
        </is>
      </c>
      <c r="S2790" t="n">
        <v/>
      </c>
      <c r="T2790" t="n">
        <v>45766.3587</v>
      </c>
      <c r="V2790" t="n">
        <v>48970.0038</v>
      </c>
      <c r="W2790" t="n">
        <v>109.98</v>
      </c>
      <c r="X2790" t="n">
        <v>229.31</v>
      </c>
      <c r="Z2790" t="n">
        <v>6</v>
      </c>
      <c r="AA2790" t="n">
        <v>56.5483</v>
      </c>
      <c r="AI2790" t="n">
        <v>0</v>
      </c>
      <c r="AJ2790" t="n">
        <v>40</v>
      </c>
      <c r="AK2790" t="n">
        <v>0</v>
      </c>
      <c r="BA2790" t="n">
        <v>0</v>
      </c>
    </row>
    <row r="2791">
      <c r="H2791" t="n">
        <v>31</v>
      </c>
      <c r="M2791" t="inlineStr">
        <is>
          <t>ALQUILADO</t>
        </is>
      </c>
      <c r="N2791" t="inlineStr">
        <is>
          <t>REENFRIO</t>
        </is>
      </c>
      <c r="P2791" t="inlineStr">
        <is>
          <t>2022</t>
        </is>
      </c>
      <c r="S2791" t="n">
        <v>80966</v>
      </c>
      <c r="T2791" t="n">
        <v>26542.056</v>
      </c>
      <c r="V2791" t="n">
        <v>28399.9999</v>
      </c>
      <c r="W2791" t="n">
        <v>23066.3</v>
      </c>
      <c r="X2791" t="n">
        <v>9080</v>
      </c>
      <c r="Z2791" t="n">
        <v>908</v>
      </c>
      <c r="AA2791" t="n">
        <v>35.4034</v>
      </c>
      <c r="AB2791" t="n">
        <v>1036.9774</v>
      </c>
      <c r="AH2791" t="n">
        <v>3943.4737</v>
      </c>
      <c r="AI2791" t="n">
        <v>4402</v>
      </c>
      <c r="AJ2791" t="n">
        <v>160</v>
      </c>
      <c r="AK2791" t="n">
        <v>22118.3791</v>
      </c>
      <c r="BA2791" t="n">
        <v>11997</v>
      </c>
    </row>
    <row r="2792">
      <c r="H2792" t="n">
        <v>31</v>
      </c>
      <c r="M2792" t="inlineStr">
        <is>
          <t>ALQUILADO</t>
        </is>
      </c>
      <c r="N2792" t="inlineStr">
        <is>
          <t>REENFRIO</t>
        </is>
      </c>
      <c r="P2792" t="inlineStr">
        <is>
          <t>2022</t>
        </is>
      </c>
      <c r="S2792" t="n">
        <v>87138</v>
      </c>
      <c r="T2792" t="n">
        <v>26542.056</v>
      </c>
      <c r="V2792" t="n">
        <v>28399.9999</v>
      </c>
      <c r="W2792" t="n">
        <v>23066.3</v>
      </c>
      <c r="X2792" t="n">
        <v>9080</v>
      </c>
      <c r="Z2792" t="n">
        <v>908</v>
      </c>
      <c r="AA2792" t="n">
        <v>35.4034</v>
      </c>
      <c r="AB2792" t="n">
        <v>1036.9774</v>
      </c>
      <c r="AH2792" t="n">
        <v>1851.1611</v>
      </c>
      <c r="AI2792" t="n">
        <v>4402</v>
      </c>
      <c r="AJ2792" t="n">
        <v>160</v>
      </c>
      <c r="AK2792" t="n">
        <v>22118.3791</v>
      </c>
      <c r="BA2792" t="n">
        <v>11997</v>
      </c>
    </row>
    <row r="2793">
      <c r="H2793" t="n">
        <v>31</v>
      </c>
      <c r="M2793" t="inlineStr">
        <is>
          <t>ALQUILADO</t>
        </is>
      </c>
      <c r="N2793" t="inlineStr">
        <is>
          <t>REENFRIO</t>
        </is>
      </c>
      <c r="P2793" t="inlineStr">
        <is>
          <t>2022</t>
        </is>
      </c>
      <c r="S2793" t="n">
        <v>65254</v>
      </c>
      <c r="T2793" t="n">
        <v>27319.81</v>
      </c>
      <c r="V2793" t="n">
        <v>29232.1967</v>
      </c>
      <c r="W2793" t="n">
        <v>26250</v>
      </c>
      <c r="X2793" t="n">
        <v>9000</v>
      </c>
      <c r="Z2793" t="n">
        <v>899</v>
      </c>
      <c r="AA2793" t="n">
        <v>39.2102</v>
      </c>
      <c r="AB2793" t="n">
        <v>1137.0967</v>
      </c>
      <c r="AH2793" t="n">
        <v>1765.4375</v>
      </c>
      <c r="AI2793" t="n">
        <v>4530.9905</v>
      </c>
      <c r="AJ2793" t="n">
        <v>160</v>
      </c>
      <c r="AK2793" t="n">
        <v>22766.508</v>
      </c>
      <c r="BA2793" t="n">
        <v>11997</v>
      </c>
    </row>
    <row r="2794">
      <c r="H2794" t="n">
        <v>25</v>
      </c>
      <c r="M2794" t="inlineStr">
        <is>
          <t>ALQUILADO</t>
        </is>
      </c>
      <c r="N2794" t="inlineStr">
        <is>
          <t>AGRUPACION SABANITAS PANAMA</t>
        </is>
      </c>
      <c r="P2794" t="inlineStr">
        <is>
          <t>2022</t>
        </is>
      </c>
      <c r="S2794" t="n">
        <v>33993</v>
      </c>
      <c r="T2794" t="n">
        <v>30400</v>
      </c>
      <c r="V2794" t="n">
        <v>30400</v>
      </c>
      <c r="W2794" t="n">
        <v>31509.41</v>
      </c>
      <c r="X2794" t="n">
        <v>3160</v>
      </c>
      <c r="Z2794" t="n">
        <v>633</v>
      </c>
      <c r="AA2794" t="n">
        <v>54.77</v>
      </c>
      <c r="AB2794" t="n">
        <v>1386.7764</v>
      </c>
      <c r="AH2794" t="n">
        <v>3030.9442</v>
      </c>
      <c r="AI2794" t="n">
        <v>3800</v>
      </c>
      <c r="AJ2794" t="n">
        <v>120</v>
      </c>
      <c r="AK2794" t="n">
        <v>20266.6656</v>
      </c>
      <c r="BA2794" t="n">
        <v>9675</v>
      </c>
    </row>
    <row r="2795">
      <c r="F2795" t="inlineStr">
        <is>
          <t>GARANTIZADOS</t>
        </is>
      </c>
      <c r="H2795" t="n">
        <v>25</v>
      </c>
      <c r="M2795" t="inlineStr">
        <is>
          <t>PARA LA VENTA</t>
        </is>
      </c>
      <c r="N2795" t="inlineStr"/>
      <c r="P2795" t="inlineStr">
        <is>
          <t>2022</t>
        </is>
      </c>
      <c r="S2795" t="n">
        <v>31721</v>
      </c>
      <c r="T2795" t="n">
        <v>30400</v>
      </c>
      <c r="V2795" t="n">
        <v>30400</v>
      </c>
      <c r="W2795" t="n">
        <v>29934.81</v>
      </c>
      <c r="X2795" t="n">
        <v>3065</v>
      </c>
      <c r="Z2795" t="n">
        <v>613</v>
      </c>
      <c r="AA2795" t="n">
        <v>53.8332</v>
      </c>
      <c r="AB2795" t="n">
        <v>1319.9924</v>
      </c>
      <c r="AH2795" t="n">
        <v>3518.8674</v>
      </c>
      <c r="AI2795" t="n">
        <v>3800</v>
      </c>
      <c r="AJ2795" t="n">
        <v>120</v>
      </c>
      <c r="AK2795" t="n">
        <v>20266.6656</v>
      </c>
      <c r="BA2795" t="n">
        <v>9675</v>
      </c>
    </row>
    <row r="2796">
      <c r="H2796" t="n">
        <v>24</v>
      </c>
      <c r="M2796" t="inlineStr">
        <is>
          <t>ALQUILADO</t>
        </is>
      </c>
      <c r="N2796" t="inlineStr">
        <is>
          <t>MINERA PANAMA</t>
        </is>
      </c>
      <c r="P2796" t="inlineStr">
        <is>
          <t>2022</t>
        </is>
      </c>
      <c r="S2796" t="n">
        <v>30456</v>
      </c>
      <c r="T2796" t="n">
        <v>30400</v>
      </c>
      <c r="V2796" t="n">
        <v>30400</v>
      </c>
      <c r="W2796" t="n">
        <v>34759.15</v>
      </c>
      <c r="X2796" t="n">
        <v>3535</v>
      </c>
      <c r="Z2796" t="n">
        <v>708</v>
      </c>
      <c r="AA2796" t="n">
        <v>54.0877</v>
      </c>
      <c r="AB2796" t="n">
        <v>1595.5895</v>
      </c>
      <c r="AH2796" t="n">
        <v>1081.3578</v>
      </c>
      <c r="AI2796" t="n">
        <v>3648</v>
      </c>
      <c r="AJ2796" t="n">
        <v>120</v>
      </c>
      <c r="AK2796" t="n">
        <v>19422.2212</v>
      </c>
      <c r="BA2796" t="n">
        <v>9288</v>
      </c>
    </row>
    <row r="2797">
      <c r="F2797" t="inlineStr">
        <is>
          <t>GARANTIZADOS</t>
        </is>
      </c>
      <c r="H2797" t="n">
        <v>20</v>
      </c>
      <c r="M2797" t="inlineStr">
        <is>
          <t>PARA LA VENTA</t>
        </is>
      </c>
      <c r="N2797" t="inlineStr"/>
      <c r="P2797" t="inlineStr">
        <is>
          <t>2022</t>
        </is>
      </c>
      <c r="S2797" t="n">
        <v>34124</v>
      </c>
      <c r="T2797" t="n">
        <v>32943.93</v>
      </c>
      <c r="V2797" t="n">
        <v>35250.0051</v>
      </c>
      <c r="W2797" t="n">
        <v>41169.26</v>
      </c>
      <c r="X2797" t="n">
        <v>9620.82</v>
      </c>
      <c r="Z2797" t="n">
        <v>465</v>
      </c>
      <c r="AA2797" t="n">
        <v>109.2259</v>
      </c>
      <c r="AB2797" t="n">
        <v>2539.504</v>
      </c>
      <c r="AH2797" t="n">
        <v>13215.65</v>
      </c>
      <c r="AI2797" t="n">
        <v>3525.0005</v>
      </c>
      <c r="AJ2797" t="n">
        <v>120</v>
      </c>
      <c r="AK2797" t="n">
        <v>17387.0748</v>
      </c>
      <c r="BA2797" t="n">
        <v>7740</v>
      </c>
    </row>
    <row r="2798">
      <c r="H2798" t="n">
        <v>20</v>
      </c>
      <c r="M2798" t="inlineStr">
        <is>
          <t>MOV NO PRODUCTIVO</t>
        </is>
      </c>
      <c r="N2798" t="inlineStr"/>
      <c r="P2798" t="inlineStr">
        <is>
          <t>2022</t>
        </is>
      </c>
      <c r="S2798" t="n">
        <v>34771</v>
      </c>
      <c r="T2798" t="n">
        <v>30400</v>
      </c>
      <c r="V2798" t="n">
        <v>30400</v>
      </c>
      <c r="W2798" t="n">
        <v>22951.64</v>
      </c>
      <c r="X2798" t="n">
        <v>2382.97</v>
      </c>
      <c r="Z2798" t="n">
        <v>471</v>
      </c>
      <c r="AA2798" t="n">
        <v>53.7889</v>
      </c>
      <c r="AB2798" t="n">
        <v>1266.7305</v>
      </c>
      <c r="AH2798" t="n">
        <v>2423.1019</v>
      </c>
      <c r="AI2798" t="n">
        <v>3040</v>
      </c>
      <c r="AJ2798" t="n">
        <v>120</v>
      </c>
      <c r="AK2798" t="n">
        <v>16044.4436</v>
      </c>
      <c r="BA2798" t="n">
        <v>7740</v>
      </c>
    </row>
    <row r="2799">
      <c r="H2799" t="n">
        <v>20</v>
      </c>
      <c r="M2799" t="inlineStr">
        <is>
          <t>RESERVADO</t>
        </is>
      </c>
      <c r="N2799" t="inlineStr"/>
      <c r="P2799" t="inlineStr">
        <is>
          <t>2022</t>
        </is>
      </c>
      <c r="S2799" t="n">
        <v>25509</v>
      </c>
      <c r="T2799" t="n">
        <v>30400</v>
      </c>
      <c r="V2799" t="n">
        <v>30400</v>
      </c>
      <c r="W2799" t="n">
        <v>22267.98</v>
      </c>
      <c r="X2799" t="n">
        <v>2334.1713</v>
      </c>
      <c r="Z2799" t="n">
        <v>457</v>
      </c>
      <c r="AA2799" t="n">
        <v>53.834</v>
      </c>
      <c r="AB2799" t="n">
        <v>1230.1075</v>
      </c>
      <c r="AH2799" t="n">
        <v>7803.4244</v>
      </c>
      <c r="AI2799" t="n">
        <v>3040</v>
      </c>
      <c r="AJ2799" t="n">
        <v>120</v>
      </c>
      <c r="AK2799" t="n">
        <v>16044.4436</v>
      </c>
      <c r="BA2799" t="n">
        <v>7740</v>
      </c>
    </row>
    <row r="2800">
      <c r="H2800" t="n">
        <v>20</v>
      </c>
      <c r="M2800" t="inlineStr">
        <is>
          <t>ALQUILADO</t>
        </is>
      </c>
      <c r="N2800" t="inlineStr">
        <is>
          <t>MINERA PANAMA</t>
        </is>
      </c>
      <c r="P2800" t="inlineStr">
        <is>
          <t>2022</t>
        </is>
      </c>
      <c r="S2800" t="n">
        <v>50203</v>
      </c>
      <c r="T2800" t="n">
        <v>30400</v>
      </c>
      <c r="V2800" t="n">
        <v>30400</v>
      </c>
      <c r="W2800" t="n">
        <v>28069</v>
      </c>
      <c r="X2800" t="n">
        <v>3031.24</v>
      </c>
      <c r="Z2800" t="n">
        <v>570</v>
      </c>
      <c r="AA2800" t="n">
        <v>54.5618</v>
      </c>
      <c r="AB2800" t="n">
        <v>1555.012</v>
      </c>
      <c r="AH2800" t="n">
        <v>3443.3475</v>
      </c>
      <c r="AI2800" t="n">
        <v>3040</v>
      </c>
      <c r="AJ2800" t="n">
        <v>120</v>
      </c>
      <c r="AK2800" t="n">
        <v>16044.4436</v>
      </c>
      <c r="BA2800" t="n">
        <v>7740</v>
      </c>
    </row>
    <row r="2801">
      <c r="H2801" t="n">
        <v>10</v>
      </c>
      <c r="M2801" t="inlineStr">
        <is>
          <t>ALQUILADO</t>
        </is>
      </c>
      <c r="N2801" t="inlineStr">
        <is>
          <t>MINERA PANAMA</t>
        </is>
      </c>
      <c r="P2801" t="inlineStr">
        <is>
          <t>2023</t>
        </is>
      </c>
      <c r="S2801" t="n">
        <v>15789</v>
      </c>
      <c r="T2801" t="n">
        <v>30400</v>
      </c>
      <c r="V2801" t="n">
        <v>30400</v>
      </c>
      <c r="W2801" t="n">
        <v>11856.32</v>
      </c>
      <c r="X2801" t="n">
        <v>1190</v>
      </c>
      <c r="Z2801" t="n">
        <v>238</v>
      </c>
      <c r="AA2801" t="n">
        <v>54.8164</v>
      </c>
      <c r="AB2801" t="n">
        <v>1304.632</v>
      </c>
      <c r="AH2801" t="n">
        <v>506.9532</v>
      </c>
      <c r="AI2801" t="n">
        <v>1520</v>
      </c>
      <c r="AJ2801" t="n">
        <v>80</v>
      </c>
      <c r="AK2801" t="n">
        <v>7599.9996</v>
      </c>
      <c r="BA2801" t="n">
        <v>3870</v>
      </c>
    </row>
    <row r="2802">
      <c r="H2802" t="n">
        <v>10</v>
      </c>
      <c r="M2802" t="inlineStr">
        <is>
          <t>DISPONIBLE</t>
        </is>
      </c>
      <c r="N2802" t="inlineStr"/>
      <c r="P2802" t="inlineStr">
        <is>
          <t>2023</t>
        </is>
      </c>
      <c r="S2802" t="n">
        <v>42716</v>
      </c>
      <c r="T2802" t="n">
        <v>30400</v>
      </c>
      <c r="V2802" t="n">
        <v>30400</v>
      </c>
      <c r="W2802" t="n">
        <v>7024.3</v>
      </c>
      <c r="X2802" t="n">
        <v>770</v>
      </c>
      <c r="Z2802" t="n">
        <v>143</v>
      </c>
      <c r="AA2802" t="n">
        <v>54.5055</v>
      </c>
      <c r="AB2802" t="n">
        <v>779.4299999999999</v>
      </c>
      <c r="AH2802" t="n">
        <v>5880.7884</v>
      </c>
      <c r="AI2802" t="n">
        <v>1520</v>
      </c>
      <c r="AJ2802" t="n">
        <v>80</v>
      </c>
      <c r="AK2802" t="n">
        <v>7599.9996</v>
      </c>
      <c r="BA2802" t="n">
        <v>3870</v>
      </c>
    </row>
    <row r="2803">
      <c r="H2803" t="n">
        <v>6</v>
      </c>
      <c r="M2803" t="inlineStr">
        <is>
          <t>ALQUILADO</t>
        </is>
      </c>
      <c r="N2803" t="inlineStr">
        <is>
          <t>MINERA PANAMA</t>
        </is>
      </c>
      <c r="P2803" t="inlineStr">
        <is>
          <t>2023</t>
        </is>
      </c>
      <c r="S2803" t="n">
        <v>4816</v>
      </c>
      <c r="T2803" t="n">
        <v>30400</v>
      </c>
      <c r="V2803" t="n">
        <v>30400</v>
      </c>
      <c r="W2803" t="n">
        <v>8144.98</v>
      </c>
      <c r="X2803" t="n">
        <v>810</v>
      </c>
      <c r="Z2803" t="n">
        <v>162</v>
      </c>
      <c r="AA2803" t="n">
        <v>55.2776</v>
      </c>
      <c r="AB2803" t="n">
        <v>1492.4966</v>
      </c>
      <c r="AH2803" t="n">
        <v>464.4662</v>
      </c>
      <c r="AI2803" t="n">
        <v>912</v>
      </c>
      <c r="AJ2803" t="n">
        <v>80</v>
      </c>
      <c r="AK2803" t="n">
        <v>4222.222</v>
      </c>
      <c r="BA2803" t="n">
        <v>2322</v>
      </c>
    </row>
    <row r="2804">
      <c r="H2804" t="n">
        <v>6</v>
      </c>
      <c r="M2804" t="inlineStr">
        <is>
          <t>ALQUILADO</t>
        </is>
      </c>
      <c r="N2804" t="inlineStr">
        <is>
          <t>MINERA PANAMA</t>
        </is>
      </c>
      <c r="P2804" t="inlineStr">
        <is>
          <t>2023</t>
        </is>
      </c>
      <c r="S2804" t="n">
        <v>5006</v>
      </c>
      <c r="T2804" t="n">
        <v>30400</v>
      </c>
      <c r="V2804" t="n">
        <v>30400</v>
      </c>
      <c r="W2804" t="n">
        <v>8144.98</v>
      </c>
      <c r="X2804" t="n">
        <v>810</v>
      </c>
      <c r="Z2804" t="n">
        <v>162</v>
      </c>
      <c r="AA2804" t="n">
        <v>55.2776</v>
      </c>
      <c r="AB2804" t="n">
        <v>1492.4966</v>
      </c>
      <c r="AH2804" t="n">
        <v>461.204</v>
      </c>
      <c r="AI2804" t="n">
        <v>912</v>
      </c>
      <c r="AJ2804" t="n">
        <v>80</v>
      </c>
      <c r="AK2804" t="n">
        <v>4222.222</v>
      </c>
      <c r="BA2804" t="n">
        <v>2322</v>
      </c>
    </row>
    <row r="2805">
      <c r="H2805" t="n">
        <v>6</v>
      </c>
      <c r="M2805" t="inlineStr">
        <is>
          <t>ALQUILADO</t>
        </is>
      </c>
      <c r="N2805" t="inlineStr">
        <is>
          <t>MINERA PANAMA</t>
        </is>
      </c>
      <c r="P2805" t="inlineStr">
        <is>
          <t>2023</t>
        </is>
      </c>
      <c r="S2805" t="n">
        <v>5270</v>
      </c>
      <c r="T2805" t="n">
        <v>30400</v>
      </c>
      <c r="V2805" t="n">
        <v>30400</v>
      </c>
      <c r="W2805" t="n">
        <v>8144.98</v>
      </c>
      <c r="X2805" t="n">
        <v>810</v>
      </c>
      <c r="Z2805" t="n">
        <v>162</v>
      </c>
      <c r="AA2805" t="n">
        <v>55.2776</v>
      </c>
      <c r="AB2805" t="n">
        <v>1492.4966</v>
      </c>
      <c r="AH2805" t="n">
        <v>461.4821</v>
      </c>
      <c r="AI2805" t="n">
        <v>912</v>
      </c>
      <c r="AJ2805" t="n">
        <v>80</v>
      </c>
      <c r="AK2805" t="n">
        <v>4222.222</v>
      </c>
      <c r="BA2805" t="n">
        <v>2322</v>
      </c>
    </row>
    <row r="2806">
      <c r="H2806" t="n">
        <v>34</v>
      </c>
      <c r="M2806" t="inlineStr">
        <is>
          <t>ALQUILADO</t>
        </is>
      </c>
      <c r="N2806" t="inlineStr">
        <is>
          <t>MINERA PANAMA ADMINISTRACION</t>
        </is>
      </c>
      <c r="P2806" t="inlineStr">
        <is>
          <t>2021</t>
        </is>
      </c>
      <c r="S2806" t="n">
        <v>36517</v>
      </c>
      <c r="T2806" t="n">
        <v>40275</v>
      </c>
      <c r="V2806" t="n">
        <v>40275</v>
      </c>
      <c r="W2806" t="n">
        <v>47452.5</v>
      </c>
      <c r="X2806" t="n">
        <v>10076.99</v>
      </c>
      <c r="Z2806" t="n">
        <v>1006</v>
      </c>
      <c r="AA2806" t="n">
        <v>57.1863</v>
      </c>
      <c r="AB2806" t="n">
        <v>1692.0438</v>
      </c>
      <c r="AH2806" t="n">
        <v>4106.2936</v>
      </c>
      <c r="AI2806" t="n">
        <v>6846.75</v>
      </c>
      <c r="AJ2806" t="n">
        <v>160</v>
      </c>
      <c r="AK2806" t="n">
        <v>36918.75</v>
      </c>
      <c r="BA2806" t="n">
        <v>13158</v>
      </c>
    </row>
    <row r="2807">
      <c r="H2807" t="n">
        <v>29</v>
      </c>
      <c r="M2807" t="inlineStr">
        <is>
          <t>ESPERA PIEZAS MECANICA</t>
        </is>
      </c>
      <c r="N2807" t="inlineStr"/>
      <c r="P2807" t="inlineStr">
        <is>
          <t>2022</t>
        </is>
      </c>
      <c r="S2807" t="n">
        <v>63700</v>
      </c>
      <c r="T2807" t="n">
        <v>10093.4578</v>
      </c>
      <c r="V2807" t="n">
        <v>10799.9998</v>
      </c>
      <c r="W2807" t="n">
        <v>6345</v>
      </c>
      <c r="X2807" t="n">
        <v>8100</v>
      </c>
      <c r="Z2807" t="n">
        <v>810</v>
      </c>
      <c r="AA2807" t="n">
        <v>17.8333</v>
      </c>
      <c r="AB2807" t="n">
        <v>498.1034</v>
      </c>
      <c r="AH2807" t="n">
        <v>5426.1397</v>
      </c>
      <c r="AI2807" t="n">
        <v>1566</v>
      </c>
      <c r="AJ2807" t="n">
        <v>160</v>
      </c>
      <c r="AK2807" t="n">
        <v>7850.4664</v>
      </c>
      <c r="BA2807" t="n">
        <v>11223</v>
      </c>
    </row>
    <row r="2808">
      <c r="H2808" t="n">
        <v>29</v>
      </c>
      <c r="M2808" t="inlineStr">
        <is>
          <t>ALQUILADO</t>
        </is>
      </c>
      <c r="N2808" t="inlineStr">
        <is>
          <t>H TZANETATOS</t>
        </is>
      </c>
      <c r="P2808" t="inlineStr">
        <is>
          <t>2022</t>
        </is>
      </c>
      <c r="S2808" t="n">
        <v>46107</v>
      </c>
      <c r="T2808" t="n">
        <v>10093.4578</v>
      </c>
      <c r="V2808" t="n">
        <v>10799.9998</v>
      </c>
      <c r="W2808" t="n">
        <v>6580</v>
      </c>
      <c r="X2808" t="n">
        <v>8400</v>
      </c>
      <c r="Z2808" t="n">
        <v>840</v>
      </c>
      <c r="AA2808" t="n">
        <v>17.8333</v>
      </c>
      <c r="AB2808" t="n">
        <v>516.5517</v>
      </c>
      <c r="AH2808" t="n">
        <v>765.812</v>
      </c>
      <c r="AI2808" t="n">
        <v>1566</v>
      </c>
      <c r="AJ2808" t="n">
        <v>160</v>
      </c>
      <c r="AK2808" t="n">
        <v>7850.4664</v>
      </c>
      <c r="BA2808" t="n">
        <v>11223</v>
      </c>
    </row>
    <row r="2809">
      <c r="H2809" t="n">
        <v>29</v>
      </c>
      <c r="M2809" t="inlineStr">
        <is>
          <t>ALQUILADO</t>
        </is>
      </c>
      <c r="N2809" t="inlineStr">
        <is>
          <t>H TZANETATOS</t>
        </is>
      </c>
      <c r="P2809" t="inlineStr">
        <is>
          <t>2022</t>
        </is>
      </c>
      <c r="S2809" t="n">
        <v>36197</v>
      </c>
      <c r="T2809" t="n">
        <v>10093.4578</v>
      </c>
      <c r="V2809" t="n">
        <v>10799.9998</v>
      </c>
      <c r="W2809" t="n">
        <v>6580</v>
      </c>
      <c r="X2809" t="n">
        <v>8400</v>
      </c>
      <c r="Z2809" t="n">
        <v>840</v>
      </c>
      <c r="AA2809" t="n">
        <v>17.8333</v>
      </c>
      <c r="AB2809" t="n">
        <v>516.5517</v>
      </c>
      <c r="AH2809" t="n">
        <v>308.6072</v>
      </c>
      <c r="AI2809" t="n">
        <v>1566</v>
      </c>
      <c r="AJ2809" t="n">
        <v>160</v>
      </c>
      <c r="AK2809" t="n">
        <v>7850.4664</v>
      </c>
      <c r="BA2809" t="n">
        <v>11223</v>
      </c>
    </row>
    <row r="2810">
      <c r="H2810" t="n">
        <v>29</v>
      </c>
      <c r="M2810" t="inlineStr">
        <is>
          <t>ALQUILADO</t>
        </is>
      </c>
      <c r="N2810" t="inlineStr">
        <is>
          <t>H TZANETATOS</t>
        </is>
      </c>
      <c r="P2810" t="inlineStr">
        <is>
          <t>2022</t>
        </is>
      </c>
      <c r="S2810" t="n">
        <v>52225</v>
      </c>
      <c r="T2810" t="n">
        <v>10093.4578</v>
      </c>
      <c r="V2810" t="n">
        <v>10799.9998</v>
      </c>
      <c r="W2810" t="n">
        <v>6345</v>
      </c>
      <c r="X2810" t="n">
        <v>8100</v>
      </c>
      <c r="Z2810" t="n">
        <v>810</v>
      </c>
      <c r="AA2810" t="n">
        <v>17.8333</v>
      </c>
      <c r="AB2810" t="n">
        <v>498.1034</v>
      </c>
      <c r="AH2810" t="n">
        <v>2399.3847</v>
      </c>
      <c r="AI2810" t="n">
        <v>1566</v>
      </c>
      <c r="AJ2810" t="n">
        <v>160</v>
      </c>
      <c r="AK2810" t="n">
        <v>7850.4664</v>
      </c>
      <c r="BA2810" t="n">
        <v>11223</v>
      </c>
    </row>
    <row r="2811">
      <c r="H2811" t="n">
        <v>29</v>
      </c>
      <c r="M2811" t="inlineStr">
        <is>
          <t>ALQUILADO</t>
        </is>
      </c>
      <c r="N2811" t="inlineStr">
        <is>
          <t>H TZANETATOS</t>
        </is>
      </c>
      <c r="P2811" t="inlineStr">
        <is>
          <t>2022</t>
        </is>
      </c>
      <c r="S2811" t="n">
        <v>41278</v>
      </c>
      <c r="T2811" t="n">
        <v>10093.4578</v>
      </c>
      <c r="V2811" t="n">
        <v>10799.9998</v>
      </c>
      <c r="X2811" t="n">
        <v>25.61</v>
      </c>
      <c r="Z2811" t="n">
        <v>0</v>
      </c>
      <c r="AB2811" t="n">
        <v>0.8831</v>
      </c>
      <c r="AH2811" t="n">
        <v>544.9468000000001</v>
      </c>
      <c r="AI2811" t="n">
        <v>1566</v>
      </c>
      <c r="AJ2811" t="n">
        <v>160</v>
      </c>
      <c r="AK2811" t="n">
        <v>7850.4664</v>
      </c>
      <c r="BA2811" t="n">
        <v>11223</v>
      </c>
    </row>
    <row r="2812">
      <c r="H2812" t="n">
        <v>29</v>
      </c>
      <c r="M2812" t="inlineStr">
        <is>
          <t>ALQUILADO</t>
        </is>
      </c>
      <c r="N2812" t="inlineStr">
        <is>
          <t>H TZANETATOS</t>
        </is>
      </c>
      <c r="P2812" t="inlineStr">
        <is>
          <t>2022</t>
        </is>
      </c>
      <c r="S2812" t="n">
        <v>82985</v>
      </c>
      <c r="T2812" t="n">
        <v>10093.4578</v>
      </c>
      <c r="V2812" t="n">
        <v>10799.9998</v>
      </c>
      <c r="W2812" t="n">
        <v>6580</v>
      </c>
      <c r="X2812" t="n">
        <v>8400</v>
      </c>
      <c r="Z2812" t="n">
        <v>840</v>
      </c>
      <c r="AA2812" t="n">
        <v>17.8333</v>
      </c>
      <c r="AB2812" t="n">
        <v>516.5517</v>
      </c>
      <c r="AH2812" t="n">
        <v>1837.9172</v>
      </c>
      <c r="AI2812" t="n">
        <v>1566</v>
      </c>
      <c r="AJ2812" t="n">
        <v>160</v>
      </c>
      <c r="AK2812" t="n">
        <v>7850.4664</v>
      </c>
      <c r="BA2812" t="n">
        <v>11223</v>
      </c>
    </row>
    <row r="2813">
      <c r="H2813" t="n">
        <v>29</v>
      </c>
      <c r="M2813" t="inlineStr">
        <is>
          <t>ALQUILADO</t>
        </is>
      </c>
      <c r="N2813" t="inlineStr">
        <is>
          <t>H TZANETATOS</t>
        </is>
      </c>
      <c r="P2813" t="inlineStr">
        <is>
          <t>2022</t>
        </is>
      </c>
      <c r="S2813" t="n">
        <v>122096</v>
      </c>
      <c r="T2813" t="n">
        <v>10093.4578</v>
      </c>
      <c r="V2813" t="n">
        <v>10799.9998</v>
      </c>
      <c r="W2813" t="n">
        <v>6110</v>
      </c>
      <c r="X2813" t="n">
        <v>7800</v>
      </c>
      <c r="Z2813" t="n">
        <v>780</v>
      </c>
      <c r="AA2813" t="n">
        <v>17.8333</v>
      </c>
      <c r="AB2813" t="n">
        <v>479.6551</v>
      </c>
      <c r="AH2813" t="n">
        <v>5479.9924</v>
      </c>
      <c r="AI2813" t="n">
        <v>1566</v>
      </c>
      <c r="AJ2813" t="n">
        <v>160</v>
      </c>
      <c r="AK2813" t="n">
        <v>7850.4664</v>
      </c>
      <c r="BA2813" t="n">
        <v>11223</v>
      </c>
    </row>
    <row r="2814">
      <c r="H2814" t="n">
        <v>2</v>
      </c>
      <c r="M2814" t="inlineStr">
        <is>
          <t>ALQUILADO</t>
        </is>
      </c>
      <c r="N2814" t="inlineStr">
        <is>
          <t>M3 BUILDER S.A.</t>
        </is>
      </c>
      <c r="P2814" t="inlineStr">
        <is>
          <t>2024</t>
        </is>
      </c>
      <c r="S2814" t="n">
        <v/>
      </c>
      <c r="T2814" t="n">
        <v>12615.8878</v>
      </c>
      <c r="V2814" t="n">
        <v>13498.9999</v>
      </c>
      <c r="W2814" t="n">
        <v>825.53</v>
      </c>
      <c r="X2814" t="n">
        <v>618.78</v>
      </c>
      <c r="Z2814" t="n">
        <v>66</v>
      </c>
      <c r="AA2814" t="n">
        <v>21.8834</v>
      </c>
      <c r="AB2814" t="n">
        <v>722.155</v>
      </c>
      <c r="AH2814" t="n">
        <v>19.55</v>
      </c>
      <c r="AI2814" t="n">
        <v>134.99</v>
      </c>
      <c r="AJ2814" t="n">
        <v>40</v>
      </c>
      <c r="AK2814" t="n">
        <v>350.4413</v>
      </c>
      <c r="BA2814" t="n">
        <v>774</v>
      </c>
    </row>
    <row r="2815">
      <c r="H2815" t="n">
        <v>2</v>
      </c>
      <c r="M2815" t="inlineStr">
        <is>
          <t>ALQUILADO</t>
        </is>
      </c>
      <c r="N2815" t="inlineStr">
        <is>
          <t>BTD SA</t>
        </is>
      </c>
      <c r="P2815" t="inlineStr">
        <is>
          <t>2024</t>
        </is>
      </c>
      <c r="S2815" t="n">
        <v/>
      </c>
      <c r="T2815" t="n">
        <v>12615.8878</v>
      </c>
      <c r="V2815" t="n">
        <v>13498.9999</v>
      </c>
      <c r="W2815" t="n">
        <v>449.24</v>
      </c>
      <c r="X2815" t="n">
        <v>762.08</v>
      </c>
      <c r="Z2815" t="n">
        <v>83</v>
      </c>
      <c r="AA2815" t="n">
        <v>14.5942</v>
      </c>
      <c r="AB2815" t="n">
        <v>605.66</v>
      </c>
      <c r="AH2815" t="n">
        <v>14.6</v>
      </c>
      <c r="AI2815" t="n">
        <v>134.99</v>
      </c>
      <c r="AJ2815" t="n">
        <v>40</v>
      </c>
      <c r="AK2815" t="n">
        <v>350.4413</v>
      </c>
      <c r="BA2815" t="n">
        <v>774</v>
      </c>
    </row>
    <row r="2816">
      <c r="H2816" t="n">
        <v>2</v>
      </c>
      <c r="M2816" t="inlineStr">
        <is>
          <t>ALQUILADO</t>
        </is>
      </c>
      <c r="N2816" t="inlineStr">
        <is>
          <t>GRUPO ANGEL</t>
        </is>
      </c>
      <c r="P2816" t="inlineStr">
        <is>
          <t>2024</t>
        </is>
      </c>
      <c r="S2816" t="n">
        <v/>
      </c>
      <c r="T2816" t="n">
        <v>12615.8878</v>
      </c>
      <c r="V2816" t="n">
        <v>13498.9999</v>
      </c>
      <c r="W2816" t="n">
        <v>681.29</v>
      </c>
      <c r="X2816" t="n">
        <v>874.7379</v>
      </c>
      <c r="Z2816" t="n">
        <v>64</v>
      </c>
      <c r="AA2816" t="n">
        <v>24.3129</v>
      </c>
      <c r="AB2816" t="n">
        <v>778.0139</v>
      </c>
      <c r="AH2816" t="n">
        <v>57.95</v>
      </c>
      <c r="AI2816" t="n">
        <v>134.99</v>
      </c>
      <c r="AJ2816" t="n">
        <v>40</v>
      </c>
      <c r="AK2816" t="n">
        <v>350.4413</v>
      </c>
      <c r="BA2816" t="n">
        <v>774</v>
      </c>
    </row>
    <row r="2817">
      <c r="H2817" t="n">
        <v>2</v>
      </c>
      <c r="M2817" t="inlineStr">
        <is>
          <t>ALQUILADO</t>
        </is>
      </c>
      <c r="N2817" t="inlineStr">
        <is>
          <t>ALIADO SEGUROS SA</t>
        </is>
      </c>
      <c r="P2817" t="inlineStr">
        <is>
          <t>2024</t>
        </is>
      </c>
      <c r="S2817" t="n">
        <v/>
      </c>
      <c r="T2817" t="n">
        <v>12615.8878</v>
      </c>
      <c r="V2817" t="n">
        <v>13498.9999</v>
      </c>
      <c r="W2817" t="n">
        <v>733.5599999999999</v>
      </c>
      <c r="X2817" t="n">
        <v>1182.2093</v>
      </c>
      <c r="Z2817" t="n">
        <v>63</v>
      </c>
      <c r="AA2817" t="n">
        <v>30.409</v>
      </c>
      <c r="AB2817" t="n">
        <v>957.8846</v>
      </c>
      <c r="AH2817" t="n">
        <v>50.2</v>
      </c>
      <c r="AI2817" t="n">
        <v>134.99</v>
      </c>
      <c r="AJ2817" t="n">
        <v>40</v>
      </c>
      <c r="AK2817" t="n">
        <v>350.4413</v>
      </c>
      <c r="BA2817" t="n">
        <v>774</v>
      </c>
    </row>
    <row r="2818">
      <c r="H2818" t="n">
        <v>2</v>
      </c>
      <c r="M2818" t="inlineStr">
        <is>
          <t>ALQUILADO</t>
        </is>
      </c>
      <c r="N2818" t="inlineStr">
        <is>
          <t>ASEGURADORA ANCON</t>
        </is>
      </c>
      <c r="P2818" t="inlineStr">
        <is>
          <t>2024</t>
        </is>
      </c>
      <c r="S2818" t="n">
        <v>0</v>
      </c>
      <c r="T2818" t="n">
        <v>12615.8878</v>
      </c>
      <c r="V2818" t="n">
        <v>13498.9999</v>
      </c>
      <c r="W2818" t="n">
        <v>336.05</v>
      </c>
      <c r="X2818" t="n">
        <v>2153.37</v>
      </c>
      <c r="Z2818" t="n">
        <v>52</v>
      </c>
      <c r="AA2818" t="n">
        <v>47.8734</v>
      </c>
      <c r="AB2818" t="n">
        <v>1244.71</v>
      </c>
      <c r="AH2818" t="n">
        <v>96.02589999999999</v>
      </c>
      <c r="AI2818" t="n">
        <v>134.99</v>
      </c>
      <c r="AJ2818" t="n">
        <v>40</v>
      </c>
      <c r="AK2818" t="n">
        <v>350.4413</v>
      </c>
      <c r="BA2818" t="n">
        <v>774</v>
      </c>
    </row>
    <row r="2819">
      <c r="H2819" t="n">
        <v>2</v>
      </c>
      <c r="M2819" t="inlineStr">
        <is>
          <t>ALQUILADO</t>
        </is>
      </c>
      <c r="N2819" t="inlineStr">
        <is>
          <t>RENT CARS</t>
        </is>
      </c>
      <c r="P2819" t="inlineStr">
        <is>
          <t>2024</t>
        </is>
      </c>
      <c r="S2819" t="n">
        <v>0</v>
      </c>
      <c r="T2819" t="n">
        <v>12615.8878</v>
      </c>
      <c r="V2819" t="n">
        <v>13498.9999</v>
      </c>
      <c r="W2819" t="n">
        <v>470.49</v>
      </c>
      <c r="X2819" t="n">
        <v>924.22</v>
      </c>
      <c r="Z2819" t="n">
        <v>69</v>
      </c>
      <c r="AA2819" t="n">
        <v>20.2131</v>
      </c>
      <c r="AB2819" t="n">
        <v>697.355</v>
      </c>
      <c r="AH2819" t="n">
        <v>219.55</v>
      </c>
      <c r="AI2819" t="n">
        <v>134.99</v>
      </c>
      <c r="AJ2819" t="n">
        <v>40</v>
      </c>
      <c r="AK2819" t="n">
        <v>350.4413</v>
      </c>
      <c r="BA2819" t="n">
        <v>774</v>
      </c>
    </row>
    <row r="2820">
      <c r="H2820" t="n">
        <v>2</v>
      </c>
      <c r="M2820" t="inlineStr">
        <is>
          <t>ALQUILADO</t>
        </is>
      </c>
      <c r="N2820" t="inlineStr">
        <is>
          <t>ASEGURADORA ANCON</t>
        </is>
      </c>
      <c r="P2820" t="inlineStr">
        <is>
          <t>2024</t>
        </is>
      </c>
      <c r="S2820" t="n">
        <v>0</v>
      </c>
      <c r="T2820" t="n">
        <v>12615.8878</v>
      </c>
      <c r="V2820" t="n">
        <v>13498.9999</v>
      </c>
      <c r="W2820" t="n">
        <v>793.91</v>
      </c>
      <c r="X2820" t="n">
        <v>591.3200000000001</v>
      </c>
      <c r="Z2820" t="n">
        <v>51</v>
      </c>
      <c r="AA2820" t="n">
        <v>27.1613</v>
      </c>
      <c r="AB2820" t="n">
        <v>692.615</v>
      </c>
      <c r="AH2820" t="n">
        <v>8.800000000000001</v>
      </c>
      <c r="AI2820" t="n">
        <v>134.99</v>
      </c>
      <c r="AJ2820" t="n">
        <v>40</v>
      </c>
      <c r="AK2820" t="n">
        <v>350.4413</v>
      </c>
      <c r="BA2820" t="n">
        <v>774</v>
      </c>
    </row>
    <row r="2821">
      <c r="H2821" t="n">
        <v>2</v>
      </c>
      <c r="M2821" t="inlineStr">
        <is>
          <t>ALQUILADO</t>
        </is>
      </c>
      <c r="N2821" t="inlineStr">
        <is>
          <t>ASEGURADORA ANCON</t>
        </is>
      </c>
      <c r="P2821" t="inlineStr">
        <is>
          <t>2024</t>
        </is>
      </c>
      <c r="S2821" t="n">
        <v>0</v>
      </c>
      <c r="T2821" t="n">
        <v>12615.8878</v>
      </c>
      <c r="V2821" t="n">
        <v>13498.9999</v>
      </c>
      <c r="W2821" t="n">
        <v>509.66</v>
      </c>
      <c r="X2821" t="n">
        <v>1405.8655</v>
      </c>
      <c r="Z2821" t="n">
        <v>48</v>
      </c>
      <c r="AA2821" t="n">
        <v>39.9067</v>
      </c>
      <c r="AB2821" t="n">
        <v>957.7627</v>
      </c>
      <c r="AH2821" t="n">
        <v>64.7068</v>
      </c>
      <c r="AI2821" t="n">
        <v>134.99</v>
      </c>
      <c r="AJ2821" t="n">
        <v>40</v>
      </c>
      <c r="AK2821" t="n">
        <v>350.4413</v>
      </c>
      <c r="BA2821" t="n">
        <v>774</v>
      </c>
    </row>
    <row r="2822">
      <c r="H2822" t="n">
        <v>2</v>
      </c>
      <c r="M2822" t="inlineStr">
        <is>
          <t>ALQUILADO</t>
        </is>
      </c>
      <c r="N2822" t="inlineStr">
        <is>
          <t>SEGUROS SURAMERICANA</t>
        </is>
      </c>
      <c r="P2822" t="inlineStr">
        <is>
          <t>2024</t>
        </is>
      </c>
      <c r="S2822" t="n">
        <v/>
      </c>
      <c r="T2822" t="n">
        <v>12615.8878</v>
      </c>
      <c r="V2822" t="n">
        <v>13498.9999</v>
      </c>
      <c r="W2822" t="n">
        <v>1125.71</v>
      </c>
      <c r="X2822" t="n">
        <v>369.81</v>
      </c>
      <c r="Z2822" t="n">
        <v>68</v>
      </c>
      <c r="AA2822" t="n">
        <v>21.9929</v>
      </c>
      <c r="AB2822" t="n">
        <v>747.76</v>
      </c>
      <c r="AH2822" t="n">
        <v>26.3</v>
      </c>
      <c r="AI2822" t="n">
        <v>134.99</v>
      </c>
      <c r="AJ2822" t="n">
        <v>40</v>
      </c>
      <c r="AK2822" t="n">
        <v>350.4413</v>
      </c>
      <c r="BA2822" t="n">
        <v>774</v>
      </c>
    </row>
    <row r="2823">
      <c r="H2823" t="n">
        <v>2</v>
      </c>
      <c r="M2823" t="inlineStr">
        <is>
          <t>ALQUILADO</t>
        </is>
      </c>
      <c r="N2823" t="inlineStr">
        <is>
          <t>BTD SA</t>
        </is>
      </c>
      <c r="P2823" t="inlineStr">
        <is>
          <t>2024</t>
        </is>
      </c>
      <c r="S2823" t="n">
        <v>5560</v>
      </c>
      <c r="T2823" t="n">
        <v>12615.8878</v>
      </c>
      <c r="V2823" t="n">
        <v>13498.9999</v>
      </c>
      <c r="W2823" t="n">
        <v>500.24</v>
      </c>
      <c r="X2823" t="n">
        <v>910.65</v>
      </c>
      <c r="Z2823" t="n">
        <v>115</v>
      </c>
      <c r="AA2823" t="n">
        <v>12.2686</v>
      </c>
      <c r="AB2823" t="n">
        <v>705.4450000000001</v>
      </c>
      <c r="AH2823" t="n">
        <v>180.2732</v>
      </c>
      <c r="AI2823" t="n">
        <v>134.99</v>
      </c>
      <c r="AJ2823" t="n">
        <v>40</v>
      </c>
      <c r="AK2823" t="n">
        <v>350.4413</v>
      </c>
      <c r="BA2823" t="n">
        <v>774</v>
      </c>
    </row>
    <row r="2824">
      <c r="H2824" t="n">
        <v>2</v>
      </c>
      <c r="M2824" t="inlineStr">
        <is>
          <t>ALQUILADO</t>
        </is>
      </c>
      <c r="N2824" t="inlineStr">
        <is>
          <t>CAR TRAWLER</t>
        </is>
      </c>
      <c r="P2824" t="inlineStr">
        <is>
          <t>2024</t>
        </is>
      </c>
      <c r="S2824" t="n">
        <v>0</v>
      </c>
      <c r="T2824" t="n">
        <v>12615.8878</v>
      </c>
      <c r="V2824" t="n">
        <v>13498.9999</v>
      </c>
      <c r="W2824" t="n">
        <v>617.73</v>
      </c>
      <c r="X2824" t="n">
        <v>963.8574</v>
      </c>
      <c r="Z2824" t="n">
        <v>48</v>
      </c>
      <c r="AA2824" t="n">
        <v>32.9497</v>
      </c>
      <c r="AB2824" t="n">
        <v>790.7936999999999</v>
      </c>
      <c r="AH2824" t="n">
        <v>281.7169</v>
      </c>
      <c r="AI2824" t="n">
        <v>134.99</v>
      </c>
      <c r="AJ2824" t="n">
        <v>40</v>
      </c>
      <c r="AK2824" t="n">
        <v>350.4413</v>
      </c>
      <c r="BA2824" t="n">
        <v>774</v>
      </c>
    </row>
    <row r="2825">
      <c r="H2825" t="n">
        <v>2</v>
      </c>
      <c r="M2825" t="inlineStr">
        <is>
          <t>ALQUILADO</t>
        </is>
      </c>
      <c r="N2825" t="inlineStr"/>
      <c r="P2825" t="inlineStr">
        <is>
          <t>2024</t>
        </is>
      </c>
      <c r="S2825" t="n">
        <v>0</v>
      </c>
      <c r="T2825" t="n">
        <v>12615.8878</v>
      </c>
      <c r="V2825" t="n">
        <v>13498.9999</v>
      </c>
      <c r="W2825" t="n">
        <v>1067.63</v>
      </c>
      <c r="X2825" t="n">
        <v>1233.4517</v>
      </c>
      <c r="Z2825" t="n">
        <v>69</v>
      </c>
      <c r="AA2825" t="n">
        <v>33.349</v>
      </c>
      <c r="AB2825" t="n">
        <v>1150.5408</v>
      </c>
      <c r="AH2825" t="n">
        <v>38.55</v>
      </c>
      <c r="AI2825" t="n">
        <v>134.99</v>
      </c>
      <c r="AJ2825" t="n">
        <v>40</v>
      </c>
      <c r="AK2825" t="n">
        <v>350.4413</v>
      </c>
      <c r="BA2825" t="n">
        <v>774</v>
      </c>
    </row>
    <row r="2826">
      <c r="H2826" t="n">
        <v>2</v>
      </c>
      <c r="M2826" t="inlineStr">
        <is>
          <t>ALQUILADO</t>
        </is>
      </c>
      <c r="N2826" t="inlineStr">
        <is>
          <t>SEGUROS SURAMERICANA</t>
        </is>
      </c>
      <c r="P2826" t="inlineStr">
        <is>
          <t>2024</t>
        </is>
      </c>
      <c r="S2826" t="n">
        <v>0</v>
      </c>
      <c r="T2826" t="n">
        <v>12615.8878</v>
      </c>
      <c r="V2826" t="n">
        <v>13498.9999</v>
      </c>
      <c r="W2826" t="n">
        <v>997.7</v>
      </c>
      <c r="X2826" t="n">
        <v>476.65</v>
      </c>
      <c r="Z2826" t="n">
        <v>56</v>
      </c>
      <c r="AA2826" t="n">
        <v>26.3276</v>
      </c>
      <c r="AB2826" t="n">
        <v>737.175</v>
      </c>
      <c r="AH2826" t="n">
        <v>51.7832</v>
      </c>
      <c r="AI2826" t="n">
        <v>134.99</v>
      </c>
      <c r="AJ2826" t="n">
        <v>40</v>
      </c>
      <c r="AK2826" t="n">
        <v>350.4413</v>
      </c>
      <c r="BA2826" t="n">
        <v>774</v>
      </c>
    </row>
    <row r="2827">
      <c r="H2827" t="n">
        <v>2</v>
      </c>
      <c r="M2827" t="inlineStr">
        <is>
          <t>ALQUILADO</t>
        </is>
      </c>
      <c r="N2827" t="inlineStr">
        <is>
          <t>PANAMA ENGINEERING CONSULTING INC</t>
        </is>
      </c>
      <c r="P2827" t="inlineStr">
        <is>
          <t>2024</t>
        </is>
      </c>
      <c r="S2827" t="n">
        <v/>
      </c>
      <c r="T2827" t="n">
        <v>12615.8878</v>
      </c>
      <c r="V2827" t="n">
        <v>13498.9999</v>
      </c>
      <c r="W2827" t="n">
        <v>486.1</v>
      </c>
      <c r="X2827" t="n">
        <v>910.61</v>
      </c>
      <c r="Z2827" t="n">
        <v>48</v>
      </c>
      <c r="AA2827" t="n">
        <v>29.0981</v>
      </c>
      <c r="AB2827" t="n">
        <v>698.355</v>
      </c>
      <c r="AH2827" t="n">
        <v>5.8</v>
      </c>
      <c r="AI2827" t="n">
        <v>134.99</v>
      </c>
      <c r="AJ2827" t="n">
        <v>40</v>
      </c>
      <c r="AK2827" t="n">
        <v>350.4413</v>
      </c>
      <c r="BA2827" t="n">
        <v>774</v>
      </c>
    </row>
    <row r="2828">
      <c r="H2828" t="n">
        <v>2</v>
      </c>
      <c r="M2828" t="inlineStr">
        <is>
          <t>ALQUILADO</t>
        </is>
      </c>
      <c r="N2828" t="inlineStr">
        <is>
          <t>PNUD (ORG. DE LAS NAC. UNIDAS)</t>
        </is>
      </c>
      <c r="P2828" t="inlineStr">
        <is>
          <t>2024</t>
        </is>
      </c>
      <c r="S2828" t="n">
        <v/>
      </c>
      <c r="T2828" t="n">
        <v>12615.8878</v>
      </c>
      <c r="V2828" t="n">
        <v>13498.9999</v>
      </c>
      <c r="W2828" t="n">
        <v>341.09</v>
      </c>
      <c r="X2828" t="n">
        <v>1258.42</v>
      </c>
      <c r="Z2828" t="n">
        <v>42</v>
      </c>
      <c r="AA2828" t="n">
        <v>38.0835</v>
      </c>
      <c r="AB2828" t="n">
        <v>799.755</v>
      </c>
      <c r="AH2828" t="n">
        <v>126.2</v>
      </c>
      <c r="AI2828" t="n">
        <v>134.99</v>
      </c>
      <c r="AJ2828" t="n">
        <v>40</v>
      </c>
      <c r="AK2828" t="n">
        <v>350.4413</v>
      </c>
      <c r="BA2828" t="n">
        <v>774</v>
      </c>
    </row>
    <row r="2829">
      <c r="H2829" t="n">
        <v>2</v>
      </c>
      <c r="M2829" t="inlineStr">
        <is>
          <t>ALQUILADO</t>
        </is>
      </c>
      <c r="N2829" t="inlineStr">
        <is>
          <t>PANAMA ENGINEERING CONSULTING INC</t>
        </is>
      </c>
      <c r="P2829" t="inlineStr">
        <is>
          <t>2024</t>
        </is>
      </c>
      <c r="S2829" t="n">
        <v>5074</v>
      </c>
      <c r="T2829" t="n">
        <v>12615.8878</v>
      </c>
      <c r="V2829" t="n">
        <v>13498.9999</v>
      </c>
      <c r="W2829" t="n">
        <v>268.45</v>
      </c>
      <c r="X2829" t="n">
        <v>631.5093000000001</v>
      </c>
      <c r="Z2829" t="n">
        <v>49</v>
      </c>
      <c r="AA2829" t="n">
        <v>18.3665</v>
      </c>
      <c r="AB2829" t="n">
        <v>449.9796</v>
      </c>
      <c r="AH2829" t="n">
        <v>23.2568</v>
      </c>
      <c r="AI2829" t="n">
        <v>134.99</v>
      </c>
      <c r="AJ2829" t="n">
        <v>40</v>
      </c>
      <c r="AK2829" t="n">
        <v>350.4413</v>
      </c>
      <c r="BA2829" t="n">
        <v>774</v>
      </c>
    </row>
    <row r="2830">
      <c r="H2830" t="n">
        <v>2</v>
      </c>
      <c r="M2830" t="inlineStr">
        <is>
          <t>ALQUILADO</t>
        </is>
      </c>
      <c r="N2830" t="inlineStr">
        <is>
          <t>CAR TRAWLER</t>
        </is>
      </c>
      <c r="P2830" t="inlineStr">
        <is>
          <t>2024</t>
        </is>
      </c>
      <c r="S2830" t="n">
        <v>0</v>
      </c>
      <c r="T2830" t="n">
        <v>12615.8878</v>
      </c>
      <c r="V2830" t="n">
        <v>13498.9999</v>
      </c>
      <c r="W2830" t="n">
        <v>999.55</v>
      </c>
      <c r="X2830" t="n">
        <v>695.7494</v>
      </c>
      <c r="Z2830" t="n">
        <v>54</v>
      </c>
      <c r="AA2830" t="n">
        <v>31.3944</v>
      </c>
      <c r="AB2830" t="n">
        <v>847.6497000000001</v>
      </c>
      <c r="AH2830" t="n">
        <v>45.6068</v>
      </c>
      <c r="AI2830" t="n">
        <v>134.99</v>
      </c>
      <c r="AJ2830" t="n">
        <v>40</v>
      </c>
      <c r="AK2830" t="n">
        <v>350.4413</v>
      </c>
      <c r="BA2830" t="n">
        <v>774</v>
      </c>
    </row>
    <row r="2831">
      <c r="H2831" t="n">
        <v>2</v>
      </c>
      <c r="M2831" t="inlineStr">
        <is>
          <t>ALQUILADO</t>
        </is>
      </c>
      <c r="N2831" t="inlineStr">
        <is>
          <t>COMPAÑÍA DE SEGUROS OPTIMA</t>
        </is>
      </c>
      <c r="P2831" t="inlineStr">
        <is>
          <t>2024</t>
        </is>
      </c>
      <c r="S2831" t="n">
        <v>0</v>
      </c>
      <c r="T2831" t="n">
        <v>12615.8878</v>
      </c>
      <c r="V2831" t="n">
        <v>13498.9999</v>
      </c>
      <c r="W2831" t="n">
        <v>916.62</v>
      </c>
      <c r="X2831" t="n">
        <v>705.78</v>
      </c>
      <c r="Z2831" t="n">
        <v>53</v>
      </c>
      <c r="AA2831" t="n">
        <v>30.6113</v>
      </c>
      <c r="AB2831" t="n">
        <v>811.2</v>
      </c>
      <c r="AH2831" t="n">
        <v>5.6</v>
      </c>
      <c r="AI2831" t="n">
        <v>134.99</v>
      </c>
      <c r="AJ2831" t="n">
        <v>40</v>
      </c>
      <c r="AK2831" t="n">
        <v>350.4413</v>
      </c>
      <c r="BA2831" t="n">
        <v>774</v>
      </c>
    </row>
    <row r="2832">
      <c r="H2832" t="n">
        <v>2</v>
      </c>
      <c r="M2832" t="inlineStr">
        <is>
          <t>ALQUILADO</t>
        </is>
      </c>
      <c r="N2832" t="inlineStr">
        <is>
          <t>ASEGURADORA ANCON</t>
        </is>
      </c>
      <c r="P2832" t="inlineStr">
        <is>
          <t>2024</t>
        </is>
      </c>
      <c r="S2832" t="n">
        <v>0</v>
      </c>
      <c r="T2832" t="n">
        <v>12615.8878</v>
      </c>
      <c r="V2832" t="n">
        <v>13498.9999</v>
      </c>
      <c r="W2832" t="n">
        <v>514.83</v>
      </c>
      <c r="X2832" t="n">
        <v>1760.25</v>
      </c>
      <c r="Z2832" t="n">
        <v>54</v>
      </c>
      <c r="AA2832" t="n">
        <v>42.1311</v>
      </c>
      <c r="AB2832" t="n">
        <v>1137.54</v>
      </c>
      <c r="AH2832" t="n">
        <v>303.2568</v>
      </c>
      <c r="AI2832" t="n">
        <v>134.99</v>
      </c>
      <c r="AJ2832" t="n">
        <v>40</v>
      </c>
      <c r="AK2832" t="n">
        <v>350.4413</v>
      </c>
      <c r="BA2832" t="n">
        <v>774</v>
      </c>
    </row>
    <row r="2833">
      <c r="H2833" t="n">
        <v>2</v>
      </c>
      <c r="M2833" t="inlineStr">
        <is>
          <t>ALQUILADO</t>
        </is>
      </c>
      <c r="N2833" t="inlineStr">
        <is>
          <t>ALIADO SEGUROS SA</t>
        </is>
      </c>
      <c r="P2833" t="inlineStr">
        <is>
          <t>2024</t>
        </is>
      </c>
      <c r="S2833" t="n">
        <v/>
      </c>
      <c r="T2833" t="n">
        <v>12615.8878</v>
      </c>
      <c r="V2833" t="n">
        <v>13498.9999</v>
      </c>
      <c r="W2833" t="n">
        <v>665.87</v>
      </c>
      <c r="X2833" t="n">
        <v>1770.5354</v>
      </c>
      <c r="Z2833" t="n">
        <v>55</v>
      </c>
      <c r="AA2833" t="n">
        <v>44.2982</v>
      </c>
      <c r="AB2833" t="n">
        <v>1218.2027</v>
      </c>
      <c r="AH2833" t="n">
        <v>75.8</v>
      </c>
      <c r="AI2833" t="n">
        <v>134.99</v>
      </c>
      <c r="AJ2833" t="n">
        <v>40</v>
      </c>
      <c r="AK2833" t="n">
        <v>350.4413</v>
      </c>
      <c r="BA2833" t="n">
        <v>774</v>
      </c>
    </row>
    <row r="2834">
      <c r="H2834" t="n">
        <v>2</v>
      </c>
      <c r="M2834" t="inlineStr">
        <is>
          <t>ALQUILADO</t>
        </is>
      </c>
      <c r="N2834" t="inlineStr">
        <is>
          <t>BTD SA</t>
        </is>
      </c>
      <c r="P2834" t="inlineStr">
        <is>
          <t>2024</t>
        </is>
      </c>
      <c r="S2834" t="n">
        <v>5358</v>
      </c>
      <c r="T2834" t="n">
        <v>12615.8878</v>
      </c>
      <c r="V2834" t="n">
        <v>13498.9999</v>
      </c>
      <c r="W2834" t="n">
        <v>466.92</v>
      </c>
      <c r="X2834" t="n">
        <v>748.23</v>
      </c>
      <c r="Z2834" t="n">
        <v>61</v>
      </c>
      <c r="AA2834" t="n">
        <v>19.9204</v>
      </c>
      <c r="AB2834" t="n">
        <v>607.575</v>
      </c>
      <c r="AH2834" t="n">
        <v>34.9332</v>
      </c>
      <c r="AI2834" t="n">
        <v>134.99</v>
      </c>
      <c r="AJ2834" t="n">
        <v>40</v>
      </c>
      <c r="AK2834" t="n">
        <v>350.4413</v>
      </c>
      <c r="BA2834" t="n">
        <v>774</v>
      </c>
    </row>
    <row r="2835">
      <c r="H2835" t="n">
        <v>1</v>
      </c>
      <c r="M2835" t="inlineStr">
        <is>
          <t>ALQUILADO</t>
        </is>
      </c>
      <c r="N2835" t="inlineStr">
        <is>
          <t>SEGUROS SURAMERICANA</t>
        </is>
      </c>
      <c r="P2835" t="inlineStr">
        <is>
          <t>2024</t>
        </is>
      </c>
      <c r="S2835" t="n">
        <v/>
      </c>
      <c r="T2835" t="n">
        <v>12615.8874</v>
      </c>
      <c r="V2835" t="n">
        <v>13498.9995</v>
      </c>
      <c r="W2835" t="n">
        <v>175.81</v>
      </c>
      <c r="X2835" t="n">
        <v>305.5</v>
      </c>
      <c r="Z2835" t="n">
        <v>13</v>
      </c>
      <c r="AA2835" t="n">
        <v>37.0238</v>
      </c>
      <c r="AB2835" t="n">
        <v>481.31</v>
      </c>
      <c r="AH2835" t="n">
        <v>5</v>
      </c>
      <c r="AI2835" t="n">
        <v>67.495</v>
      </c>
      <c r="AJ2835" t="n">
        <v>40</v>
      </c>
      <c r="AK2835" t="n">
        <v>0</v>
      </c>
      <c r="BA2835" t="n">
        <v>387</v>
      </c>
    </row>
    <row r="2836">
      <c r="H2836" t="n">
        <v>1</v>
      </c>
      <c r="M2836" t="inlineStr">
        <is>
          <t>DISPONIBLE</t>
        </is>
      </c>
      <c r="N2836" t="inlineStr"/>
      <c r="P2836" t="inlineStr">
        <is>
          <t>2024</t>
        </is>
      </c>
      <c r="S2836" t="n">
        <v/>
      </c>
      <c r="T2836" t="n">
        <v>12615.89</v>
      </c>
      <c r="V2836" t="n">
        <v>13499.0023</v>
      </c>
      <c r="W2836" t="n">
        <v>160.5</v>
      </c>
      <c r="X2836" t="n">
        <v>1192.2036</v>
      </c>
      <c r="Z2836" t="n">
        <v>25</v>
      </c>
      <c r="AA2836" t="n">
        <v>54.1081</v>
      </c>
      <c r="AB2836" t="n">
        <v>1352.7036</v>
      </c>
      <c r="AH2836" t="n">
        <v>13.1</v>
      </c>
      <c r="AI2836" t="n">
        <v>67.495</v>
      </c>
      <c r="AJ2836" t="n">
        <v>40</v>
      </c>
      <c r="AK2836" t="n">
        <v>0</v>
      </c>
      <c r="BA2836" t="n">
        <v>387</v>
      </c>
    </row>
    <row r="2837">
      <c r="H2837" t="n">
        <v>1</v>
      </c>
      <c r="M2837" t="inlineStr">
        <is>
          <t>DISPONIBLE</t>
        </is>
      </c>
      <c r="N2837" t="inlineStr"/>
      <c r="P2837" t="inlineStr">
        <is>
          <t>2024</t>
        </is>
      </c>
      <c r="S2837" t="n">
        <v/>
      </c>
      <c r="T2837" t="n">
        <v>12615.89</v>
      </c>
      <c r="V2837" t="n">
        <v>13499.0023</v>
      </c>
      <c r="W2837" t="n">
        <v>366.03</v>
      </c>
      <c r="X2837" t="n">
        <v>251.76</v>
      </c>
      <c r="Z2837" t="n">
        <v>20</v>
      </c>
      <c r="AA2837" t="n">
        <v>30.8895</v>
      </c>
      <c r="AB2837" t="n">
        <v>617.79</v>
      </c>
      <c r="AH2837" t="n">
        <v>17.65</v>
      </c>
      <c r="AI2837" t="n">
        <v>67.495</v>
      </c>
      <c r="AJ2837" t="n">
        <v>40</v>
      </c>
      <c r="AK2837" t="n">
        <v>0</v>
      </c>
      <c r="BA2837" t="n">
        <v>387</v>
      </c>
    </row>
    <row r="2838">
      <c r="H2838" t="n">
        <v>1</v>
      </c>
      <c r="M2838" t="inlineStr">
        <is>
          <t>ALQUILADO</t>
        </is>
      </c>
      <c r="N2838" t="inlineStr">
        <is>
          <t>SEGUROS SURAMERICANA</t>
        </is>
      </c>
      <c r="P2838" t="inlineStr">
        <is>
          <t>2024</t>
        </is>
      </c>
      <c r="S2838" t="n">
        <v/>
      </c>
      <c r="T2838" t="n">
        <v>12615.89</v>
      </c>
      <c r="V2838" t="n">
        <v>13499.0023</v>
      </c>
      <c r="W2838" t="n">
        <v>92.73</v>
      </c>
      <c r="X2838" t="n">
        <v>473.46</v>
      </c>
      <c r="Z2838" t="n">
        <v>8</v>
      </c>
      <c r="AA2838" t="n">
        <v>70.77370000000001</v>
      </c>
      <c r="AB2838" t="n">
        <v>566.1900000000001</v>
      </c>
      <c r="AI2838" t="n">
        <v>67.495</v>
      </c>
      <c r="AJ2838" t="n">
        <v>40</v>
      </c>
      <c r="AK2838" t="n">
        <v>0</v>
      </c>
      <c r="BA2838" t="n">
        <v>387</v>
      </c>
    </row>
    <row r="2839">
      <c r="H2839" t="n">
        <v>1</v>
      </c>
      <c r="M2839" t="inlineStr">
        <is>
          <t>ALQUILADO</t>
        </is>
      </c>
      <c r="N2839" t="inlineStr">
        <is>
          <t>SEGUROS SURAMERICANA</t>
        </is>
      </c>
      <c r="P2839" t="inlineStr">
        <is>
          <t>2024</t>
        </is>
      </c>
      <c r="S2839" t="n">
        <v/>
      </c>
      <c r="T2839" t="n">
        <v>12615.89</v>
      </c>
      <c r="V2839" t="n">
        <v>13499.0023</v>
      </c>
      <c r="W2839" t="n">
        <v>322.3</v>
      </c>
      <c r="X2839" t="n">
        <v>517.04</v>
      </c>
      <c r="Z2839" t="n">
        <v>20</v>
      </c>
      <c r="AA2839" t="n">
        <v>41.967</v>
      </c>
      <c r="AB2839" t="n">
        <v>839.34</v>
      </c>
      <c r="AH2839" t="n">
        <v>22.35</v>
      </c>
      <c r="AI2839" t="n">
        <v>67.495</v>
      </c>
      <c r="AJ2839" t="n">
        <v>40</v>
      </c>
      <c r="AK2839" t="n">
        <v>0</v>
      </c>
      <c r="BA2839" t="n">
        <v>387</v>
      </c>
    </row>
    <row r="2840">
      <c r="H2840" t="n">
        <v>1</v>
      </c>
      <c r="M2840" t="inlineStr">
        <is>
          <t>ALQUILADO</t>
        </is>
      </c>
      <c r="N2840" t="inlineStr">
        <is>
          <t>SEGUROS SURAMERICANA</t>
        </is>
      </c>
      <c r="P2840" t="inlineStr">
        <is>
          <t>2024</t>
        </is>
      </c>
      <c r="S2840" t="n">
        <v/>
      </c>
      <c r="T2840" t="n">
        <v>12615.89</v>
      </c>
      <c r="V2840" t="n">
        <v>13499.0023</v>
      </c>
      <c r="W2840" t="n">
        <v>135.87</v>
      </c>
      <c r="X2840" t="n">
        <v>395.3</v>
      </c>
      <c r="Z2840" t="n">
        <v>16</v>
      </c>
      <c r="AA2840" t="n">
        <v>33.1981</v>
      </c>
      <c r="AB2840" t="n">
        <v>531.17</v>
      </c>
      <c r="AH2840" t="n">
        <v>9.800000000000001</v>
      </c>
      <c r="AI2840" t="n">
        <v>67.495</v>
      </c>
      <c r="AJ2840" t="n">
        <v>40</v>
      </c>
      <c r="AK2840" t="n">
        <v>0</v>
      </c>
      <c r="BA2840" t="n">
        <v>387</v>
      </c>
    </row>
    <row r="2841">
      <c r="H2841" t="n">
        <v>1</v>
      </c>
      <c r="M2841" t="inlineStr">
        <is>
          <t>ALQUILADO</t>
        </is>
      </c>
      <c r="N2841" t="inlineStr"/>
      <c r="P2841" t="inlineStr">
        <is>
          <t>2024</t>
        </is>
      </c>
      <c r="S2841" t="n">
        <v>0</v>
      </c>
      <c r="T2841" t="n">
        <v>12615.89</v>
      </c>
      <c r="V2841" t="n">
        <v>13499.0023</v>
      </c>
      <c r="W2841" t="n">
        <v>158.01</v>
      </c>
      <c r="X2841" t="n">
        <v>1038.31</v>
      </c>
      <c r="Z2841" t="n">
        <v>24</v>
      </c>
      <c r="AA2841" t="n">
        <v>49.8466</v>
      </c>
      <c r="AB2841" t="n">
        <v>1196.32</v>
      </c>
      <c r="AH2841" t="n">
        <v>3</v>
      </c>
      <c r="AI2841" t="n">
        <v>67.495</v>
      </c>
      <c r="AJ2841" t="n">
        <v>40</v>
      </c>
      <c r="AK2841" t="n">
        <v>0</v>
      </c>
      <c r="BA2841" t="n">
        <v>387</v>
      </c>
    </row>
    <row r="2842">
      <c r="H2842" t="n">
        <v>35</v>
      </c>
      <c r="M2842" t="inlineStr">
        <is>
          <t>ALQUILADO</t>
        </is>
      </c>
      <c r="N2842" t="inlineStr">
        <is>
          <t>SERVICIOS INTEGRALES DE MANTENIMIENTO SA</t>
        </is>
      </c>
      <c r="P2842" t="inlineStr">
        <is>
          <t>2022</t>
        </is>
      </c>
      <c r="S2842" t="n">
        <v>80015</v>
      </c>
      <c r="T2842" t="n">
        <v>23364.486</v>
      </c>
      <c r="V2842" t="n">
        <v>25000</v>
      </c>
      <c r="W2842" t="n">
        <v>27499.59</v>
      </c>
      <c r="X2842" t="n">
        <v>6428.3</v>
      </c>
      <c r="Z2842" t="n">
        <v>885</v>
      </c>
      <c r="AA2842" t="n">
        <v>38.3365</v>
      </c>
      <c r="AB2842" t="n">
        <v>969.3682</v>
      </c>
      <c r="AH2842" t="n">
        <v>4488.5998</v>
      </c>
      <c r="AI2842" t="n">
        <v>4375</v>
      </c>
      <c r="AJ2842" t="n">
        <v>160</v>
      </c>
      <c r="AK2842" t="n">
        <v>16225.3375</v>
      </c>
      <c r="BA2842" t="n">
        <v>13545</v>
      </c>
    </row>
    <row r="2843">
      <c r="H2843" t="n">
        <v>35</v>
      </c>
      <c r="M2843" t="inlineStr">
        <is>
          <t>ALQUILADO</t>
        </is>
      </c>
      <c r="N2843" t="inlineStr">
        <is>
          <t>SERVICIOS INTEGRALES DE MANTENIMIENTO SA</t>
        </is>
      </c>
      <c r="P2843" t="inlineStr">
        <is>
          <t>2022</t>
        </is>
      </c>
      <c r="S2843" t="n">
        <v>82374</v>
      </c>
      <c r="T2843" t="n">
        <v>23364.486</v>
      </c>
      <c r="V2843" t="n">
        <v>25000</v>
      </c>
      <c r="W2843" t="n">
        <v>28634.91</v>
      </c>
      <c r="X2843" t="n">
        <v>3822.655</v>
      </c>
      <c r="Z2843" t="n">
        <v>1200</v>
      </c>
      <c r="AA2843" t="n">
        <v>27.0479</v>
      </c>
      <c r="AB2843" t="n">
        <v>927.359</v>
      </c>
      <c r="AH2843" t="n">
        <v>4244.3171</v>
      </c>
      <c r="AI2843" t="n">
        <v>4375</v>
      </c>
      <c r="AJ2843" t="n">
        <v>160</v>
      </c>
      <c r="AK2843" t="n">
        <v>22066.459</v>
      </c>
      <c r="BA2843" t="n">
        <v>13545</v>
      </c>
    </row>
    <row r="2844">
      <c r="F2844" t="inlineStr">
        <is>
          <t>USADO</t>
        </is>
      </c>
      <c r="H2844" t="n">
        <v>35</v>
      </c>
      <c r="M2844" t="inlineStr">
        <is>
          <t>PARA LA VENTA</t>
        </is>
      </c>
      <c r="N2844" t="inlineStr"/>
      <c r="P2844" t="inlineStr">
        <is>
          <t>2022</t>
        </is>
      </c>
      <c r="S2844" t="n">
        <v>78300</v>
      </c>
      <c r="T2844" t="n">
        <v>23364.486</v>
      </c>
      <c r="V2844" t="n">
        <v>25000</v>
      </c>
      <c r="W2844" t="n">
        <v>16211.65</v>
      </c>
      <c r="X2844" t="n">
        <v>12599.32</v>
      </c>
      <c r="Z2844" t="n">
        <v>1414</v>
      </c>
      <c r="AA2844" t="n">
        <v>20.3755</v>
      </c>
      <c r="AB2844" t="n">
        <v>823.1704999999999</v>
      </c>
      <c r="AH2844" t="n">
        <v>9901.9799</v>
      </c>
      <c r="AI2844" t="n">
        <v>4375</v>
      </c>
      <c r="AJ2844" t="n">
        <v>160</v>
      </c>
      <c r="AK2844" t="n">
        <v>21417.4455</v>
      </c>
      <c r="BA2844" t="n">
        <v>13545</v>
      </c>
    </row>
    <row r="2845">
      <c r="H2845" t="n">
        <v>35</v>
      </c>
      <c r="M2845" t="inlineStr">
        <is>
          <t>TALLER DE CHAPISTERIA</t>
        </is>
      </c>
      <c r="N2845" t="inlineStr"/>
      <c r="P2845" t="inlineStr">
        <is>
          <t>2022</t>
        </is>
      </c>
      <c r="S2845" t="n">
        <v>73130</v>
      </c>
      <c r="T2845" t="n">
        <v>23364.486</v>
      </c>
      <c r="V2845" t="n">
        <v>25000</v>
      </c>
      <c r="W2845" t="n">
        <v>29690</v>
      </c>
      <c r="X2845" t="n">
        <v>2288.3771</v>
      </c>
      <c r="Z2845" t="n">
        <v>973</v>
      </c>
      <c r="AA2845" t="n">
        <v>32.8657</v>
      </c>
      <c r="AB2845" t="n">
        <v>913.6679</v>
      </c>
      <c r="AH2845" t="n">
        <v>4223.9918</v>
      </c>
      <c r="AI2845" t="n">
        <v>4375</v>
      </c>
      <c r="AJ2845" t="n">
        <v>160</v>
      </c>
      <c r="AK2845" t="n">
        <v>22066.459</v>
      </c>
      <c r="BA2845" t="n">
        <v>13545</v>
      </c>
    </row>
    <row r="2846">
      <c r="H2846" t="n">
        <v>35</v>
      </c>
      <c r="M2846" t="inlineStr">
        <is>
          <t>TALLER DE CHAPISTERIA</t>
        </is>
      </c>
      <c r="N2846" t="inlineStr"/>
      <c r="P2846" t="inlineStr">
        <is>
          <t>2022</t>
        </is>
      </c>
      <c r="S2846" t="n">
        <v>64220</v>
      </c>
      <c r="T2846" t="n">
        <v>23364.486</v>
      </c>
      <c r="V2846" t="n">
        <v>25000</v>
      </c>
      <c r="W2846" t="n">
        <v>30353.85</v>
      </c>
      <c r="X2846" t="n">
        <v>3036.63</v>
      </c>
      <c r="Z2846" t="n">
        <v>1361</v>
      </c>
      <c r="AA2846" t="n">
        <v>24.5337</v>
      </c>
      <c r="AB2846" t="n">
        <v>954.0137</v>
      </c>
      <c r="AH2846" t="n">
        <v>3379.3147</v>
      </c>
      <c r="AI2846" t="n">
        <v>4375</v>
      </c>
      <c r="AJ2846" t="n">
        <v>160</v>
      </c>
      <c r="AK2846" t="n">
        <v>22066.459</v>
      </c>
      <c r="BA2846" t="n">
        <v>13545</v>
      </c>
    </row>
    <row r="2847">
      <c r="H2847" t="n">
        <v>35</v>
      </c>
      <c r="M2847" t="inlineStr">
        <is>
          <t>TALLER DE CHAPISTERIA</t>
        </is>
      </c>
      <c r="N2847" t="inlineStr"/>
      <c r="P2847" t="inlineStr">
        <is>
          <t>2022</t>
        </is>
      </c>
      <c r="S2847" t="n">
        <v>97016</v>
      </c>
      <c r="T2847" t="n">
        <v>23364.49</v>
      </c>
      <c r="V2847" t="n">
        <v>25000.0043</v>
      </c>
      <c r="W2847" t="n">
        <v>28880.44</v>
      </c>
      <c r="X2847" t="n">
        <v>4012.79</v>
      </c>
      <c r="Z2847" t="n">
        <v>962</v>
      </c>
      <c r="AA2847" t="n">
        <v>34.1925</v>
      </c>
      <c r="AB2847" t="n">
        <v>939.8065</v>
      </c>
      <c r="AH2847" t="n">
        <v>2084.5419</v>
      </c>
      <c r="AI2847" t="n">
        <v>4375.0008</v>
      </c>
      <c r="AJ2847" t="n">
        <v>160</v>
      </c>
      <c r="AK2847" t="n">
        <v>22066.4625</v>
      </c>
      <c r="BA2847" t="n">
        <v>13545</v>
      </c>
    </row>
    <row r="2848">
      <c r="F2848" t="inlineStr">
        <is>
          <t>USADO</t>
        </is>
      </c>
      <c r="H2848" t="n">
        <v>35</v>
      </c>
      <c r="M2848" t="inlineStr">
        <is>
          <t>PARA LA VENTA</t>
        </is>
      </c>
      <c r="N2848" t="inlineStr"/>
      <c r="P2848" t="inlineStr">
        <is>
          <t>2022</t>
        </is>
      </c>
      <c r="S2848" t="n">
        <v>141266</v>
      </c>
      <c r="T2848" t="n">
        <v>23364.49</v>
      </c>
      <c r="V2848" t="n">
        <v>25000.0043</v>
      </c>
      <c r="W2848" t="n">
        <v>21544.12</v>
      </c>
      <c r="X2848" t="n">
        <v>4776.96</v>
      </c>
      <c r="Z2848" t="n">
        <v>747</v>
      </c>
      <c r="AA2848" t="n">
        <v>35.2357</v>
      </c>
      <c r="AB2848" t="n">
        <v>752.0308</v>
      </c>
      <c r="AH2848" t="n">
        <v>6335.6603</v>
      </c>
      <c r="AI2848" t="n">
        <v>4375.0008</v>
      </c>
      <c r="AJ2848" t="n">
        <v>160</v>
      </c>
      <c r="AK2848" t="n">
        <v>20119.4217</v>
      </c>
      <c r="BA2848" t="n">
        <v>13545</v>
      </c>
    </row>
    <row r="2849">
      <c r="H2849" t="n">
        <v>33</v>
      </c>
      <c r="M2849" t="inlineStr">
        <is>
          <t>ALQUILADO</t>
        </is>
      </c>
      <c r="N2849" t="inlineStr">
        <is>
          <t>SOLUCIONES ELECTRICAS AUXILIARES SA</t>
        </is>
      </c>
      <c r="P2849" t="inlineStr">
        <is>
          <t>2022</t>
        </is>
      </c>
      <c r="S2849" t="n">
        <v>69359</v>
      </c>
      <c r="T2849" t="n">
        <v>23364.486</v>
      </c>
      <c r="V2849" t="n">
        <v>25000</v>
      </c>
      <c r="W2849" t="n">
        <v>24442.41</v>
      </c>
      <c r="X2849" t="n">
        <v>6701.13</v>
      </c>
      <c r="Z2849" t="n">
        <v>1400</v>
      </c>
      <c r="AA2849" t="n">
        <v>22.2453</v>
      </c>
      <c r="AB2849" t="n">
        <v>943.7436</v>
      </c>
      <c r="AH2849" t="n">
        <v>3501.5874</v>
      </c>
      <c r="AI2849" t="n">
        <v>4125</v>
      </c>
      <c r="AJ2849" t="n">
        <v>160</v>
      </c>
      <c r="AK2849" t="n">
        <v>20768.432</v>
      </c>
      <c r="BA2849" t="n">
        <v>12771</v>
      </c>
    </row>
    <row r="2850">
      <c r="H2850" t="n">
        <v>33</v>
      </c>
      <c r="M2850" t="inlineStr">
        <is>
          <t>DISPONIBLE</t>
        </is>
      </c>
      <c r="N2850" t="inlineStr"/>
      <c r="P2850" t="inlineStr">
        <is>
          <t>2022</t>
        </is>
      </c>
      <c r="S2850" t="n">
        <v>80910</v>
      </c>
      <c r="T2850" t="n">
        <v>23364.486</v>
      </c>
      <c r="V2850" t="n">
        <v>25000</v>
      </c>
      <c r="W2850" t="n">
        <v>23119.04</v>
      </c>
      <c r="X2850" t="n">
        <v>5236.23</v>
      </c>
      <c r="Z2850" t="n">
        <v>1269</v>
      </c>
      <c r="AA2850" t="n">
        <v>22.3445</v>
      </c>
      <c r="AB2850" t="n">
        <v>859.2506</v>
      </c>
      <c r="AH2850" t="n">
        <v>2501.1132</v>
      </c>
      <c r="AI2850" t="n">
        <v>4125</v>
      </c>
      <c r="AJ2850" t="n">
        <v>160</v>
      </c>
      <c r="AK2850" t="n">
        <v>20768.432</v>
      </c>
      <c r="BA2850" t="n">
        <v>12771</v>
      </c>
    </row>
    <row r="2851">
      <c r="H2851" t="n">
        <v>31</v>
      </c>
      <c r="M2851" t="inlineStr">
        <is>
          <t>TALLER DE CHAPISTERIA</t>
        </is>
      </c>
      <c r="N2851" t="inlineStr"/>
      <c r="P2851" t="inlineStr">
        <is>
          <t>2022</t>
        </is>
      </c>
      <c r="S2851" t="n">
        <v>108540</v>
      </c>
      <c r="T2851" t="n">
        <v>24766.355</v>
      </c>
      <c r="V2851" t="n">
        <v>26499.9999</v>
      </c>
      <c r="W2851" t="n">
        <v>23418.49</v>
      </c>
      <c r="X2851" t="n">
        <v>415.55</v>
      </c>
      <c r="Z2851" t="n">
        <v>768</v>
      </c>
      <c r="AA2851" t="n">
        <v>31.0339</v>
      </c>
      <c r="AB2851" t="n">
        <v>768.84</v>
      </c>
      <c r="AH2851" t="n">
        <v>5993.5867</v>
      </c>
      <c r="AI2851" t="n">
        <v>4107.5</v>
      </c>
      <c r="AJ2851" t="n">
        <v>160</v>
      </c>
      <c r="AK2851" t="n">
        <v>20638.629</v>
      </c>
      <c r="BA2851" t="n">
        <v>11997</v>
      </c>
    </row>
    <row r="2852">
      <c r="H2852" t="n">
        <v>31</v>
      </c>
      <c r="M2852" t="inlineStr">
        <is>
          <t>ALQUILADO</t>
        </is>
      </c>
      <c r="N2852" t="inlineStr">
        <is>
          <t>SOLUCIONES LOGISTICAS AUXILIARES</t>
        </is>
      </c>
      <c r="P2852" t="inlineStr">
        <is>
          <t>2022</t>
        </is>
      </c>
      <c r="S2852" t="n">
        <v>110147</v>
      </c>
      <c r="T2852" t="n">
        <v>24766.355</v>
      </c>
      <c r="V2852" t="n">
        <v>26499.9999</v>
      </c>
      <c r="W2852" t="n">
        <v>27056.1</v>
      </c>
      <c r="X2852" t="n">
        <v>0</v>
      </c>
      <c r="Z2852" t="n">
        <v>890</v>
      </c>
      <c r="AA2852" t="n">
        <v>30.4001</v>
      </c>
      <c r="AB2852" t="n">
        <v>872.7773999999999</v>
      </c>
      <c r="AH2852" t="n">
        <v>2659.297</v>
      </c>
      <c r="AI2852" t="n">
        <v>4107.5</v>
      </c>
      <c r="AJ2852" t="n">
        <v>160</v>
      </c>
      <c r="AK2852" t="n">
        <v>20638.629</v>
      </c>
      <c r="BA2852" t="n">
        <v>11997</v>
      </c>
    </row>
    <row r="2853">
      <c r="H2853" t="n">
        <v>28</v>
      </c>
      <c r="M2853" t="inlineStr">
        <is>
          <t>ALQUILADO</t>
        </is>
      </c>
      <c r="N2853" t="inlineStr">
        <is>
          <t>SERVICIOS INTEGRALES DE MANTENIMIENTO SA</t>
        </is>
      </c>
      <c r="P2853" t="inlineStr">
        <is>
          <t>2022</t>
        </is>
      </c>
      <c r="S2853" t="n">
        <v>80205</v>
      </c>
      <c r="T2853" t="n">
        <v>25232.71</v>
      </c>
      <c r="V2853" t="n">
        <v>26998.9997</v>
      </c>
      <c r="W2853" t="n">
        <v>22051.53</v>
      </c>
      <c r="X2853" t="n">
        <v>2460.18</v>
      </c>
      <c r="Z2853" t="n">
        <v>774</v>
      </c>
      <c r="AA2853" t="n">
        <v>31.6688</v>
      </c>
      <c r="AB2853" t="n">
        <v>875.4182</v>
      </c>
      <c r="AH2853" t="n">
        <v>1859.2033</v>
      </c>
      <c r="AI2853" t="n">
        <v>3779.86</v>
      </c>
      <c r="AJ2853" t="n">
        <v>160</v>
      </c>
      <c r="AK2853" t="n">
        <v>18924.5322</v>
      </c>
      <c r="BA2853" t="n">
        <v>10836</v>
      </c>
    </row>
    <row r="2854">
      <c r="F2854" t="inlineStr">
        <is>
          <t>SEMINUEVO</t>
        </is>
      </c>
      <c r="H2854" t="n">
        <v>17</v>
      </c>
      <c r="M2854" t="inlineStr">
        <is>
          <t>PARA LA VENTA</t>
        </is>
      </c>
      <c r="N2854" t="inlineStr"/>
      <c r="P2854" t="inlineStr">
        <is>
          <t>2023</t>
        </is>
      </c>
      <c r="S2854" t="n">
        <v>0</v>
      </c>
      <c r="T2854" t="n">
        <v>23897.195</v>
      </c>
      <c r="V2854" t="n">
        <v>25569.9987</v>
      </c>
      <c r="W2854" t="n">
        <v>7841.75</v>
      </c>
      <c r="X2854" t="n">
        <v>5515.54</v>
      </c>
      <c r="Z2854" t="n">
        <v>262</v>
      </c>
      <c r="AA2854" t="n">
        <v>50.982</v>
      </c>
      <c r="AB2854" t="n">
        <v>785.7229</v>
      </c>
      <c r="AH2854" t="n">
        <v>2215.2623</v>
      </c>
      <c r="AI2854" t="n">
        <v>2173.4499</v>
      </c>
      <c r="AJ2854" t="n">
        <v>120</v>
      </c>
      <c r="AK2854" t="n">
        <v>9293.353999999999</v>
      </c>
      <c r="BA2854" t="n">
        <v>6579</v>
      </c>
    </row>
    <row r="2855">
      <c r="H2855" t="n">
        <v>19</v>
      </c>
      <c r="M2855" t="inlineStr">
        <is>
          <t>ALQUILADO</t>
        </is>
      </c>
      <c r="N2855" t="inlineStr">
        <is>
          <t>CONCRETEX OESTE S.A.</t>
        </is>
      </c>
      <c r="P2855" t="inlineStr">
        <is>
          <t>2023</t>
        </is>
      </c>
      <c r="S2855" t="n">
        <v>33710</v>
      </c>
      <c r="T2855" t="n">
        <v>23897.195</v>
      </c>
      <c r="V2855" t="n">
        <v>25569.9987</v>
      </c>
      <c r="W2855" t="n">
        <v>9822.190000000001</v>
      </c>
      <c r="X2855" t="n">
        <v>6753.905</v>
      </c>
      <c r="Z2855" t="n">
        <v>395</v>
      </c>
      <c r="AA2855" t="n">
        <v>41.9647</v>
      </c>
      <c r="AB2855" t="n">
        <v>872.426</v>
      </c>
      <c r="AH2855" t="n">
        <v>1988.8492</v>
      </c>
      <c r="AI2855" t="n">
        <v>2429.1499</v>
      </c>
      <c r="AJ2855" t="n">
        <v>120</v>
      </c>
      <c r="AK2855" t="n">
        <v>11948.598</v>
      </c>
      <c r="BA2855" t="n">
        <v>7353</v>
      </c>
    </row>
    <row r="2856">
      <c r="H2856" t="n">
        <v>14</v>
      </c>
      <c r="M2856" t="inlineStr">
        <is>
          <t>ALQUILADO</t>
        </is>
      </c>
      <c r="N2856" t="inlineStr"/>
      <c r="P2856" t="inlineStr">
        <is>
          <t>2023</t>
        </is>
      </c>
      <c r="S2856" t="n">
        <v>38072</v>
      </c>
      <c r="T2856" t="n">
        <v>23897.196</v>
      </c>
      <c r="V2856" t="n">
        <v>25569.9997</v>
      </c>
      <c r="W2856" t="n">
        <v>4512.53</v>
      </c>
      <c r="X2856" t="n">
        <v>5249.6771</v>
      </c>
      <c r="Z2856" t="n">
        <v>163</v>
      </c>
      <c r="AA2856" t="n">
        <v>59.8908</v>
      </c>
      <c r="AB2856" t="n">
        <v>697.3005000000001</v>
      </c>
      <c r="AH2856" t="n">
        <v>980.1389</v>
      </c>
      <c r="AI2856" t="n">
        <v>1789.9</v>
      </c>
      <c r="AJ2856" t="n">
        <v>80</v>
      </c>
      <c r="AK2856" t="n">
        <v>8629.543</v>
      </c>
      <c r="BA2856" t="n">
        <v>5418</v>
      </c>
    </row>
    <row r="2857">
      <c r="H2857" t="n">
        <v>14</v>
      </c>
      <c r="M2857" t="inlineStr">
        <is>
          <t>ALQUILADO</t>
        </is>
      </c>
      <c r="N2857" t="inlineStr">
        <is>
          <t>CONCRETEX PTY SA</t>
        </is>
      </c>
      <c r="P2857" t="inlineStr">
        <is>
          <t>2023</t>
        </is>
      </c>
      <c r="S2857" t="n">
        <v>25843</v>
      </c>
      <c r="T2857" t="n">
        <v>23897.196</v>
      </c>
      <c r="V2857" t="n">
        <v>25569.9997</v>
      </c>
      <c r="W2857" t="n">
        <v>4844.65</v>
      </c>
      <c r="X2857" t="n">
        <v>5152.89</v>
      </c>
      <c r="Z2857" t="n">
        <v>302</v>
      </c>
      <c r="AA2857" t="n">
        <v>33.1044</v>
      </c>
      <c r="AB2857" t="n">
        <v>714.11</v>
      </c>
      <c r="AH2857" t="n">
        <v>2007.84</v>
      </c>
      <c r="AI2857" t="n">
        <v>1789.9</v>
      </c>
      <c r="AJ2857" t="n">
        <v>80</v>
      </c>
      <c r="AK2857" t="n">
        <v>8629.543</v>
      </c>
      <c r="BA2857" t="n">
        <v>5418</v>
      </c>
    </row>
    <row r="2858">
      <c r="H2858" t="n">
        <v>14</v>
      </c>
      <c r="M2858" t="inlineStr">
        <is>
          <t>ALQUILADO</t>
        </is>
      </c>
      <c r="N2858" t="inlineStr">
        <is>
          <t>GOETZE LOBATO ENGENHARIA S.A.</t>
        </is>
      </c>
      <c r="P2858" t="inlineStr">
        <is>
          <t>2023</t>
        </is>
      </c>
      <c r="S2858" t="n">
        <v>24056</v>
      </c>
      <c r="T2858" t="n">
        <v>23897.196</v>
      </c>
      <c r="V2858" t="n">
        <v>25569.9997</v>
      </c>
      <c r="W2858" t="n">
        <v>8578.599399999999</v>
      </c>
      <c r="X2858" t="n">
        <v>5054.68</v>
      </c>
      <c r="Z2858" t="n">
        <v>381</v>
      </c>
      <c r="AA2858" t="n">
        <v>35.7828</v>
      </c>
      <c r="AB2858" t="n">
        <v>973.8056</v>
      </c>
      <c r="AH2858" t="n">
        <v>701.9097</v>
      </c>
      <c r="AI2858" t="n">
        <v>1789.9</v>
      </c>
      <c r="AJ2858" t="n">
        <v>80</v>
      </c>
      <c r="AK2858" t="n">
        <v>8629.543</v>
      </c>
      <c r="BA2858" t="n">
        <v>5418</v>
      </c>
    </row>
    <row r="2859">
      <c r="H2859" t="n">
        <v>14</v>
      </c>
      <c r="M2859" t="inlineStr">
        <is>
          <t>ALQUILADO</t>
        </is>
      </c>
      <c r="N2859" t="inlineStr">
        <is>
          <t>PUENTE CALZADA INFRAESTRUCTURA</t>
        </is>
      </c>
      <c r="P2859" t="inlineStr">
        <is>
          <t>2023</t>
        </is>
      </c>
      <c r="S2859" t="n">
        <v>18534</v>
      </c>
      <c r="T2859" t="n">
        <v>23897.196</v>
      </c>
      <c r="V2859" t="n">
        <v>25569.9997</v>
      </c>
      <c r="W2859" t="n">
        <v>8354.15</v>
      </c>
      <c r="X2859" t="n">
        <v>4031.3</v>
      </c>
      <c r="Z2859" t="n">
        <v>494</v>
      </c>
      <c r="AA2859" t="n">
        <v>25.0717</v>
      </c>
      <c r="AB2859" t="n">
        <v>884.675</v>
      </c>
      <c r="AH2859" t="n">
        <v>423.43</v>
      </c>
      <c r="AI2859" t="n">
        <v>1789.9</v>
      </c>
      <c r="AJ2859" t="n">
        <v>80</v>
      </c>
      <c r="AK2859" t="n">
        <v>8629.543</v>
      </c>
      <c r="BA2859" t="n">
        <v>5418</v>
      </c>
    </row>
    <row r="2860">
      <c r="H2860" t="n">
        <v>12</v>
      </c>
      <c r="M2860" t="inlineStr">
        <is>
          <t>ALQUILADO</t>
        </is>
      </c>
      <c r="N2860" t="inlineStr">
        <is>
          <t>KAL TIRE PANAMA SA</t>
        </is>
      </c>
      <c r="P2860" t="inlineStr">
        <is>
          <t>2023</t>
        </is>
      </c>
      <c r="S2860" t="n">
        <v>10132</v>
      </c>
      <c r="T2860" t="n">
        <v>23897.2</v>
      </c>
      <c r="V2860" t="n">
        <v>25570.004</v>
      </c>
      <c r="W2860" t="n">
        <v>7688.25</v>
      </c>
      <c r="X2860" t="n">
        <v>2730</v>
      </c>
      <c r="Z2860" t="n">
        <v>267</v>
      </c>
      <c r="AA2860" t="n">
        <v>39.0196</v>
      </c>
      <c r="AB2860" t="n">
        <v>868.1875</v>
      </c>
      <c r="AH2860" t="n">
        <v>1153.3011</v>
      </c>
      <c r="AI2860" t="n">
        <v>1534.2002</v>
      </c>
      <c r="AJ2860" t="n">
        <v>80</v>
      </c>
      <c r="AK2860" t="n">
        <v>7301.9221</v>
      </c>
      <c r="BA2860" t="n">
        <v>4644</v>
      </c>
    </row>
    <row r="2861">
      <c r="H2861" t="n">
        <v>12</v>
      </c>
      <c r="M2861" t="inlineStr">
        <is>
          <t>ALQUILADO</t>
        </is>
      </c>
      <c r="N2861" t="inlineStr">
        <is>
          <t>CONCRETEX PTY SA</t>
        </is>
      </c>
      <c r="P2861" t="inlineStr">
        <is>
          <t>2023</t>
        </is>
      </c>
      <c r="S2861" t="n">
        <v>15000</v>
      </c>
      <c r="T2861" t="n">
        <v>23897.2</v>
      </c>
      <c r="V2861" t="n">
        <v>25570.004</v>
      </c>
      <c r="W2861" t="n">
        <v>4837.88</v>
      </c>
      <c r="X2861" t="n">
        <v>3844.4347</v>
      </c>
      <c r="Z2861" t="n">
        <v>198</v>
      </c>
      <c r="AA2861" t="n">
        <v>43.85</v>
      </c>
      <c r="AB2861" t="n">
        <v>723.5262</v>
      </c>
      <c r="AH2861" t="n">
        <v>6709.4713</v>
      </c>
      <c r="AI2861" t="n">
        <v>1534.2002</v>
      </c>
      <c r="AJ2861" t="n">
        <v>80</v>
      </c>
      <c r="AK2861" t="n">
        <v>7301.9221</v>
      </c>
      <c r="BA2861" t="n">
        <v>4644</v>
      </c>
    </row>
    <row r="2862">
      <c r="H2862" t="n">
        <v>12</v>
      </c>
      <c r="M2862" t="inlineStr">
        <is>
          <t>ALQUILADO</t>
        </is>
      </c>
      <c r="N2862" t="inlineStr"/>
      <c r="P2862" t="inlineStr">
        <is>
          <t>2023</t>
        </is>
      </c>
      <c r="S2862" t="n">
        <v>4823</v>
      </c>
      <c r="T2862" t="n">
        <v>23897.2</v>
      </c>
      <c r="V2862" t="n">
        <v>25570.004</v>
      </c>
      <c r="W2862" t="n">
        <v>5924.95</v>
      </c>
      <c r="X2862" t="n">
        <v>3684.62</v>
      </c>
      <c r="Z2862" t="n">
        <v>205</v>
      </c>
      <c r="AA2862" t="n">
        <v>46.8759</v>
      </c>
      <c r="AB2862" t="n">
        <v>800.7975</v>
      </c>
      <c r="AH2862" t="n">
        <v>1202.0748</v>
      </c>
      <c r="AI2862" t="n">
        <v>1534.2002</v>
      </c>
      <c r="AJ2862" t="n">
        <v>80</v>
      </c>
      <c r="AK2862" t="n">
        <v>7301.9221</v>
      </c>
      <c r="BA2862" t="n">
        <v>4644</v>
      </c>
    </row>
    <row r="2863">
      <c r="H2863" t="n">
        <v>10</v>
      </c>
      <c r="M2863" t="inlineStr">
        <is>
          <t>ALQUILADO</t>
        </is>
      </c>
      <c r="N2863" t="inlineStr">
        <is>
          <t>CONCRETEX PTY SA</t>
        </is>
      </c>
      <c r="P2863" t="inlineStr">
        <is>
          <t>2023</t>
        </is>
      </c>
      <c r="S2863" t="n">
        <v>14207</v>
      </c>
      <c r="T2863" t="n">
        <v>23897.2</v>
      </c>
      <c r="V2863" t="n">
        <v>25570.004</v>
      </c>
      <c r="W2863" t="n">
        <v>3960.07</v>
      </c>
      <c r="X2863" t="n">
        <v>2596.03</v>
      </c>
      <c r="Z2863" t="n">
        <v>225</v>
      </c>
      <c r="AA2863" t="n">
        <v>29.1382</v>
      </c>
      <c r="AB2863" t="n">
        <v>655.61</v>
      </c>
      <c r="AH2863" t="n">
        <v>1505.4204</v>
      </c>
      <c r="AI2863" t="n">
        <v>1278.5002</v>
      </c>
      <c r="AJ2863" t="n">
        <v>80</v>
      </c>
      <c r="AK2863" t="n">
        <v>5974.2999</v>
      </c>
      <c r="BA2863" t="n">
        <v>3870</v>
      </c>
    </row>
    <row r="2864">
      <c r="H2864" t="n">
        <v>10</v>
      </c>
      <c r="M2864" t="inlineStr">
        <is>
          <t>ALQUILADO</t>
        </is>
      </c>
      <c r="N2864" t="inlineStr">
        <is>
          <t>AUSTIN POWDER PANAMA S.A.</t>
        </is>
      </c>
      <c r="P2864" t="inlineStr">
        <is>
          <t>2023</t>
        </is>
      </c>
      <c r="S2864" t="n">
        <v>5656</v>
      </c>
      <c r="T2864" t="n">
        <v>23897.2</v>
      </c>
      <c r="V2864" t="n">
        <v>25570.004</v>
      </c>
      <c r="W2864" t="n">
        <v>8775.360000000001</v>
      </c>
      <c r="X2864" t="n">
        <v>2727.67</v>
      </c>
      <c r="Z2864" t="n">
        <v>282</v>
      </c>
      <c r="AA2864" t="n">
        <v>40.7908</v>
      </c>
      <c r="AB2864" t="n">
        <v>1150.303</v>
      </c>
      <c r="AH2864" t="n">
        <v>1030.7697</v>
      </c>
      <c r="AI2864" t="n">
        <v>1278.5002</v>
      </c>
      <c r="AJ2864" t="n">
        <v>80</v>
      </c>
      <c r="AK2864" t="n">
        <v>5974.2999</v>
      </c>
      <c r="BA2864" t="n">
        <v>3870</v>
      </c>
    </row>
    <row r="2865">
      <c r="H2865" t="n">
        <v>8</v>
      </c>
      <c r="M2865" t="inlineStr">
        <is>
          <t>ALQUILADO</t>
        </is>
      </c>
      <c r="N2865" t="inlineStr">
        <is>
          <t>REENFRIO</t>
        </is>
      </c>
      <c r="P2865" t="inlineStr">
        <is>
          <t>2023</t>
        </is>
      </c>
      <c r="S2865" t="n">
        <v>43329</v>
      </c>
      <c r="T2865" t="n">
        <v>25327.1</v>
      </c>
      <c r="V2865" t="n">
        <v>27099.997</v>
      </c>
      <c r="W2865" t="n">
        <v>3360</v>
      </c>
      <c r="X2865" t="n">
        <v>2190</v>
      </c>
      <c r="Z2865" t="n">
        <v>201</v>
      </c>
      <c r="AA2865" t="n">
        <v>27.6119</v>
      </c>
      <c r="AB2865" t="n">
        <v>693.75</v>
      </c>
      <c r="AH2865" t="n">
        <v>393.0592</v>
      </c>
      <c r="AI2865" t="n">
        <v>1083.9999</v>
      </c>
      <c r="AJ2865" t="n">
        <v>80</v>
      </c>
      <c r="AK2865" t="n">
        <v>4924.7142</v>
      </c>
      <c r="BA2865" t="n">
        <v>3096</v>
      </c>
    </row>
    <row r="2866">
      <c r="H2866" t="n">
        <v>8</v>
      </c>
      <c r="M2866" t="inlineStr">
        <is>
          <t>ALQUILADO</t>
        </is>
      </c>
      <c r="N2866" t="inlineStr">
        <is>
          <t>REENFRIO</t>
        </is>
      </c>
      <c r="P2866" t="inlineStr">
        <is>
          <t>2023</t>
        </is>
      </c>
      <c r="S2866" t="n">
        <v>25967</v>
      </c>
      <c r="T2866" t="n">
        <v>25327.1</v>
      </c>
      <c r="V2866" t="n">
        <v>27099.997</v>
      </c>
      <c r="W2866" t="n">
        <v>3360</v>
      </c>
      <c r="X2866" t="n">
        <v>2365</v>
      </c>
      <c r="Z2866" t="n">
        <v>201</v>
      </c>
      <c r="AA2866" t="n">
        <v>28.4825</v>
      </c>
      <c r="AB2866" t="n">
        <v>715.625</v>
      </c>
      <c r="AH2866" t="n">
        <v>322.4335</v>
      </c>
      <c r="AI2866" t="n">
        <v>1083.9999</v>
      </c>
      <c r="AJ2866" t="n">
        <v>80</v>
      </c>
      <c r="AK2866" t="n">
        <v>4924.7142</v>
      </c>
      <c r="BA2866" t="n">
        <v>3096</v>
      </c>
    </row>
    <row r="2867">
      <c r="H2867" t="n">
        <v>8</v>
      </c>
      <c r="M2867" t="inlineStr">
        <is>
          <t>ALQUILADO</t>
        </is>
      </c>
      <c r="N2867" t="inlineStr">
        <is>
          <t>REENFRIO</t>
        </is>
      </c>
      <c r="P2867" t="inlineStr">
        <is>
          <t>2023</t>
        </is>
      </c>
      <c r="S2867" t="n">
        <v>26101</v>
      </c>
      <c r="T2867" t="n">
        <v>25327.1</v>
      </c>
      <c r="V2867" t="n">
        <v>27099.997</v>
      </c>
      <c r="W2867" t="n">
        <v>3360</v>
      </c>
      <c r="X2867" t="n">
        <v>2190</v>
      </c>
      <c r="Z2867" t="n">
        <v>201</v>
      </c>
      <c r="AA2867" t="n">
        <v>27.6119</v>
      </c>
      <c r="AB2867" t="n">
        <v>693.75</v>
      </c>
      <c r="AH2867" t="n">
        <v>400.13</v>
      </c>
      <c r="AI2867" t="n">
        <v>1083.9999</v>
      </c>
      <c r="AJ2867" t="n">
        <v>80</v>
      </c>
      <c r="AK2867" t="n">
        <v>4924.7142</v>
      </c>
      <c r="BA2867" t="n">
        <v>3096</v>
      </c>
    </row>
    <row r="2868">
      <c r="H2868" t="n">
        <v>8</v>
      </c>
      <c r="M2868" t="inlineStr">
        <is>
          <t>ALQUILADO</t>
        </is>
      </c>
      <c r="N2868" t="inlineStr">
        <is>
          <t>REENFRIO</t>
        </is>
      </c>
      <c r="P2868" t="inlineStr">
        <is>
          <t>2023</t>
        </is>
      </c>
      <c r="S2868" t="n">
        <v>16054</v>
      </c>
      <c r="T2868" t="n">
        <v>25327.1</v>
      </c>
      <c r="V2868" t="n">
        <v>27099.997</v>
      </c>
      <c r="W2868" t="n">
        <v>3360</v>
      </c>
      <c r="X2868" t="n">
        <v>2190</v>
      </c>
      <c r="Z2868" t="n">
        <v>201</v>
      </c>
      <c r="AA2868" t="n">
        <v>27.6119</v>
      </c>
      <c r="AB2868" t="n">
        <v>693.75</v>
      </c>
      <c r="AH2868" t="n">
        <v>293.4235</v>
      </c>
      <c r="AI2868" t="n">
        <v>1083.9999</v>
      </c>
      <c r="AJ2868" t="n">
        <v>80</v>
      </c>
      <c r="AK2868" t="n">
        <v>4924.7142</v>
      </c>
      <c r="BA2868" t="n">
        <v>3096</v>
      </c>
    </row>
    <row r="2869">
      <c r="H2869" t="n">
        <v>8</v>
      </c>
      <c r="M2869" t="inlineStr">
        <is>
          <t>ALQUILADO</t>
        </is>
      </c>
      <c r="N2869" t="inlineStr">
        <is>
          <t>REENFRIO</t>
        </is>
      </c>
      <c r="P2869" t="inlineStr">
        <is>
          <t>2024</t>
        </is>
      </c>
      <c r="S2869" t="n">
        <v>14794</v>
      </c>
      <c r="T2869" t="n">
        <v>25327.1</v>
      </c>
      <c r="V2869" t="n">
        <v>27099.997</v>
      </c>
      <c r="W2869" t="n">
        <v>3300</v>
      </c>
      <c r="X2869" t="n">
        <v>1970</v>
      </c>
      <c r="Z2869" t="n">
        <v>198</v>
      </c>
      <c r="AA2869" t="n">
        <v>26.6161</v>
      </c>
      <c r="AB2869" t="n">
        <v>658.75</v>
      </c>
      <c r="AH2869" t="n">
        <v>317.5194</v>
      </c>
      <c r="AI2869" t="n">
        <v>1083.9999</v>
      </c>
      <c r="AJ2869" t="n">
        <v>80</v>
      </c>
      <c r="AK2869" t="n">
        <v>4924.7142</v>
      </c>
      <c r="BA2869" t="n">
        <v>3096</v>
      </c>
    </row>
    <row r="2870">
      <c r="H2870" t="n">
        <v>8</v>
      </c>
      <c r="M2870" t="inlineStr">
        <is>
          <t>ALQUILADO</t>
        </is>
      </c>
      <c r="N2870" t="inlineStr">
        <is>
          <t>REENFRIO</t>
        </is>
      </c>
      <c r="P2870" t="inlineStr">
        <is>
          <t>2024</t>
        </is>
      </c>
      <c r="S2870" t="n">
        <v>15060</v>
      </c>
      <c r="T2870" t="n">
        <v>25327.1</v>
      </c>
      <c r="V2870" t="n">
        <v>27099.997</v>
      </c>
      <c r="W2870" t="n">
        <v>3360</v>
      </c>
      <c r="X2870" t="n">
        <v>2190</v>
      </c>
      <c r="Z2870" t="n">
        <v>201</v>
      </c>
      <c r="AA2870" t="n">
        <v>27.6119</v>
      </c>
      <c r="AB2870" t="n">
        <v>693.75</v>
      </c>
      <c r="AH2870" t="n">
        <v>338.0855</v>
      </c>
      <c r="AI2870" t="n">
        <v>1083.9999</v>
      </c>
      <c r="AJ2870" t="n">
        <v>80</v>
      </c>
      <c r="AK2870" t="n">
        <v>4924.7142</v>
      </c>
      <c r="BA2870" t="n">
        <v>3096</v>
      </c>
    </row>
    <row r="2871">
      <c r="H2871" t="n">
        <v>3</v>
      </c>
      <c r="M2871" t="inlineStr">
        <is>
          <t>ALQUILADO</t>
        </is>
      </c>
      <c r="N2871" t="inlineStr"/>
      <c r="P2871" t="inlineStr">
        <is>
          <t>2024</t>
        </is>
      </c>
      <c r="S2871" t="n">
        <v>0</v>
      </c>
      <c r="T2871" t="n">
        <v>0</v>
      </c>
      <c r="V2871" t="n">
        <v>2104.2528</v>
      </c>
      <c r="W2871" t="n">
        <v>643.22</v>
      </c>
      <c r="X2871" t="n">
        <v>1278.275</v>
      </c>
      <c r="Z2871" t="n">
        <v>17</v>
      </c>
      <c r="AA2871" t="n">
        <v>113.0291</v>
      </c>
      <c r="AB2871" t="n">
        <v>640.4983</v>
      </c>
      <c r="AH2871" t="n">
        <v>194.5</v>
      </c>
      <c r="AI2871" t="n">
        <v>31.5638</v>
      </c>
      <c r="AJ2871" t="n">
        <v>40</v>
      </c>
      <c r="AK2871" t="n">
        <v>0</v>
      </c>
      <c r="BA2871" t="n">
        <v>1161</v>
      </c>
    </row>
    <row r="2872">
      <c r="H2872" t="n">
        <v>6</v>
      </c>
      <c r="M2872" t="inlineStr">
        <is>
          <t>ALQUILADO</t>
        </is>
      </c>
      <c r="N2872" t="inlineStr">
        <is>
          <t>CONSORCIO LOMA COVA</t>
        </is>
      </c>
      <c r="P2872" t="inlineStr">
        <is>
          <t>2024</t>
        </is>
      </c>
      <c r="S2872" t="n">
        <v>13214</v>
      </c>
      <c r="T2872" t="n">
        <v>27000</v>
      </c>
      <c r="V2872" t="n">
        <v>28890</v>
      </c>
      <c r="W2872" t="n">
        <v>5225</v>
      </c>
      <c r="X2872" t="n">
        <v>0</v>
      </c>
      <c r="Z2872" t="n">
        <v>149</v>
      </c>
      <c r="AA2872" t="n">
        <v>35.0671</v>
      </c>
      <c r="AB2872" t="n">
        <v>870.8333</v>
      </c>
      <c r="AH2872" t="n">
        <v>690.7382</v>
      </c>
      <c r="AI2872" t="n">
        <v>866.7</v>
      </c>
      <c r="AJ2872" t="n">
        <v>80</v>
      </c>
      <c r="AK2872" t="n">
        <v>3750</v>
      </c>
      <c r="BA2872" t="n">
        <v>2322</v>
      </c>
    </row>
    <row r="2873">
      <c r="H2873" t="n">
        <v>6</v>
      </c>
      <c r="M2873" t="inlineStr">
        <is>
          <t>ALQUILADO</t>
        </is>
      </c>
      <c r="N2873" t="inlineStr">
        <is>
          <t>CIA. AZUCARERA LA ESTRELLA SA</t>
        </is>
      </c>
      <c r="P2873" t="inlineStr">
        <is>
          <t>2024</t>
        </is>
      </c>
      <c r="S2873" t="n">
        <v>10720</v>
      </c>
      <c r="T2873" t="n">
        <v>27000</v>
      </c>
      <c r="V2873" t="n">
        <v>28890</v>
      </c>
      <c r="W2873" t="n">
        <v>2570.26</v>
      </c>
      <c r="X2873" t="n">
        <v>1907.29</v>
      </c>
      <c r="Z2873" t="n">
        <v>103</v>
      </c>
      <c r="AA2873" t="n">
        <v>43.4713</v>
      </c>
      <c r="AB2873" t="n">
        <v>746.2583</v>
      </c>
      <c r="AH2873" t="n">
        <v>669.2929</v>
      </c>
      <c r="AI2873" t="n">
        <v>866.7</v>
      </c>
      <c r="AJ2873" t="n">
        <v>80</v>
      </c>
      <c r="AK2873" t="n">
        <v>3750</v>
      </c>
      <c r="BA2873" t="n">
        <v>2322</v>
      </c>
    </row>
    <row r="2874">
      <c r="H2874" t="n">
        <v>6</v>
      </c>
      <c r="M2874" t="inlineStr">
        <is>
          <t>ALQUILADO</t>
        </is>
      </c>
      <c r="N2874" t="inlineStr">
        <is>
          <t>CONSORCIO MECM OPTINETWORK</t>
        </is>
      </c>
      <c r="P2874" t="inlineStr">
        <is>
          <t>2024</t>
        </is>
      </c>
      <c r="S2874" t="n">
        <v>12870</v>
      </c>
      <c r="T2874" t="n">
        <v>27000</v>
      </c>
      <c r="V2874" t="n">
        <v>28890</v>
      </c>
      <c r="W2874" t="n">
        <v>2651.98</v>
      </c>
      <c r="X2874" t="n">
        <v>1244.01</v>
      </c>
      <c r="Z2874" t="n">
        <v>199</v>
      </c>
      <c r="AA2874" t="n">
        <v>19.5778</v>
      </c>
      <c r="AB2874" t="n">
        <v>649.3316</v>
      </c>
      <c r="AH2874" t="n">
        <v>2908.3607</v>
      </c>
      <c r="AI2874" t="n">
        <v>866.7</v>
      </c>
      <c r="AJ2874" t="n">
        <v>80</v>
      </c>
      <c r="AK2874" t="n">
        <v>3750</v>
      </c>
      <c r="BA2874" t="n">
        <v>2322</v>
      </c>
    </row>
    <row r="2875">
      <c r="H2875" t="n">
        <v>6</v>
      </c>
      <c r="M2875" t="inlineStr">
        <is>
          <t>ALQUILADO</t>
        </is>
      </c>
      <c r="N2875" t="inlineStr">
        <is>
          <t>BAUER FUNDACIONES</t>
        </is>
      </c>
      <c r="P2875" t="inlineStr">
        <is>
          <t>2024</t>
        </is>
      </c>
      <c r="S2875" t="n">
        <v>8565</v>
      </c>
      <c r="T2875" t="n">
        <v>27000</v>
      </c>
      <c r="V2875" t="n">
        <v>28890</v>
      </c>
      <c r="W2875" t="n">
        <v>4000</v>
      </c>
      <c r="X2875" t="n">
        <v>1796.44</v>
      </c>
      <c r="Z2875" t="n">
        <v>312</v>
      </c>
      <c r="AA2875" t="n">
        <v>18.5783</v>
      </c>
      <c r="AB2875" t="n">
        <v>966.0733</v>
      </c>
      <c r="AH2875" t="n">
        <v>347.4194</v>
      </c>
      <c r="AI2875" t="n">
        <v>866.7</v>
      </c>
      <c r="AJ2875" t="n">
        <v>80</v>
      </c>
      <c r="AK2875" t="n">
        <v>3750</v>
      </c>
      <c r="BA2875" t="n">
        <v>2322</v>
      </c>
    </row>
    <row r="2876">
      <c r="H2876" t="n">
        <v>6</v>
      </c>
      <c r="M2876" t="inlineStr">
        <is>
          <t>ALQUILADO</t>
        </is>
      </c>
      <c r="N2876" t="inlineStr">
        <is>
          <t>MAXO HEAVY LIFT AND TRANSPORT</t>
        </is>
      </c>
      <c r="P2876" t="inlineStr">
        <is>
          <t>2024</t>
        </is>
      </c>
      <c r="S2876" t="n">
        <v>6528</v>
      </c>
      <c r="T2876" t="n">
        <v>27000</v>
      </c>
      <c r="V2876" t="n">
        <v>28890</v>
      </c>
      <c r="W2876" t="n">
        <v>4590</v>
      </c>
      <c r="X2876" t="n">
        <v>2093.08</v>
      </c>
      <c r="Z2876" t="n">
        <v>333</v>
      </c>
      <c r="AA2876" t="n">
        <v>20.0693</v>
      </c>
      <c r="AB2876" t="n">
        <v>1113.8466</v>
      </c>
      <c r="AH2876" t="n">
        <v>412.5393</v>
      </c>
      <c r="AI2876" t="n">
        <v>866.7</v>
      </c>
      <c r="AJ2876" t="n">
        <v>80</v>
      </c>
      <c r="AK2876" t="n">
        <v>3750</v>
      </c>
      <c r="BA2876" t="n">
        <v>2322</v>
      </c>
    </row>
    <row r="2877">
      <c r="H2877" t="n">
        <v>6</v>
      </c>
      <c r="M2877" t="inlineStr">
        <is>
          <t>ALQUILADO</t>
        </is>
      </c>
      <c r="N2877" t="inlineStr">
        <is>
          <t>CONSORCIO MECM OPTINETWORK</t>
        </is>
      </c>
      <c r="P2877" t="inlineStr">
        <is>
          <t>2024</t>
        </is>
      </c>
      <c r="S2877" t="n">
        <v>8333</v>
      </c>
      <c r="T2877" t="n">
        <v>27000</v>
      </c>
      <c r="V2877" t="n">
        <v>28890</v>
      </c>
      <c r="W2877" t="n">
        <v>2268.48</v>
      </c>
      <c r="X2877" t="n">
        <v>2317.31</v>
      </c>
      <c r="Z2877" t="n">
        <v>92</v>
      </c>
      <c r="AA2877" t="n">
        <v>49.8455</v>
      </c>
      <c r="AB2877" t="n">
        <v>764.2983</v>
      </c>
      <c r="AH2877" t="n">
        <v>3461.3893</v>
      </c>
      <c r="AI2877" t="n">
        <v>866.7</v>
      </c>
      <c r="AJ2877" t="n">
        <v>80</v>
      </c>
      <c r="AK2877" t="n">
        <v>3750</v>
      </c>
      <c r="BA2877" t="n">
        <v>2322</v>
      </c>
    </row>
    <row r="2878">
      <c r="H2878" t="n">
        <v>6</v>
      </c>
      <c r="M2878" t="inlineStr">
        <is>
          <t>ALQUILADO</t>
        </is>
      </c>
      <c r="N2878" t="inlineStr">
        <is>
          <t>SERVICIOS INTEGRALES DE MANTENIMIENTO SA</t>
        </is>
      </c>
      <c r="P2878" t="inlineStr">
        <is>
          <t>2024</t>
        </is>
      </c>
      <c r="S2878" t="n">
        <v>22878</v>
      </c>
      <c r="T2878" t="n">
        <v>27000</v>
      </c>
      <c r="V2878" t="n">
        <v>28890</v>
      </c>
      <c r="W2878" t="n">
        <v>5411.22</v>
      </c>
      <c r="X2878" t="n">
        <v>0</v>
      </c>
      <c r="Z2878" t="n">
        <v>179</v>
      </c>
      <c r="AA2878" t="n">
        <v>30.2302</v>
      </c>
      <c r="AB2878" t="n">
        <v>901.87</v>
      </c>
      <c r="AH2878" t="n">
        <v>228.5296</v>
      </c>
      <c r="AI2878" t="n">
        <v>866.7</v>
      </c>
      <c r="AJ2878" t="n">
        <v>80</v>
      </c>
      <c r="AK2878" t="n">
        <v>3750</v>
      </c>
      <c r="BA2878" t="n">
        <v>2322</v>
      </c>
    </row>
    <row r="2879">
      <c r="H2879" t="n">
        <v>6</v>
      </c>
      <c r="M2879" t="inlineStr">
        <is>
          <t>ALQUILADO</t>
        </is>
      </c>
      <c r="N2879" t="inlineStr">
        <is>
          <t>MAXIPISTA DE PANAMA SA</t>
        </is>
      </c>
      <c r="P2879" t="inlineStr">
        <is>
          <t>2024</t>
        </is>
      </c>
      <c r="S2879" t="n">
        <v>5778</v>
      </c>
      <c r="T2879" t="n">
        <v>27000</v>
      </c>
      <c r="V2879" t="n">
        <v>28890</v>
      </c>
      <c r="W2879" t="n">
        <v>2085</v>
      </c>
      <c r="X2879" t="n">
        <v>900</v>
      </c>
      <c r="Z2879" t="n">
        <v>91</v>
      </c>
      <c r="AA2879" t="n">
        <v>32.8021</v>
      </c>
      <c r="AB2879" t="n">
        <v>497.5</v>
      </c>
      <c r="AH2879" t="n">
        <v>1516.052</v>
      </c>
      <c r="AI2879" t="n">
        <v>866.7</v>
      </c>
      <c r="AJ2879" t="n">
        <v>80</v>
      </c>
      <c r="AK2879" t="n">
        <v>3750</v>
      </c>
      <c r="BA2879" t="n">
        <v>2322</v>
      </c>
    </row>
    <row r="2880">
      <c r="H2880" t="n">
        <v>6</v>
      </c>
      <c r="M2880" t="inlineStr">
        <is>
          <t>ALQUILADO</t>
        </is>
      </c>
      <c r="N2880" t="inlineStr">
        <is>
          <t>NORCONTROL PANAMA SA</t>
        </is>
      </c>
      <c r="P2880" t="inlineStr">
        <is>
          <t>2024</t>
        </is>
      </c>
      <c r="S2880" t="n">
        <v>29522</v>
      </c>
      <c r="T2880" t="n">
        <v>27000</v>
      </c>
      <c r="V2880" t="n">
        <v>28890</v>
      </c>
      <c r="W2880" t="n">
        <v>2450</v>
      </c>
      <c r="X2880" t="n">
        <v>2651.53</v>
      </c>
      <c r="Z2880" t="n">
        <v>316</v>
      </c>
      <c r="AA2880" t="n">
        <v>16.144</v>
      </c>
      <c r="AB2880" t="n">
        <v>850.255</v>
      </c>
      <c r="AH2880" t="n">
        <v>1403.0089</v>
      </c>
      <c r="AI2880" t="n">
        <v>866.7</v>
      </c>
      <c r="AJ2880" t="n">
        <v>80</v>
      </c>
      <c r="AK2880" t="n">
        <v>3750</v>
      </c>
      <c r="BA2880" t="n">
        <v>2322</v>
      </c>
    </row>
    <row r="2881">
      <c r="H2881" t="n">
        <v>6</v>
      </c>
      <c r="M2881" t="inlineStr">
        <is>
          <t>ALQUILADO</t>
        </is>
      </c>
      <c r="N2881" t="inlineStr">
        <is>
          <t>ACJ HIGH VOLTAGE S.A.</t>
        </is>
      </c>
      <c r="P2881" t="inlineStr">
        <is>
          <t>2024</t>
        </is>
      </c>
      <c r="S2881" t="n">
        <v>5583</v>
      </c>
      <c r="T2881" t="n">
        <v>27000</v>
      </c>
      <c r="V2881" t="n">
        <v>28890</v>
      </c>
      <c r="W2881" t="n">
        <v>2051.84</v>
      </c>
      <c r="X2881" t="n">
        <v>1087.69</v>
      </c>
      <c r="Z2881" t="n">
        <v>113</v>
      </c>
      <c r="AA2881" t="n">
        <v>27.7834</v>
      </c>
      <c r="AB2881" t="n">
        <v>523.255</v>
      </c>
      <c r="AH2881" t="n">
        <v>2782.2017</v>
      </c>
      <c r="AI2881" t="n">
        <v>866.7</v>
      </c>
      <c r="AJ2881" t="n">
        <v>80</v>
      </c>
      <c r="AK2881" t="n">
        <v>3750</v>
      </c>
      <c r="BA2881" t="n">
        <v>2322</v>
      </c>
    </row>
    <row r="2882">
      <c r="H2882" t="n">
        <v>6</v>
      </c>
      <c r="M2882" t="inlineStr">
        <is>
          <t>ALQUILADO</t>
        </is>
      </c>
      <c r="N2882" t="inlineStr">
        <is>
          <t>MAXO HEAVY LIFT AND TRANSPORT</t>
        </is>
      </c>
      <c r="P2882" t="inlineStr">
        <is>
          <t>2024</t>
        </is>
      </c>
      <c r="S2882" t="n">
        <v>7737</v>
      </c>
      <c r="T2882" t="n">
        <v>27000</v>
      </c>
      <c r="V2882" t="n">
        <v>28890</v>
      </c>
      <c r="W2882" t="n">
        <v>4590</v>
      </c>
      <c r="X2882" t="n">
        <v>1906.9</v>
      </c>
      <c r="Z2882" t="n">
        <v>332</v>
      </c>
      <c r="AA2882" t="n">
        <v>19.5689</v>
      </c>
      <c r="AB2882" t="n">
        <v>1082.8166</v>
      </c>
      <c r="AH2882" t="n">
        <v>240.6607</v>
      </c>
      <c r="AI2882" t="n">
        <v>866.7</v>
      </c>
      <c r="AJ2882" t="n">
        <v>80</v>
      </c>
      <c r="AK2882" t="n">
        <v>3750</v>
      </c>
      <c r="BA2882" t="n">
        <v>2322</v>
      </c>
    </row>
    <row r="2883">
      <c r="H2883" t="n">
        <v>6</v>
      </c>
      <c r="M2883" t="inlineStr">
        <is>
          <t>ALQUILADO</t>
        </is>
      </c>
      <c r="N2883" t="inlineStr">
        <is>
          <t>CONSORCIO MECM OPTINETWORK</t>
        </is>
      </c>
      <c r="P2883" t="inlineStr">
        <is>
          <t>2024</t>
        </is>
      </c>
      <c r="S2883" t="n">
        <v>1</v>
      </c>
      <c r="T2883" t="n">
        <v>27000</v>
      </c>
      <c r="V2883" t="n">
        <v>28890</v>
      </c>
      <c r="W2883" t="n">
        <v>1776.62</v>
      </c>
      <c r="X2883" t="n">
        <v>3740.155</v>
      </c>
      <c r="Z2883" t="n">
        <v>80</v>
      </c>
      <c r="AA2883" t="n">
        <v>68.95959999999999</v>
      </c>
      <c r="AB2883" t="n">
        <v>919.4625</v>
      </c>
      <c r="AH2883" t="n">
        <v>2817.1418</v>
      </c>
      <c r="AI2883" t="n">
        <v>866.7</v>
      </c>
      <c r="AJ2883" t="n">
        <v>80</v>
      </c>
      <c r="AK2883" t="n">
        <v>3750</v>
      </c>
      <c r="BA2883" t="n">
        <v>2322</v>
      </c>
    </row>
    <row r="2884">
      <c r="H2884" t="n">
        <v>6</v>
      </c>
      <c r="M2884" t="inlineStr">
        <is>
          <t>ALQUILADO</t>
        </is>
      </c>
      <c r="N2884" t="inlineStr">
        <is>
          <t>PUENTE CALZADA INFRAESTRUCTURA</t>
        </is>
      </c>
      <c r="P2884" t="inlineStr">
        <is>
          <t>2024</t>
        </is>
      </c>
      <c r="S2884" t="n">
        <v>22864</v>
      </c>
      <c r="T2884" t="n">
        <v>27000</v>
      </c>
      <c r="V2884" t="n">
        <v>28890</v>
      </c>
      <c r="W2884" t="n">
        <v>3125</v>
      </c>
      <c r="X2884" t="n">
        <v>1500</v>
      </c>
      <c r="Z2884" t="n">
        <v>148</v>
      </c>
      <c r="AA2884" t="n">
        <v>31.25</v>
      </c>
      <c r="AB2884" t="n">
        <v>770.8333</v>
      </c>
      <c r="AH2884" t="n">
        <v>593.1334000000001</v>
      </c>
      <c r="AI2884" t="n">
        <v>866.7</v>
      </c>
      <c r="AJ2884" t="n">
        <v>80</v>
      </c>
      <c r="AK2884" t="n">
        <v>3750</v>
      </c>
      <c r="BA2884" t="n">
        <v>2322</v>
      </c>
    </row>
    <row r="2885">
      <c r="H2885" t="n">
        <v>6</v>
      </c>
      <c r="M2885" t="inlineStr">
        <is>
          <t>ALQUILADO</t>
        </is>
      </c>
      <c r="N2885" t="inlineStr">
        <is>
          <t>HUAWEI CENTROAMERICA Y EL CARI</t>
        </is>
      </c>
      <c r="P2885" t="inlineStr">
        <is>
          <t>2024</t>
        </is>
      </c>
      <c r="S2885" t="n">
        <v>15598</v>
      </c>
      <c r="T2885" t="n">
        <v>27000</v>
      </c>
      <c r="V2885" t="n">
        <v>28890</v>
      </c>
      <c r="W2885" t="n">
        <v>2431.27</v>
      </c>
      <c r="X2885" t="n">
        <v>2482.44</v>
      </c>
      <c r="Z2885" t="n">
        <v>181</v>
      </c>
      <c r="AA2885" t="n">
        <v>27.1475</v>
      </c>
      <c r="AB2885" t="n">
        <v>818.9516</v>
      </c>
      <c r="AH2885" t="n">
        <v>575.1785</v>
      </c>
      <c r="AI2885" t="n">
        <v>866.7</v>
      </c>
      <c r="AJ2885" t="n">
        <v>80</v>
      </c>
      <c r="AK2885" t="n">
        <v>3750</v>
      </c>
      <c r="BA2885" t="n">
        <v>2322</v>
      </c>
    </row>
    <row r="2886">
      <c r="H2886" t="n">
        <v>6</v>
      </c>
      <c r="M2886" t="inlineStr">
        <is>
          <t>ALQUILADO</t>
        </is>
      </c>
      <c r="N2886" t="inlineStr">
        <is>
          <t>AGRUPACION SABANITAS PANAMA</t>
        </is>
      </c>
      <c r="P2886" t="inlineStr">
        <is>
          <t>2024</t>
        </is>
      </c>
      <c r="S2886" t="n">
        <v>17138</v>
      </c>
      <c r="T2886" t="n">
        <v>27000</v>
      </c>
      <c r="V2886" t="n">
        <v>28890</v>
      </c>
      <c r="W2886" t="n">
        <v>1842</v>
      </c>
      <c r="X2886" t="n">
        <v>1222.08</v>
      </c>
      <c r="Z2886" t="n">
        <v>98</v>
      </c>
      <c r="AA2886" t="n">
        <v>31.2661</v>
      </c>
      <c r="AB2886" t="n">
        <v>510.68</v>
      </c>
      <c r="AH2886" t="n">
        <v>1712.9987</v>
      </c>
      <c r="AI2886" t="n">
        <v>866.7</v>
      </c>
      <c r="AJ2886" t="n">
        <v>80</v>
      </c>
      <c r="AK2886" t="n">
        <v>3750</v>
      </c>
      <c r="BA2886" t="n">
        <v>2322</v>
      </c>
    </row>
    <row r="2887">
      <c r="H2887" t="n">
        <v>6</v>
      </c>
      <c r="M2887" t="inlineStr">
        <is>
          <t>ALQUILADO</t>
        </is>
      </c>
      <c r="N2887" t="inlineStr">
        <is>
          <t>SOLUCIONES MECANICAS ELECTRICAS Y CIVILES S.A.</t>
        </is>
      </c>
      <c r="P2887" t="inlineStr">
        <is>
          <t>2024</t>
        </is>
      </c>
      <c r="S2887" t="n">
        <v>9538</v>
      </c>
      <c r="T2887" t="n">
        <v>27000</v>
      </c>
      <c r="V2887" t="n">
        <v>28890</v>
      </c>
      <c r="W2887" t="n">
        <v>4341.1</v>
      </c>
      <c r="X2887" t="n">
        <v>1506.6</v>
      </c>
      <c r="Z2887" t="n">
        <v>181</v>
      </c>
      <c r="AA2887" t="n">
        <v>32.3077</v>
      </c>
      <c r="AB2887" t="n">
        <v>974.6165999999999</v>
      </c>
      <c r="AH2887" t="n">
        <v>155.4697</v>
      </c>
      <c r="AI2887" t="n">
        <v>866.7</v>
      </c>
      <c r="AJ2887" t="n">
        <v>80</v>
      </c>
      <c r="AK2887" t="n">
        <v>3750</v>
      </c>
      <c r="BA2887" t="n">
        <v>2322</v>
      </c>
    </row>
    <row r="2888">
      <c r="H2888" t="n">
        <v>6</v>
      </c>
      <c r="M2888" t="inlineStr">
        <is>
          <t>ALQUILADO</t>
        </is>
      </c>
      <c r="N2888" t="inlineStr">
        <is>
          <t>CABLE &amp; WIRELESS</t>
        </is>
      </c>
      <c r="P2888" t="inlineStr">
        <is>
          <t>2024</t>
        </is>
      </c>
      <c r="S2888" t="n">
        <v>17537</v>
      </c>
      <c r="T2888" t="n">
        <v>27000</v>
      </c>
      <c r="V2888" t="n">
        <v>28890</v>
      </c>
      <c r="W2888" t="n">
        <v>2942.15</v>
      </c>
      <c r="X2888" t="n">
        <v>2556.42</v>
      </c>
      <c r="Z2888" t="n">
        <v>212</v>
      </c>
      <c r="AA2888" t="n">
        <v>25.9366</v>
      </c>
      <c r="AB2888" t="n">
        <v>916.4283</v>
      </c>
      <c r="AH2888" t="n">
        <v>193.5206</v>
      </c>
      <c r="AI2888" t="n">
        <v>866.7</v>
      </c>
      <c r="AJ2888" t="n">
        <v>80</v>
      </c>
      <c r="AK2888" t="n">
        <v>3750</v>
      </c>
      <c r="BA2888" t="n">
        <v>2322</v>
      </c>
    </row>
    <row r="2889">
      <c r="H2889" t="n">
        <v>6</v>
      </c>
      <c r="M2889" t="inlineStr">
        <is>
          <t>ALQUILADO</t>
        </is>
      </c>
      <c r="N2889" t="inlineStr">
        <is>
          <t>ACJ HIGH VOLTAGE S.A.</t>
        </is>
      </c>
      <c r="P2889" t="inlineStr">
        <is>
          <t>2024</t>
        </is>
      </c>
      <c r="S2889" t="n">
        <v>3967</v>
      </c>
      <c r="T2889" t="n">
        <v>27000</v>
      </c>
      <c r="V2889" t="n">
        <v>28890</v>
      </c>
      <c r="W2889" t="n">
        <v>2097.5</v>
      </c>
      <c r="X2889" t="n">
        <v>2745.3</v>
      </c>
      <c r="Z2889" t="n">
        <v>130</v>
      </c>
      <c r="AA2889" t="n">
        <v>37.2523</v>
      </c>
      <c r="AB2889" t="n">
        <v>807.1333</v>
      </c>
      <c r="AH2889" t="n">
        <v>3031.1384</v>
      </c>
      <c r="AI2889" t="n">
        <v>866.7</v>
      </c>
      <c r="AJ2889" t="n">
        <v>80</v>
      </c>
      <c r="AK2889" t="n">
        <v>3750</v>
      </c>
      <c r="BA2889" t="n">
        <v>2322</v>
      </c>
    </row>
    <row r="2890">
      <c r="H2890" t="n">
        <v>6</v>
      </c>
      <c r="M2890" t="inlineStr">
        <is>
          <t>ALQUILADO</t>
        </is>
      </c>
      <c r="N2890" t="inlineStr">
        <is>
          <t>INSTALA.Y SERV. CODEPA S.A.</t>
        </is>
      </c>
      <c r="P2890" t="inlineStr">
        <is>
          <t>2024</t>
        </is>
      </c>
      <c r="S2890" t="n">
        <v>7380</v>
      </c>
      <c r="T2890" t="n">
        <v>27000</v>
      </c>
      <c r="V2890" t="n">
        <v>28890</v>
      </c>
      <c r="W2890" t="n">
        <v>1942.75</v>
      </c>
      <c r="X2890" t="n">
        <v>2740.11</v>
      </c>
      <c r="Z2890" t="n">
        <v>104</v>
      </c>
      <c r="AA2890" t="n">
        <v>45.0275</v>
      </c>
      <c r="AB2890" t="n">
        <v>780.4766</v>
      </c>
      <c r="AH2890" t="n">
        <v>1860.9479</v>
      </c>
      <c r="AI2890" t="n">
        <v>866.7</v>
      </c>
      <c r="AJ2890" t="n">
        <v>80</v>
      </c>
      <c r="AK2890" t="n">
        <v>3750</v>
      </c>
      <c r="BA2890" t="n">
        <v>2322</v>
      </c>
    </row>
    <row r="2891">
      <c r="H2891" t="n">
        <v>6</v>
      </c>
      <c r="M2891" t="inlineStr">
        <is>
          <t>ALQUILADO</t>
        </is>
      </c>
      <c r="N2891" t="inlineStr"/>
      <c r="P2891" t="inlineStr">
        <is>
          <t>2024</t>
        </is>
      </c>
      <c r="S2891" t="n">
        <v>5160</v>
      </c>
      <c r="T2891" t="n">
        <v>27000</v>
      </c>
      <c r="V2891" t="n">
        <v>28890</v>
      </c>
      <c r="W2891" t="n">
        <v>2216.14</v>
      </c>
      <c r="X2891" t="n">
        <v>4743.86</v>
      </c>
      <c r="Z2891" t="n">
        <v>92</v>
      </c>
      <c r="AA2891" t="n">
        <v>75.6521</v>
      </c>
      <c r="AB2891" t="n">
        <v>1160</v>
      </c>
      <c r="AH2891" t="n">
        <v>518.1757</v>
      </c>
      <c r="AI2891" t="n">
        <v>866.7</v>
      </c>
      <c r="AJ2891" t="n">
        <v>80</v>
      </c>
      <c r="AK2891" t="n">
        <v>3750</v>
      </c>
      <c r="BA2891" t="n">
        <v>2322</v>
      </c>
    </row>
    <row r="2892">
      <c r="H2892" t="n">
        <v>6</v>
      </c>
      <c r="M2892" t="inlineStr">
        <is>
          <t>ALQUILADO</t>
        </is>
      </c>
      <c r="N2892" t="inlineStr">
        <is>
          <t>CRUZ ROJA PANAMEÑA</t>
        </is>
      </c>
      <c r="P2892" t="inlineStr">
        <is>
          <t>2024</t>
        </is>
      </c>
      <c r="S2892" t="n">
        <v>1</v>
      </c>
      <c r="T2892" t="n">
        <v>27000</v>
      </c>
      <c r="V2892" t="n">
        <v>28890</v>
      </c>
      <c r="W2892" t="n">
        <v>2308.43</v>
      </c>
      <c r="X2892" t="n">
        <v>2547.79</v>
      </c>
      <c r="Z2892" t="n">
        <v>44</v>
      </c>
      <c r="AA2892" t="n">
        <v>110.3686</v>
      </c>
      <c r="AB2892" t="n">
        <v>809.37</v>
      </c>
      <c r="AH2892" t="n">
        <v>1083.9047</v>
      </c>
      <c r="AI2892" t="n">
        <v>866.7</v>
      </c>
      <c r="AJ2892" t="n">
        <v>80</v>
      </c>
      <c r="AK2892" t="n">
        <v>3750</v>
      </c>
      <c r="BA2892" t="n">
        <v>2322</v>
      </c>
    </row>
    <row r="2893">
      <c r="H2893" t="n">
        <v>6</v>
      </c>
      <c r="M2893" t="inlineStr">
        <is>
          <t>ALQUILADO</t>
        </is>
      </c>
      <c r="N2893" t="inlineStr">
        <is>
          <t>CONSORCIO MECM OPTINETWORK</t>
        </is>
      </c>
      <c r="P2893" t="inlineStr">
        <is>
          <t>2024</t>
        </is>
      </c>
      <c r="S2893" t="n">
        <v>8040</v>
      </c>
      <c r="T2893" t="n">
        <v>27000</v>
      </c>
      <c r="V2893" t="n">
        <v>28890</v>
      </c>
      <c r="W2893" t="n">
        <v>2031.79</v>
      </c>
      <c r="X2893" t="n">
        <v>1981.81</v>
      </c>
      <c r="Z2893" t="n">
        <v>86</v>
      </c>
      <c r="AA2893" t="n">
        <v>46.6697</v>
      </c>
      <c r="AB2893" t="n">
        <v>668.9333</v>
      </c>
      <c r="AH2893" t="n">
        <v>3357.7285</v>
      </c>
      <c r="AI2893" t="n">
        <v>866.7</v>
      </c>
      <c r="AJ2893" t="n">
        <v>80</v>
      </c>
      <c r="AK2893" t="n">
        <v>3750</v>
      </c>
      <c r="BA2893" t="n">
        <v>2322</v>
      </c>
    </row>
    <row r="2894">
      <c r="H2894" t="n">
        <v>6</v>
      </c>
      <c r="M2894" t="inlineStr">
        <is>
          <t>ALQUILADO</t>
        </is>
      </c>
      <c r="N2894" t="inlineStr">
        <is>
          <t>CIA. AZUCARERA LA ESTRELLA SA</t>
        </is>
      </c>
      <c r="P2894" t="inlineStr">
        <is>
          <t>2024</t>
        </is>
      </c>
      <c r="S2894" t="n">
        <v>14590</v>
      </c>
      <c r="T2894" t="n">
        <v>27000</v>
      </c>
      <c r="V2894" t="n">
        <v>28890</v>
      </c>
      <c r="W2894" t="n">
        <v>2715.31</v>
      </c>
      <c r="X2894" t="n">
        <v>1548.96</v>
      </c>
      <c r="Z2894" t="n">
        <v>98</v>
      </c>
      <c r="AA2894" t="n">
        <v>43.5129</v>
      </c>
      <c r="AB2894" t="n">
        <v>710.7116</v>
      </c>
      <c r="AH2894" t="n">
        <v>921.4416</v>
      </c>
      <c r="AI2894" t="n">
        <v>866.7</v>
      </c>
      <c r="AJ2894" t="n">
        <v>80</v>
      </c>
      <c r="AK2894" t="n">
        <v>3750</v>
      </c>
      <c r="BA2894" t="n">
        <v>2322</v>
      </c>
    </row>
    <row r="2895">
      <c r="H2895" t="n">
        <v>6</v>
      </c>
      <c r="M2895" t="inlineStr">
        <is>
          <t>ALQUILADO</t>
        </is>
      </c>
      <c r="N2895" t="inlineStr">
        <is>
          <t>PSA PANAMA INTERNACIONAL TERMI</t>
        </is>
      </c>
      <c r="P2895" t="inlineStr">
        <is>
          <t>2024</t>
        </is>
      </c>
      <c r="S2895" t="n">
        <v>1</v>
      </c>
      <c r="T2895" t="n">
        <v>27000</v>
      </c>
      <c r="V2895" t="n">
        <v>28890</v>
      </c>
      <c r="W2895" t="n">
        <v>3200</v>
      </c>
      <c r="X2895" t="n">
        <v>1200</v>
      </c>
      <c r="Z2895" t="n">
        <v>119</v>
      </c>
      <c r="AA2895" t="n">
        <v>36.9747</v>
      </c>
      <c r="AB2895" t="n">
        <v>733.3333</v>
      </c>
      <c r="AH2895" t="n">
        <v>104.021</v>
      </c>
      <c r="AI2895" t="n">
        <v>866.7</v>
      </c>
      <c r="AJ2895" t="n">
        <v>80</v>
      </c>
      <c r="AK2895" t="n">
        <v>3750</v>
      </c>
      <c r="BA2895" t="n">
        <v>2322</v>
      </c>
    </row>
    <row r="2896">
      <c r="H2896" t="n">
        <v>6</v>
      </c>
      <c r="M2896" t="inlineStr">
        <is>
          <t>ALQUILADO</t>
        </is>
      </c>
      <c r="N2896" t="inlineStr">
        <is>
          <t>ACJ HIGH VOLTAGE S.A.</t>
        </is>
      </c>
      <c r="P2896" t="inlineStr">
        <is>
          <t>2024</t>
        </is>
      </c>
      <c r="S2896" t="n">
        <v>5598</v>
      </c>
      <c r="T2896" t="n">
        <v>27000</v>
      </c>
      <c r="V2896" t="n">
        <v>28890</v>
      </c>
      <c r="W2896" t="n">
        <v>1908.39</v>
      </c>
      <c r="X2896" t="n">
        <v>1408.72</v>
      </c>
      <c r="Z2896" t="n">
        <v>69</v>
      </c>
      <c r="AA2896" t="n">
        <v>48.074</v>
      </c>
      <c r="AB2896" t="n">
        <v>552.8516</v>
      </c>
      <c r="AH2896" t="n">
        <v>2826.0245</v>
      </c>
      <c r="AI2896" t="n">
        <v>866.7</v>
      </c>
      <c r="AJ2896" t="n">
        <v>80</v>
      </c>
      <c r="AK2896" t="n">
        <v>3750</v>
      </c>
      <c r="BA2896" t="n">
        <v>2322</v>
      </c>
    </row>
    <row r="2897">
      <c r="H2897" t="n">
        <v>6</v>
      </c>
      <c r="M2897" t="inlineStr">
        <is>
          <t>ALQUILADO</t>
        </is>
      </c>
      <c r="N2897" t="inlineStr">
        <is>
          <t>CONSORCIO LOMA COVA</t>
        </is>
      </c>
      <c r="P2897" t="inlineStr">
        <is>
          <t>2024</t>
        </is>
      </c>
      <c r="S2897" t="n">
        <v>6784</v>
      </c>
      <c r="T2897" t="n">
        <v>27000</v>
      </c>
      <c r="V2897" t="n">
        <v>28890</v>
      </c>
      <c r="W2897" t="n">
        <v>5225</v>
      </c>
      <c r="X2897" t="n">
        <v>0</v>
      </c>
      <c r="Z2897" t="n">
        <v>149</v>
      </c>
      <c r="AA2897" t="n">
        <v>35.0671</v>
      </c>
      <c r="AB2897" t="n">
        <v>870.8333</v>
      </c>
      <c r="AH2897" t="n">
        <v>724.9389</v>
      </c>
      <c r="AI2897" t="n">
        <v>866.7</v>
      </c>
      <c r="AJ2897" t="n">
        <v>80</v>
      </c>
      <c r="AK2897" t="n">
        <v>3750</v>
      </c>
      <c r="BA2897" t="n">
        <v>2322</v>
      </c>
    </row>
    <row r="2898">
      <c r="H2898" t="n">
        <v>6</v>
      </c>
      <c r="M2898" t="inlineStr">
        <is>
          <t>ALQUILADO</t>
        </is>
      </c>
      <c r="N2898" t="inlineStr">
        <is>
          <t>MAXO HEAVY LIFT AND TRANSPORT</t>
        </is>
      </c>
      <c r="P2898" t="inlineStr">
        <is>
          <t>2024</t>
        </is>
      </c>
      <c r="S2898" t="n">
        <v>21181</v>
      </c>
      <c r="T2898" t="n">
        <v>27000</v>
      </c>
      <c r="V2898" t="n">
        <v>28890</v>
      </c>
      <c r="W2898" t="n">
        <v>3825</v>
      </c>
      <c r="X2898" t="n">
        <v>2850</v>
      </c>
      <c r="Z2898" t="n">
        <v>148</v>
      </c>
      <c r="AA2898" t="n">
        <v>45.1013</v>
      </c>
      <c r="AB2898" t="n">
        <v>1112.5</v>
      </c>
      <c r="AH2898" t="n">
        <v>851.3244999999999</v>
      </c>
      <c r="AI2898" t="n">
        <v>866.7</v>
      </c>
      <c r="AJ2898" t="n">
        <v>80</v>
      </c>
      <c r="AK2898" t="n">
        <v>3750</v>
      </c>
      <c r="BA2898" t="n">
        <v>2322</v>
      </c>
    </row>
    <row r="2899">
      <c r="H2899" t="n">
        <v>6</v>
      </c>
      <c r="M2899" t="inlineStr">
        <is>
          <t>DISPONIBLE</t>
        </is>
      </c>
      <c r="N2899" t="inlineStr"/>
      <c r="P2899" t="inlineStr">
        <is>
          <t>2024</t>
        </is>
      </c>
      <c r="S2899" t="n">
        <v>13129</v>
      </c>
      <c r="T2899" t="n">
        <v>27000</v>
      </c>
      <c r="V2899" t="n">
        <v>28890</v>
      </c>
      <c r="W2899" t="n">
        <v>2906.52</v>
      </c>
      <c r="X2899" t="n">
        <v>4229.47</v>
      </c>
      <c r="Z2899" t="n">
        <v>85</v>
      </c>
      <c r="AA2899" t="n">
        <v>83.9528</v>
      </c>
      <c r="AB2899" t="n">
        <v>1189.3316</v>
      </c>
      <c r="AH2899" t="n">
        <v>759.614</v>
      </c>
      <c r="AI2899" t="n">
        <v>866.7</v>
      </c>
      <c r="AJ2899" t="n">
        <v>80</v>
      </c>
      <c r="AK2899" t="n">
        <v>3750</v>
      </c>
      <c r="BA2899" t="n">
        <v>2322</v>
      </c>
    </row>
    <row r="2900">
      <c r="H2900" t="n">
        <v>6</v>
      </c>
      <c r="M2900" t="inlineStr">
        <is>
          <t>ALQUILADO</t>
        </is>
      </c>
      <c r="N2900" t="inlineStr">
        <is>
          <t>CIA. AZUCARERA LA ESTRELLA SA</t>
        </is>
      </c>
      <c r="P2900" t="inlineStr">
        <is>
          <t>2024</t>
        </is>
      </c>
      <c r="S2900" t="n">
        <v>25731</v>
      </c>
      <c r="T2900" t="n">
        <v>27000</v>
      </c>
      <c r="V2900" t="n">
        <v>28890</v>
      </c>
      <c r="W2900" t="n">
        <v>2833.33</v>
      </c>
      <c r="X2900" t="n">
        <v>1727.37</v>
      </c>
      <c r="Z2900" t="n">
        <v>103</v>
      </c>
      <c r="AA2900" t="n">
        <v>44.2786</v>
      </c>
      <c r="AB2900" t="n">
        <v>760.1165999999999</v>
      </c>
      <c r="AH2900" t="n">
        <v>622.3027</v>
      </c>
      <c r="AI2900" t="n">
        <v>866.7</v>
      </c>
      <c r="AJ2900" t="n">
        <v>80</v>
      </c>
      <c r="AK2900" t="n">
        <v>3750</v>
      </c>
      <c r="BA2900" t="n">
        <v>2322</v>
      </c>
    </row>
    <row r="2901">
      <c r="H2901" t="n">
        <v>6</v>
      </c>
      <c r="M2901" t="inlineStr">
        <is>
          <t>ALQUILADO</t>
        </is>
      </c>
      <c r="N2901" t="inlineStr">
        <is>
          <t>CIA. AZUCARERA LA ESTRELLA SA</t>
        </is>
      </c>
      <c r="P2901" t="inlineStr">
        <is>
          <t>2024</t>
        </is>
      </c>
      <c r="S2901" t="n">
        <v>17342</v>
      </c>
      <c r="T2901" t="n">
        <v>27000</v>
      </c>
      <c r="V2901" t="n">
        <v>28890</v>
      </c>
      <c r="W2901" t="n">
        <v>2759.77</v>
      </c>
      <c r="X2901" t="n">
        <v>1637.25</v>
      </c>
      <c r="Z2901" t="n">
        <v>99</v>
      </c>
      <c r="AA2901" t="n">
        <v>44.4143</v>
      </c>
      <c r="AB2901" t="n">
        <v>732.8366</v>
      </c>
      <c r="AH2901" t="n">
        <v>571.2606</v>
      </c>
      <c r="AI2901" t="n">
        <v>866.7</v>
      </c>
      <c r="AJ2901" t="n">
        <v>80</v>
      </c>
      <c r="AK2901" t="n">
        <v>3750</v>
      </c>
      <c r="BA2901" t="n">
        <v>2322</v>
      </c>
    </row>
    <row r="2902">
      <c r="H2902" t="n">
        <v>6</v>
      </c>
      <c r="M2902" t="inlineStr">
        <is>
          <t>ALQUILADO</t>
        </is>
      </c>
      <c r="N2902" t="inlineStr">
        <is>
          <t>CIA. AZUCARERA LA ESTRELLA SA</t>
        </is>
      </c>
      <c r="P2902" t="inlineStr">
        <is>
          <t>2024</t>
        </is>
      </c>
      <c r="S2902" t="n">
        <v>17847</v>
      </c>
      <c r="T2902" t="n">
        <v>27000</v>
      </c>
      <c r="V2902" t="n">
        <v>28890</v>
      </c>
      <c r="W2902" t="n">
        <v>2869.09</v>
      </c>
      <c r="X2902" t="n">
        <v>2358.4</v>
      </c>
      <c r="Z2902" t="n">
        <v>99</v>
      </c>
      <c r="AA2902" t="n">
        <v>52.8029</v>
      </c>
      <c r="AB2902" t="n">
        <v>871.2483</v>
      </c>
      <c r="AH2902" t="n">
        <v>1187.7479</v>
      </c>
      <c r="AI2902" t="n">
        <v>866.7</v>
      </c>
      <c r="AJ2902" t="n">
        <v>80</v>
      </c>
      <c r="AK2902" t="n">
        <v>3750</v>
      </c>
      <c r="BA2902" t="n">
        <v>2322</v>
      </c>
    </row>
    <row r="2903">
      <c r="H2903" t="n">
        <v>6</v>
      </c>
      <c r="M2903" t="inlineStr">
        <is>
          <t>ALQUILADO</t>
        </is>
      </c>
      <c r="N2903" t="inlineStr">
        <is>
          <t>INSTALA.Y SERV. CODEPA S.A.</t>
        </is>
      </c>
      <c r="P2903" t="inlineStr">
        <is>
          <t>2024</t>
        </is>
      </c>
      <c r="S2903" t="n">
        <v>1</v>
      </c>
      <c r="T2903" t="n">
        <v>27000</v>
      </c>
      <c r="V2903" t="n">
        <v>28890</v>
      </c>
      <c r="W2903" t="n">
        <v>3170.8</v>
      </c>
      <c r="X2903" t="n">
        <v>67.09999999999999</v>
      </c>
      <c r="Z2903" t="n">
        <v>133</v>
      </c>
      <c r="AA2903" t="n">
        <v>24.3451</v>
      </c>
      <c r="AB2903" t="n">
        <v>539.65</v>
      </c>
      <c r="AH2903" t="n">
        <v>239.271</v>
      </c>
      <c r="AI2903" t="n">
        <v>866.7</v>
      </c>
      <c r="AJ2903" t="n">
        <v>80</v>
      </c>
      <c r="AK2903" t="n">
        <v>3750</v>
      </c>
      <c r="BA2903" t="n">
        <v>2322</v>
      </c>
    </row>
    <row r="2904">
      <c r="H2904" t="n">
        <v>6</v>
      </c>
      <c r="M2904" t="inlineStr">
        <is>
          <t>ALQUILADO</t>
        </is>
      </c>
      <c r="N2904" t="inlineStr">
        <is>
          <t>ECO KLEAN S.A.</t>
        </is>
      </c>
      <c r="P2904" t="inlineStr">
        <is>
          <t>2024</t>
        </is>
      </c>
      <c r="S2904" t="n">
        <v>1</v>
      </c>
      <c r="T2904" t="n">
        <v>27000</v>
      </c>
      <c r="V2904" t="n">
        <v>28890</v>
      </c>
      <c r="W2904" t="n">
        <v>3540.02</v>
      </c>
      <c r="X2904" t="n">
        <v>6040.87</v>
      </c>
      <c r="Z2904" t="n">
        <v>108</v>
      </c>
      <c r="AA2904" t="n">
        <v>88.7119</v>
      </c>
      <c r="AB2904" t="n">
        <v>1596.815</v>
      </c>
      <c r="AH2904" t="n">
        <v>562.1055</v>
      </c>
      <c r="AI2904" t="n">
        <v>866.7</v>
      </c>
      <c r="AJ2904" t="n">
        <v>80</v>
      </c>
      <c r="AK2904" t="n">
        <v>3750</v>
      </c>
      <c r="BA2904" t="n">
        <v>2322</v>
      </c>
    </row>
    <row r="2905">
      <c r="H2905" t="n">
        <v>6</v>
      </c>
      <c r="M2905" t="inlineStr">
        <is>
          <t>ALQUILADO</t>
        </is>
      </c>
      <c r="N2905" t="inlineStr">
        <is>
          <t>SERVIESTIBA SA</t>
        </is>
      </c>
      <c r="P2905" t="inlineStr">
        <is>
          <t>2024</t>
        </is>
      </c>
      <c r="S2905" t="n">
        <v>13223</v>
      </c>
      <c r="T2905" t="n">
        <v>27000</v>
      </c>
      <c r="V2905" t="n">
        <v>28890</v>
      </c>
      <c r="W2905" t="n">
        <v>3225</v>
      </c>
      <c r="X2905" t="n">
        <v>1500</v>
      </c>
      <c r="Z2905" t="n">
        <v>150</v>
      </c>
      <c r="AA2905" t="n">
        <v>31.5</v>
      </c>
      <c r="AB2905" t="n">
        <v>787.5</v>
      </c>
      <c r="AH2905" t="n">
        <v>658.0107</v>
      </c>
      <c r="AI2905" t="n">
        <v>866.7</v>
      </c>
      <c r="AJ2905" t="n">
        <v>80</v>
      </c>
      <c r="AK2905" t="n">
        <v>3750</v>
      </c>
      <c r="BA2905" t="n">
        <v>2322</v>
      </c>
    </row>
    <row r="2906">
      <c r="H2906" t="n">
        <v>6</v>
      </c>
      <c r="M2906" t="inlineStr">
        <is>
          <t>ALQUILADO</t>
        </is>
      </c>
      <c r="N2906" t="inlineStr">
        <is>
          <t>CIA. AZUCARERA LA ESTRELLA SA</t>
        </is>
      </c>
      <c r="P2906" t="inlineStr">
        <is>
          <t>2024</t>
        </is>
      </c>
      <c r="S2906" t="n">
        <v>45129</v>
      </c>
      <c r="T2906" t="n">
        <v>27000</v>
      </c>
      <c r="V2906" t="n">
        <v>28890</v>
      </c>
      <c r="W2906" t="n">
        <v>2706.89</v>
      </c>
      <c r="X2906" t="n">
        <v>1348.69</v>
      </c>
      <c r="Z2906" t="n">
        <v>159</v>
      </c>
      <c r="AA2906" t="n">
        <v>25.5067</v>
      </c>
      <c r="AB2906" t="n">
        <v>675.9299999999999</v>
      </c>
      <c r="AH2906" t="n">
        <v>676.6894</v>
      </c>
      <c r="AI2906" t="n">
        <v>866.7</v>
      </c>
      <c r="AJ2906" t="n">
        <v>80</v>
      </c>
      <c r="AK2906" t="n">
        <v>3750</v>
      </c>
      <c r="BA2906" t="n">
        <v>2322</v>
      </c>
    </row>
    <row r="2907">
      <c r="H2907" t="n">
        <v>6</v>
      </c>
      <c r="M2907" t="inlineStr">
        <is>
          <t>ALQUILADO</t>
        </is>
      </c>
      <c r="N2907" t="inlineStr">
        <is>
          <t>PSA PANAMA INTERNACIONAL TERMI</t>
        </is>
      </c>
      <c r="P2907" t="inlineStr">
        <is>
          <t>2024</t>
        </is>
      </c>
      <c r="S2907" t="n">
        <v>1</v>
      </c>
      <c r="T2907" t="n">
        <v>27000</v>
      </c>
      <c r="V2907" t="n">
        <v>28890</v>
      </c>
      <c r="W2907" t="n">
        <v>3200</v>
      </c>
      <c r="X2907" t="n">
        <v>1200</v>
      </c>
      <c r="Z2907" t="n">
        <v>119</v>
      </c>
      <c r="AA2907" t="n">
        <v>36.9747</v>
      </c>
      <c r="AB2907" t="n">
        <v>733.3333</v>
      </c>
      <c r="AH2907" t="n">
        <v>104.021</v>
      </c>
      <c r="AI2907" t="n">
        <v>866.7</v>
      </c>
      <c r="AJ2907" t="n">
        <v>80</v>
      </c>
      <c r="AK2907" t="n">
        <v>3750</v>
      </c>
      <c r="BA2907" t="n">
        <v>2322</v>
      </c>
    </row>
    <row r="2908">
      <c r="H2908" t="n">
        <v>6</v>
      </c>
      <c r="M2908" t="inlineStr">
        <is>
          <t>ALQUILADO</t>
        </is>
      </c>
      <c r="N2908" t="inlineStr">
        <is>
          <t>CIA. AZUCARERA LA ESTRELLA SA</t>
        </is>
      </c>
      <c r="P2908" t="inlineStr">
        <is>
          <t>2024</t>
        </is>
      </c>
      <c r="S2908" t="n">
        <v>20000</v>
      </c>
      <c r="T2908" t="n">
        <v>27000</v>
      </c>
      <c r="V2908" t="n">
        <v>28890</v>
      </c>
      <c r="W2908" t="n">
        <v>2113.34</v>
      </c>
      <c r="X2908" t="n">
        <v>1287.22</v>
      </c>
      <c r="Z2908" t="n">
        <v>70</v>
      </c>
      <c r="AA2908" t="n">
        <v>48.5794</v>
      </c>
      <c r="AB2908" t="n">
        <v>566.76</v>
      </c>
      <c r="AH2908" t="n">
        <v>1017.2494</v>
      </c>
      <c r="AI2908" t="n">
        <v>866.7</v>
      </c>
      <c r="AJ2908" t="n">
        <v>80</v>
      </c>
      <c r="AK2908" t="n">
        <v>3750</v>
      </c>
      <c r="BA2908" t="n">
        <v>2322</v>
      </c>
    </row>
    <row r="2909">
      <c r="H2909" t="n">
        <v>6</v>
      </c>
      <c r="M2909" t="inlineStr">
        <is>
          <t>ALQUILADO</t>
        </is>
      </c>
      <c r="N2909" t="inlineStr">
        <is>
          <t>PUENTE CALZADA INFRAESTRUCTURA</t>
        </is>
      </c>
      <c r="P2909" t="inlineStr">
        <is>
          <t>2024</t>
        </is>
      </c>
      <c r="S2909" t="n">
        <v>15383</v>
      </c>
      <c r="T2909" t="n">
        <v>27000</v>
      </c>
      <c r="V2909" t="n">
        <v>28890</v>
      </c>
      <c r="W2909" t="n">
        <v>2739.58</v>
      </c>
      <c r="X2909" t="n">
        <v>2061.38</v>
      </c>
      <c r="Z2909" t="n">
        <v>111</v>
      </c>
      <c r="AA2909" t="n">
        <v>43.2518</v>
      </c>
      <c r="AB2909" t="n">
        <v>800.16</v>
      </c>
      <c r="AH2909" t="n">
        <v>591.5069999999999</v>
      </c>
      <c r="AI2909" t="n">
        <v>866.7</v>
      </c>
      <c r="AJ2909" t="n">
        <v>80</v>
      </c>
      <c r="AK2909" t="n">
        <v>3750</v>
      </c>
      <c r="BA2909" t="n">
        <v>2322</v>
      </c>
    </row>
    <row r="2910">
      <c r="H2910" t="n">
        <v>6</v>
      </c>
      <c r="M2910" t="inlineStr">
        <is>
          <t>ALQUILADO</t>
        </is>
      </c>
      <c r="N2910" t="inlineStr">
        <is>
          <t>ACJ HIGH VOLTAGE S.A.</t>
        </is>
      </c>
      <c r="P2910" t="inlineStr">
        <is>
          <t>2024</t>
        </is>
      </c>
      <c r="S2910" t="n">
        <v>5452</v>
      </c>
      <c r="T2910" t="n">
        <v>27000</v>
      </c>
      <c r="V2910" t="n">
        <v>28890</v>
      </c>
      <c r="W2910" t="n">
        <v>1840.43</v>
      </c>
      <c r="X2910" t="n">
        <v>1784.5</v>
      </c>
      <c r="Z2910" t="n">
        <v>136</v>
      </c>
      <c r="AA2910" t="n">
        <v>26.6538</v>
      </c>
      <c r="AB2910" t="n">
        <v>604.155</v>
      </c>
      <c r="AH2910" t="n">
        <v>2821.7059</v>
      </c>
      <c r="AI2910" t="n">
        <v>866.7</v>
      </c>
      <c r="AJ2910" t="n">
        <v>80</v>
      </c>
      <c r="AK2910" t="n">
        <v>3750</v>
      </c>
      <c r="BA2910" t="n">
        <v>2322</v>
      </c>
    </row>
    <row r="2911">
      <c r="H2911" t="n">
        <v>6</v>
      </c>
      <c r="M2911" t="inlineStr">
        <is>
          <t>ALQUILADO</t>
        </is>
      </c>
      <c r="N2911" t="inlineStr">
        <is>
          <t>PSA PANAMA INTERNACIONAL TERMI</t>
        </is>
      </c>
      <c r="P2911" t="inlineStr">
        <is>
          <t>2024</t>
        </is>
      </c>
      <c r="S2911" t="n">
        <v>1</v>
      </c>
      <c r="T2911" t="n">
        <v>27000</v>
      </c>
      <c r="V2911" t="n">
        <v>28890</v>
      </c>
      <c r="W2911" t="n">
        <v>3200</v>
      </c>
      <c r="X2911" t="n">
        <v>1200</v>
      </c>
      <c r="Z2911" t="n">
        <v>119</v>
      </c>
      <c r="AA2911" t="n">
        <v>36.9747</v>
      </c>
      <c r="AB2911" t="n">
        <v>733.3333</v>
      </c>
      <c r="AH2911" t="n">
        <v>104.021</v>
      </c>
      <c r="AI2911" t="n">
        <v>866.7</v>
      </c>
      <c r="AJ2911" t="n">
        <v>80</v>
      </c>
      <c r="AK2911" t="n">
        <v>3750</v>
      </c>
      <c r="BA2911" t="n">
        <v>2322</v>
      </c>
    </row>
    <row r="2912">
      <c r="H2912" t="n">
        <v>6</v>
      </c>
      <c r="M2912" t="inlineStr">
        <is>
          <t>ALQUILADO</t>
        </is>
      </c>
      <c r="N2912" t="inlineStr">
        <is>
          <t>CRUZ ROJA PANAMEÑA</t>
        </is>
      </c>
      <c r="P2912" t="inlineStr">
        <is>
          <t>2024</t>
        </is>
      </c>
      <c r="S2912" t="n">
        <v>1</v>
      </c>
      <c r="T2912" t="n">
        <v>27000</v>
      </c>
      <c r="V2912" t="n">
        <v>28890</v>
      </c>
      <c r="W2912" t="n">
        <v>2416.33</v>
      </c>
      <c r="X2912" t="n">
        <v>3120.7</v>
      </c>
      <c r="Z2912" t="n">
        <v>140</v>
      </c>
      <c r="AA2912" t="n">
        <v>39.5502</v>
      </c>
      <c r="AB2912" t="n">
        <v>922.8383</v>
      </c>
      <c r="AH2912" t="n">
        <v>626.8586</v>
      </c>
      <c r="AI2912" t="n">
        <v>866.7</v>
      </c>
      <c r="AJ2912" t="n">
        <v>80</v>
      </c>
      <c r="AK2912" t="n">
        <v>3750</v>
      </c>
      <c r="BA2912" t="n">
        <v>2322</v>
      </c>
    </row>
    <row r="2913">
      <c r="H2913" t="n">
        <v>6</v>
      </c>
      <c r="M2913" t="inlineStr">
        <is>
          <t>ALQUILADO</t>
        </is>
      </c>
      <c r="N2913" t="inlineStr">
        <is>
          <t>PSA PANAMA INTERNACIONAL TERMI</t>
        </is>
      </c>
      <c r="P2913" t="inlineStr">
        <is>
          <t>2024</t>
        </is>
      </c>
      <c r="S2913" t="n">
        <v>1</v>
      </c>
      <c r="T2913" t="n">
        <v>27000</v>
      </c>
      <c r="V2913" t="n">
        <v>28890</v>
      </c>
      <c r="W2913" t="n">
        <v>2712.11</v>
      </c>
      <c r="X2913" t="n">
        <v>2972.8</v>
      </c>
      <c r="Z2913" t="n">
        <v>117</v>
      </c>
      <c r="AA2913" t="n">
        <v>48.5889</v>
      </c>
      <c r="AB2913" t="n">
        <v>947.485</v>
      </c>
      <c r="AH2913" t="n">
        <v>69.6521</v>
      </c>
      <c r="AI2913" t="n">
        <v>866.7</v>
      </c>
      <c r="AJ2913" t="n">
        <v>80</v>
      </c>
      <c r="AK2913" t="n">
        <v>3750</v>
      </c>
      <c r="BA2913" t="n">
        <v>2322</v>
      </c>
    </row>
    <row r="2914">
      <c r="H2914" t="n">
        <v>6</v>
      </c>
      <c r="M2914" t="inlineStr">
        <is>
          <t>ALQUILADO</t>
        </is>
      </c>
      <c r="N2914" t="inlineStr">
        <is>
          <t>PSA PANAMA INTERNACIONAL TERMI</t>
        </is>
      </c>
      <c r="P2914" t="inlineStr">
        <is>
          <t>2024</t>
        </is>
      </c>
      <c r="S2914" t="n">
        <v>1</v>
      </c>
      <c r="T2914" t="n">
        <v>27000</v>
      </c>
      <c r="V2914" t="n">
        <v>28890</v>
      </c>
      <c r="W2914" t="n">
        <v>3200</v>
      </c>
      <c r="X2914" t="n">
        <v>1200</v>
      </c>
      <c r="Z2914" t="n">
        <v>119</v>
      </c>
      <c r="AA2914" t="n">
        <v>36.9747</v>
      </c>
      <c r="AB2914" t="n">
        <v>733.3333</v>
      </c>
      <c r="AH2914" t="n">
        <v>33.5</v>
      </c>
      <c r="AI2914" t="n">
        <v>866.7</v>
      </c>
      <c r="AJ2914" t="n">
        <v>80</v>
      </c>
      <c r="AK2914" t="n">
        <v>3750</v>
      </c>
      <c r="BA2914" t="n">
        <v>2322</v>
      </c>
    </row>
    <row r="2915">
      <c r="H2915" t="n">
        <v>6</v>
      </c>
      <c r="M2915" t="inlineStr">
        <is>
          <t>ALQUILADO</t>
        </is>
      </c>
      <c r="N2915" t="inlineStr">
        <is>
          <t>SOLUCIONES LOGISTICAS AUXILIARES</t>
        </is>
      </c>
      <c r="P2915" t="inlineStr">
        <is>
          <t>2024</t>
        </is>
      </c>
      <c r="S2915" t="n">
        <v>7679</v>
      </c>
      <c r="T2915" t="n">
        <v>27000</v>
      </c>
      <c r="V2915" t="n">
        <v>28890</v>
      </c>
      <c r="W2915" t="n">
        <v>3118.15</v>
      </c>
      <c r="X2915" t="n">
        <v>416.59</v>
      </c>
      <c r="Z2915" t="n">
        <v>109</v>
      </c>
      <c r="AA2915" t="n">
        <v>32.4288</v>
      </c>
      <c r="AB2915" t="n">
        <v>589.1233</v>
      </c>
      <c r="AH2915" t="n">
        <v>149.0433</v>
      </c>
      <c r="AI2915" t="n">
        <v>866.7</v>
      </c>
      <c r="AJ2915" t="n">
        <v>80</v>
      </c>
      <c r="AK2915" t="n">
        <v>3750</v>
      </c>
      <c r="BA2915" t="n">
        <v>2322</v>
      </c>
    </row>
    <row r="2916">
      <c r="H2916" t="n">
        <v>6</v>
      </c>
      <c r="M2916" t="inlineStr">
        <is>
          <t>ALQUILADO</t>
        </is>
      </c>
      <c r="N2916" t="inlineStr">
        <is>
          <t>CONSORCIO MECM OPTINETWORK</t>
        </is>
      </c>
      <c r="P2916" t="inlineStr">
        <is>
          <t>2024</t>
        </is>
      </c>
      <c r="S2916" t="n">
        <v>1</v>
      </c>
      <c r="T2916" t="n">
        <v>27000</v>
      </c>
      <c r="V2916" t="n">
        <v>28890</v>
      </c>
      <c r="W2916" t="n">
        <v>1104.93</v>
      </c>
      <c r="X2916" t="n">
        <v>1623.88</v>
      </c>
      <c r="Z2916" t="n">
        <v>51</v>
      </c>
      <c r="AA2916" t="n">
        <v>53.506</v>
      </c>
      <c r="AB2916" t="n">
        <v>454.8016</v>
      </c>
      <c r="AH2916" t="n">
        <v>2843.8285</v>
      </c>
      <c r="AI2916" t="n">
        <v>866.7</v>
      </c>
      <c r="AJ2916" t="n">
        <v>80</v>
      </c>
      <c r="AK2916" t="n">
        <v>3750</v>
      </c>
      <c r="BA2916" t="n">
        <v>2322</v>
      </c>
    </row>
    <row r="2917">
      <c r="H2917" t="n">
        <v>1</v>
      </c>
      <c r="M2917" t="inlineStr">
        <is>
          <t>ALQUILADO</t>
        </is>
      </c>
      <c r="N2917" t="inlineStr">
        <is>
          <t>PUENTE CALZADA INFRAESTRUCTURA</t>
        </is>
      </c>
      <c r="P2917" t="inlineStr">
        <is>
          <t>2024</t>
        </is>
      </c>
      <c r="S2917" t="n">
        <v>1</v>
      </c>
      <c r="T2917" t="n">
        <v>27000</v>
      </c>
      <c r="V2917" t="n">
        <v>28890</v>
      </c>
      <c r="W2917" t="n">
        <v>72.98</v>
      </c>
      <c r="X2917" t="n">
        <v>148.76</v>
      </c>
      <c r="Z2917" t="n">
        <v>2</v>
      </c>
      <c r="AA2917" t="n">
        <v>110.87</v>
      </c>
      <c r="AB2917" t="n">
        <v>221.74</v>
      </c>
      <c r="AH2917" t="n">
        <v>112.35</v>
      </c>
      <c r="AI2917" t="n">
        <v>144.45</v>
      </c>
      <c r="AJ2917" t="n">
        <v>40</v>
      </c>
      <c r="AK2917" t="n">
        <v>0</v>
      </c>
      <c r="BA2917" t="n">
        <v>387</v>
      </c>
    </row>
    <row r="2918">
      <c r="H2918" t="n">
        <v>1</v>
      </c>
      <c r="M2918" t="inlineStr">
        <is>
          <t>ALQUILADO</t>
        </is>
      </c>
      <c r="N2918" t="inlineStr">
        <is>
          <t>INVERSIONES FJ S.A.</t>
        </is>
      </c>
      <c r="P2918" t="inlineStr">
        <is>
          <t>2024</t>
        </is>
      </c>
      <c r="S2918" t="n">
        <v>1</v>
      </c>
      <c r="T2918" t="n">
        <v>27000</v>
      </c>
      <c r="V2918" t="n">
        <v>28890</v>
      </c>
      <c r="W2918" t="n">
        <v>302.74</v>
      </c>
      <c r="X2918" t="n">
        <v>742.27</v>
      </c>
      <c r="Z2918" t="n">
        <v>11</v>
      </c>
      <c r="AA2918" t="n">
        <v>95.0009</v>
      </c>
      <c r="AB2918" t="n">
        <v>1045.01</v>
      </c>
      <c r="AH2918" t="n">
        <v>54.6</v>
      </c>
      <c r="AI2918" t="n">
        <v>144.45</v>
      </c>
      <c r="AJ2918" t="n">
        <v>40</v>
      </c>
      <c r="AK2918" t="n">
        <v>0</v>
      </c>
      <c r="BA2918" t="n">
        <v>387</v>
      </c>
    </row>
    <row r="2919">
      <c r="H2919" t="n">
        <v>1</v>
      </c>
      <c r="M2919" t="inlineStr">
        <is>
          <t>ALQUILADO</t>
        </is>
      </c>
      <c r="N2919" t="inlineStr">
        <is>
          <t>UEP PENONOME II SA</t>
        </is>
      </c>
      <c r="P2919" t="inlineStr">
        <is>
          <t>2024</t>
        </is>
      </c>
      <c r="S2919" t="n">
        <v>1</v>
      </c>
      <c r="T2919" t="n">
        <v>27000</v>
      </c>
      <c r="V2919" t="n">
        <v>28890</v>
      </c>
      <c r="Z2919" t="n">
        <v>0</v>
      </c>
      <c r="AH2919" t="n">
        <v>103.5</v>
      </c>
      <c r="AI2919" t="n">
        <v>144.45</v>
      </c>
      <c r="AJ2919" t="n">
        <v>40</v>
      </c>
      <c r="AK2919" t="n">
        <v>0</v>
      </c>
      <c r="BA2919" t="n">
        <v>387</v>
      </c>
    </row>
    <row r="2920">
      <c r="H2920" t="n">
        <v>1</v>
      </c>
      <c r="M2920" t="inlineStr">
        <is>
          <t>ALQUILADO</t>
        </is>
      </c>
      <c r="N2920" t="inlineStr">
        <is>
          <t>UEP PENONOME II SA</t>
        </is>
      </c>
      <c r="P2920" t="inlineStr">
        <is>
          <t>2024</t>
        </is>
      </c>
      <c r="S2920" t="n">
        <v>1</v>
      </c>
      <c r="T2920" t="n">
        <v>27000</v>
      </c>
      <c r="V2920" t="n">
        <v>28890</v>
      </c>
      <c r="Z2920" t="n">
        <v>0</v>
      </c>
      <c r="AH2920" t="n">
        <v>103.5</v>
      </c>
      <c r="AI2920" t="n">
        <v>144.45</v>
      </c>
      <c r="AJ2920" t="n">
        <v>40</v>
      </c>
      <c r="AK2920" t="n">
        <v>0</v>
      </c>
      <c r="BA2920" t="n">
        <v>387</v>
      </c>
    </row>
    <row r="2921">
      <c r="H2921" t="n">
        <v>1</v>
      </c>
      <c r="M2921" t="inlineStr">
        <is>
          <t>ALQUILADO</t>
        </is>
      </c>
      <c r="N2921" t="inlineStr"/>
      <c r="P2921" t="inlineStr">
        <is>
          <t>2024</t>
        </is>
      </c>
      <c r="S2921" t="n">
        <v>1</v>
      </c>
      <c r="T2921" t="n">
        <v>27000</v>
      </c>
      <c r="V2921" t="n">
        <v>28890</v>
      </c>
      <c r="W2921" t="n">
        <v>50</v>
      </c>
      <c r="X2921" t="n">
        <v>83.84999999999999</v>
      </c>
      <c r="Z2921" t="n">
        <v>2</v>
      </c>
      <c r="AA2921" t="n">
        <v>66.925</v>
      </c>
      <c r="AB2921" t="n">
        <v>133.85</v>
      </c>
      <c r="AH2921" t="n">
        <v>116.85</v>
      </c>
      <c r="AI2921" t="n">
        <v>144.45</v>
      </c>
      <c r="AJ2921" t="n">
        <v>40</v>
      </c>
      <c r="AK2921" t="n">
        <v>0</v>
      </c>
      <c r="BA2921" t="n">
        <v>387</v>
      </c>
    </row>
    <row r="2922">
      <c r="H2922" t="n">
        <v>1</v>
      </c>
      <c r="M2922" t="inlineStr">
        <is>
          <t>ALQUILADO</t>
        </is>
      </c>
      <c r="N2922" t="inlineStr">
        <is>
          <t>VESTAS OVERSEAS PANAMA S.A.</t>
        </is>
      </c>
      <c r="P2922" t="inlineStr">
        <is>
          <t>2024</t>
        </is>
      </c>
      <c r="S2922" t="n">
        <v>1</v>
      </c>
      <c r="T2922" t="n">
        <v>27000</v>
      </c>
      <c r="V2922" t="n">
        <v>28890</v>
      </c>
      <c r="Z2922" t="n">
        <v>0</v>
      </c>
      <c r="AH2922" t="n">
        <v>725.5744999999999</v>
      </c>
      <c r="AI2922" t="n">
        <v>144.45</v>
      </c>
      <c r="AJ2922" t="n">
        <v>40</v>
      </c>
      <c r="AK2922" t="n">
        <v>0</v>
      </c>
      <c r="BA2922" t="n">
        <v>387</v>
      </c>
    </row>
    <row r="2923">
      <c r="H2923" t="n">
        <v>1</v>
      </c>
      <c r="M2923" t="inlineStr">
        <is>
          <t>ALQUILADO</t>
        </is>
      </c>
      <c r="N2923" t="inlineStr">
        <is>
          <t>BAUER FUNDACIONES</t>
        </is>
      </c>
      <c r="P2923" t="inlineStr">
        <is>
          <t>2024</t>
        </is>
      </c>
      <c r="S2923" t="n">
        <v>1</v>
      </c>
      <c r="T2923" t="n">
        <v>27000</v>
      </c>
      <c r="V2923" t="n">
        <v>28890</v>
      </c>
      <c r="W2923" t="n">
        <v>514.03</v>
      </c>
      <c r="X2923" t="n">
        <v>687.655</v>
      </c>
      <c r="Z2923" t="n">
        <v>14</v>
      </c>
      <c r="AA2923" t="n">
        <v>85.83459999999999</v>
      </c>
      <c r="AB2923" t="n">
        <v>1201.685</v>
      </c>
      <c r="AH2923" t="n">
        <v>111.95</v>
      </c>
      <c r="AI2923" t="n">
        <v>144.45</v>
      </c>
      <c r="AJ2923" t="n">
        <v>40</v>
      </c>
      <c r="AK2923" t="n">
        <v>0</v>
      </c>
      <c r="BA2923" t="n">
        <v>387</v>
      </c>
    </row>
    <row r="2924">
      <c r="H2924" t="n">
        <v>1</v>
      </c>
      <c r="M2924" t="inlineStr">
        <is>
          <t>ALQUILADO</t>
        </is>
      </c>
      <c r="N2924" t="inlineStr"/>
      <c r="P2924" t="inlineStr">
        <is>
          <t>2024</t>
        </is>
      </c>
      <c r="S2924" t="n">
        <v>1</v>
      </c>
      <c r="T2924" t="n">
        <v>27000</v>
      </c>
      <c r="V2924" t="n">
        <v>28890</v>
      </c>
      <c r="Z2924" t="n">
        <v>0</v>
      </c>
      <c r="AH2924" t="n">
        <v>103.5</v>
      </c>
      <c r="AI2924" t="n">
        <v>144.45</v>
      </c>
      <c r="AJ2924" t="n">
        <v>40</v>
      </c>
      <c r="AK2924" t="n">
        <v>0</v>
      </c>
      <c r="BA2924" t="n">
        <v>387</v>
      </c>
    </row>
    <row r="2925">
      <c r="H2925" t="n">
        <v>1</v>
      </c>
      <c r="M2925" t="inlineStr">
        <is>
          <t>RESERVADO</t>
        </is>
      </c>
      <c r="N2925" t="inlineStr"/>
      <c r="P2925" t="inlineStr">
        <is>
          <t>2024</t>
        </is>
      </c>
      <c r="S2925" t="n">
        <v>2361</v>
      </c>
      <c r="T2925" t="n">
        <v>27000</v>
      </c>
      <c r="V2925" t="n">
        <v>28890</v>
      </c>
      <c r="W2925" t="n">
        <v>395.51</v>
      </c>
      <c r="X2925" t="n">
        <v>524.3</v>
      </c>
      <c r="Z2925" t="n">
        <v>9</v>
      </c>
      <c r="AA2925" t="n">
        <v>102.2011</v>
      </c>
      <c r="AB2925" t="n">
        <v>919.8099999999999</v>
      </c>
      <c r="AH2925" t="n">
        <v>1790.55</v>
      </c>
      <c r="AI2925" t="n">
        <v>144.45</v>
      </c>
      <c r="AJ2925" t="n">
        <v>40</v>
      </c>
      <c r="AK2925" t="n">
        <v>0</v>
      </c>
      <c r="BA2925" t="n">
        <v>387</v>
      </c>
    </row>
    <row r="2926">
      <c r="H2926" t="n">
        <v>1</v>
      </c>
      <c r="M2926" t="inlineStr">
        <is>
          <t>ALQUILADO</t>
        </is>
      </c>
      <c r="N2926" t="inlineStr"/>
      <c r="P2926" t="inlineStr">
        <is>
          <t>2024</t>
        </is>
      </c>
      <c r="S2926" t="n">
        <v>1</v>
      </c>
      <c r="T2926" t="n">
        <v>27000</v>
      </c>
      <c r="V2926" t="n">
        <v>28890</v>
      </c>
      <c r="W2926" t="n">
        <v>306.75</v>
      </c>
      <c r="X2926" t="n">
        <v>379.51</v>
      </c>
      <c r="Z2926" t="n">
        <v>8</v>
      </c>
      <c r="AA2926" t="n">
        <v>85.7825</v>
      </c>
      <c r="AB2926" t="n">
        <v>686.26</v>
      </c>
      <c r="AH2926" t="n">
        <v>106.5</v>
      </c>
      <c r="AI2926" t="n">
        <v>144.45</v>
      </c>
      <c r="AJ2926" t="n">
        <v>40</v>
      </c>
      <c r="AK2926" t="n">
        <v>0</v>
      </c>
      <c r="BA2926" t="n">
        <v>387</v>
      </c>
    </row>
    <row r="2927">
      <c r="H2927" t="n">
        <v>1</v>
      </c>
      <c r="M2927" t="inlineStr">
        <is>
          <t>ALQUILADO</t>
        </is>
      </c>
      <c r="N2927" t="inlineStr">
        <is>
          <t>TELEVISORA NACIONAL S.A.</t>
        </is>
      </c>
      <c r="P2927" t="inlineStr">
        <is>
          <t>2024</t>
        </is>
      </c>
      <c r="S2927" t="n">
        <v>1</v>
      </c>
      <c r="T2927" t="n">
        <v>27000</v>
      </c>
      <c r="V2927" t="n">
        <v>28890</v>
      </c>
      <c r="Z2927" t="n">
        <v>0</v>
      </c>
      <c r="AH2927" t="n">
        <v>538.764</v>
      </c>
      <c r="AI2927" t="n">
        <v>144.45</v>
      </c>
      <c r="AJ2927" t="n">
        <v>40</v>
      </c>
      <c r="AK2927" t="n">
        <v>0</v>
      </c>
      <c r="BA2927" t="n">
        <v>387</v>
      </c>
    </row>
    <row r="2928">
      <c r="H2928" t="n">
        <v>1</v>
      </c>
      <c r="M2928" t="inlineStr">
        <is>
          <t>ALQUILADO</t>
        </is>
      </c>
      <c r="N2928" t="inlineStr"/>
      <c r="P2928" t="inlineStr">
        <is>
          <t>2024</t>
        </is>
      </c>
      <c r="S2928" t="n">
        <v>1</v>
      </c>
      <c r="T2928" t="n">
        <v>27000</v>
      </c>
      <c r="V2928" t="n">
        <v>28890</v>
      </c>
      <c r="W2928" t="n">
        <v>520.6900000000001</v>
      </c>
      <c r="X2928" t="n">
        <v>997.23</v>
      </c>
      <c r="Z2928" t="n">
        <v>19</v>
      </c>
      <c r="AA2928" t="n">
        <v>79.8905</v>
      </c>
      <c r="AB2928" t="n">
        <v>1517.92</v>
      </c>
      <c r="AH2928" t="n">
        <v>104.25</v>
      </c>
      <c r="AI2928" t="n">
        <v>144.45</v>
      </c>
      <c r="AJ2928" t="n">
        <v>40</v>
      </c>
      <c r="AK2928" t="n">
        <v>0</v>
      </c>
      <c r="BA2928" t="n">
        <v>387</v>
      </c>
    </row>
    <row r="2929">
      <c r="H2929" t="n">
        <v>1</v>
      </c>
      <c r="M2929" t="inlineStr">
        <is>
          <t>ALQUILADO</t>
        </is>
      </c>
      <c r="N2929" t="inlineStr">
        <is>
          <t>UEP PENONOME II SA</t>
        </is>
      </c>
      <c r="P2929" t="inlineStr">
        <is>
          <t>2024</t>
        </is>
      </c>
      <c r="S2929" t="n">
        <v>1</v>
      </c>
      <c r="T2929" t="n">
        <v>27000</v>
      </c>
      <c r="V2929" t="n">
        <v>28890</v>
      </c>
      <c r="Z2929" t="n">
        <v>0</v>
      </c>
      <c r="AH2929" t="n">
        <v>103.5</v>
      </c>
      <c r="AI2929" t="n">
        <v>144.45</v>
      </c>
      <c r="AJ2929" t="n">
        <v>40</v>
      </c>
      <c r="AK2929" t="n">
        <v>0</v>
      </c>
      <c r="BA2929" t="n">
        <v>387</v>
      </c>
    </row>
    <row r="2930">
      <c r="H2930" t="n">
        <v>1</v>
      </c>
      <c r="M2930" t="inlineStr">
        <is>
          <t>PEND. PLACA/REVISADO</t>
        </is>
      </c>
      <c r="N2930" t="inlineStr"/>
      <c r="P2930" t="inlineStr">
        <is>
          <t>2024</t>
        </is>
      </c>
      <c r="S2930" t="n">
        <v>1</v>
      </c>
      <c r="T2930" t="n">
        <v>27000</v>
      </c>
      <c r="V2930" t="n">
        <v>28890</v>
      </c>
      <c r="W2930" t="n">
        <v>585.53</v>
      </c>
      <c r="X2930" t="n">
        <v>671.6</v>
      </c>
      <c r="Z2930" t="n">
        <v>13</v>
      </c>
      <c r="AA2930" t="n">
        <v>96.70229999999999</v>
      </c>
      <c r="AB2930" t="n">
        <v>1257.13</v>
      </c>
      <c r="AH2930" t="n">
        <v>110.85</v>
      </c>
      <c r="AI2930" t="n">
        <v>144.45</v>
      </c>
      <c r="AJ2930" t="n">
        <v>40</v>
      </c>
      <c r="AK2930" t="n">
        <v>0</v>
      </c>
      <c r="BA2930" t="n">
        <v>387</v>
      </c>
    </row>
    <row r="2931">
      <c r="H2931" t="n">
        <v>1</v>
      </c>
      <c r="M2931" t="inlineStr">
        <is>
          <t>RESERVADO</t>
        </is>
      </c>
      <c r="N2931" t="inlineStr"/>
      <c r="P2931" t="inlineStr">
        <is>
          <t>2024</t>
        </is>
      </c>
      <c r="S2931" t="n">
        <v>321</v>
      </c>
      <c r="T2931" t="n">
        <v>27000</v>
      </c>
      <c r="V2931" t="n">
        <v>28890</v>
      </c>
      <c r="Z2931" t="n">
        <v>0</v>
      </c>
      <c r="AH2931" t="n">
        <v>1278.5</v>
      </c>
      <c r="AI2931" t="n">
        <v>144.45</v>
      </c>
      <c r="AJ2931" t="n">
        <v>40</v>
      </c>
      <c r="AK2931" t="n">
        <v>0</v>
      </c>
      <c r="BA2931" t="n">
        <v>387</v>
      </c>
    </row>
    <row r="2932">
      <c r="H2932" t="n">
        <v>1</v>
      </c>
      <c r="M2932" t="inlineStr">
        <is>
          <t>ALQUILADO</t>
        </is>
      </c>
      <c r="N2932" t="inlineStr">
        <is>
          <t>REALIZANDO METAS</t>
        </is>
      </c>
      <c r="P2932" t="inlineStr">
        <is>
          <t>2024</t>
        </is>
      </c>
      <c r="S2932" t="n">
        <v>1</v>
      </c>
      <c r="T2932" t="n">
        <v>27000</v>
      </c>
      <c r="V2932" t="n">
        <v>28890</v>
      </c>
      <c r="W2932" t="n">
        <v>1040.72</v>
      </c>
      <c r="X2932" t="n">
        <v>438.26</v>
      </c>
      <c r="Z2932" t="n">
        <v>17</v>
      </c>
      <c r="AA2932" t="n">
        <v>86.9988</v>
      </c>
      <c r="AB2932" t="n">
        <v>1478.98</v>
      </c>
      <c r="AH2932" t="n">
        <v>155.3499</v>
      </c>
      <c r="AI2932" t="n">
        <v>144.45</v>
      </c>
      <c r="AJ2932" t="n">
        <v>40</v>
      </c>
      <c r="AK2932" t="n">
        <v>0</v>
      </c>
      <c r="BA2932" t="n">
        <v>387</v>
      </c>
    </row>
    <row r="2933">
      <c r="H2933" t="n">
        <v>1</v>
      </c>
      <c r="M2933" t="inlineStr">
        <is>
          <t>ALQUILADO</t>
        </is>
      </c>
      <c r="N2933" t="inlineStr">
        <is>
          <t>TRANSEQ SA</t>
        </is>
      </c>
      <c r="P2933" t="inlineStr">
        <is>
          <t>2024</t>
        </is>
      </c>
      <c r="S2933" t="n">
        <v>1</v>
      </c>
      <c r="T2933" t="n">
        <v>27000</v>
      </c>
      <c r="V2933" t="n">
        <v>28890</v>
      </c>
      <c r="W2933" t="n">
        <v>251.49</v>
      </c>
      <c r="X2933" t="n">
        <v>295.84</v>
      </c>
      <c r="Z2933" t="n">
        <v>7</v>
      </c>
      <c r="AA2933" t="n">
        <v>78.19</v>
      </c>
      <c r="AB2933" t="n">
        <v>547.33</v>
      </c>
      <c r="AH2933" t="n">
        <v>103.5</v>
      </c>
      <c r="AI2933" t="n">
        <v>144.45</v>
      </c>
      <c r="AJ2933" t="n">
        <v>40</v>
      </c>
      <c r="AK2933" t="n">
        <v>0</v>
      </c>
      <c r="BA2933" t="n">
        <v>387</v>
      </c>
    </row>
    <row r="2934">
      <c r="H2934" t="n">
        <v>1</v>
      </c>
      <c r="M2934" t="inlineStr">
        <is>
          <t>ALQUILADO</t>
        </is>
      </c>
      <c r="N2934" t="inlineStr">
        <is>
          <t>TRANSPORTES MELVIN REAL S.A.</t>
        </is>
      </c>
      <c r="P2934" t="inlineStr">
        <is>
          <t>2024</t>
        </is>
      </c>
      <c r="S2934" t="n">
        <v>1</v>
      </c>
      <c r="T2934" t="n">
        <v>27000</v>
      </c>
      <c r="V2934" t="n">
        <v>28890</v>
      </c>
      <c r="W2934" t="n">
        <v>106.95</v>
      </c>
      <c r="X2934" t="n">
        <v>280.83</v>
      </c>
      <c r="Z2934" t="n">
        <v>4</v>
      </c>
      <c r="AA2934" t="n">
        <v>96.94499999999999</v>
      </c>
      <c r="AB2934" t="n">
        <v>387.78</v>
      </c>
      <c r="AH2934" t="n">
        <v>103.5</v>
      </c>
      <c r="AI2934" t="n">
        <v>144.45</v>
      </c>
      <c r="AJ2934" t="n">
        <v>40</v>
      </c>
      <c r="AK2934" t="n">
        <v>0</v>
      </c>
      <c r="BA2934" t="n">
        <v>387</v>
      </c>
    </row>
    <row r="2935">
      <c r="H2935" t="n">
        <v>1</v>
      </c>
      <c r="M2935" t="inlineStr">
        <is>
          <t>ALQUILADO</t>
        </is>
      </c>
      <c r="N2935" t="inlineStr"/>
      <c r="P2935" t="inlineStr">
        <is>
          <t>2024</t>
        </is>
      </c>
      <c r="S2935" t="n">
        <v>1</v>
      </c>
      <c r="T2935" t="n">
        <v>27000</v>
      </c>
      <c r="V2935" t="n">
        <v>28890</v>
      </c>
      <c r="W2935" t="n">
        <v>383.9</v>
      </c>
      <c r="X2935" t="n">
        <v>543.01</v>
      </c>
      <c r="Z2935" t="n">
        <v>14</v>
      </c>
      <c r="AA2935" t="n">
        <v>66.20780000000001</v>
      </c>
      <c r="AB2935" t="n">
        <v>926.91</v>
      </c>
      <c r="AH2935" t="n">
        <v>108.5</v>
      </c>
      <c r="AI2935" t="n">
        <v>144.45</v>
      </c>
      <c r="AJ2935" t="n">
        <v>40</v>
      </c>
      <c r="AK2935" t="n">
        <v>0</v>
      </c>
      <c r="BA2935" t="n">
        <v>387</v>
      </c>
    </row>
    <row r="2936">
      <c r="H2936" t="n">
        <v>1</v>
      </c>
      <c r="M2936" t="inlineStr">
        <is>
          <t>ALQUILADO</t>
        </is>
      </c>
      <c r="N2936" t="inlineStr">
        <is>
          <t>VESTAS OVERSEAS PANAMA S.A.</t>
        </is>
      </c>
      <c r="P2936" t="inlineStr">
        <is>
          <t>2024</t>
        </is>
      </c>
      <c r="S2936" t="n">
        <v>0</v>
      </c>
      <c r="T2936" t="n">
        <v>27000</v>
      </c>
      <c r="V2936" t="n">
        <v>28890</v>
      </c>
      <c r="Z2936" t="n">
        <v>0</v>
      </c>
      <c r="AH2936" t="n">
        <v>192.5</v>
      </c>
      <c r="AI2936" t="n">
        <v>144.45</v>
      </c>
      <c r="AJ2936" t="n">
        <v>40</v>
      </c>
      <c r="AK2936" t="n">
        <v>0</v>
      </c>
      <c r="BA2936" t="n">
        <v>387</v>
      </c>
    </row>
    <row r="2937">
      <c r="H2937" t="n">
        <v>1</v>
      </c>
      <c r="M2937" t="inlineStr">
        <is>
          <t>RESERVADO</t>
        </is>
      </c>
      <c r="N2937" t="inlineStr"/>
      <c r="P2937" t="inlineStr">
        <is>
          <t>2024</t>
        </is>
      </c>
      <c r="S2937" t="n">
        <v>2333</v>
      </c>
      <c r="T2937" t="n">
        <v>27000</v>
      </c>
      <c r="V2937" t="n">
        <v>28890</v>
      </c>
      <c r="W2937" t="n">
        <v>290.24</v>
      </c>
      <c r="X2937" t="n">
        <v>608.63</v>
      </c>
      <c r="Z2937" t="n">
        <v>11</v>
      </c>
      <c r="AA2937" t="n">
        <v>81.7154</v>
      </c>
      <c r="AB2937" t="n">
        <v>898.87</v>
      </c>
      <c r="AH2937" t="n">
        <v>1289.9</v>
      </c>
      <c r="AI2937" t="n">
        <v>144.45</v>
      </c>
      <c r="AJ2937" t="n">
        <v>40</v>
      </c>
      <c r="AK2937" t="n">
        <v>0</v>
      </c>
      <c r="BA2937" t="n">
        <v>387</v>
      </c>
    </row>
    <row r="2938">
      <c r="H2938" t="n">
        <v>1</v>
      </c>
      <c r="M2938" t="inlineStr">
        <is>
          <t>ALQUILADO</t>
        </is>
      </c>
      <c r="N2938" t="inlineStr">
        <is>
          <t>REALIZANDO METAS</t>
        </is>
      </c>
      <c r="P2938" t="inlineStr">
        <is>
          <t>2024</t>
        </is>
      </c>
      <c r="S2938" t="n">
        <v>1</v>
      </c>
      <c r="T2938" t="n">
        <v>27000</v>
      </c>
      <c r="V2938" t="n">
        <v>28890</v>
      </c>
      <c r="W2938" t="n">
        <v>1204.64</v>
      </c>
      <c r="X2938" t="n">
        <v>679.8</v>
      </c>
      <c r="Z2938" t="n">
        <v>20</v>
      </c>
      <c r="AA2938" t="n">
        <v>94.22199999999999</v>
      </c>
      <c r="AB2938" t="n">
        <v>1884.44</v>
      </c>
      <c r="AH2938" t="n">
        <v>103.5</v>
      </c>
      <c r="AI2938" t="n">
        <v>144.45</v>
      </c>
      <c r="AJ2938" t="n">
        <v>40</v>
      </c>
      <c r="AK2938" t="n">
        <v>0</v>
      </c>
      <c r="BA2938" t="n">
        <v>387</v>
      </c>
    </row>
    <row r="2939">
      <c r="H2939" t="n">
        <v>1</v>
      </c>
      <c r="M2939" t="inlineStr">
        <is>
          <t>ALQUILADO</t>
        </is>
      </c>
      <c r="N2939" t="inlineStr"/>
      <c r="P2939" t="inlineStr">
        <is>
          <t>2024</t>
        </is>
      </c>
      <c r="S2939" t="n">
        <v>1</v>
      </c>
      <c r="T2939" t="n">
        <v>27000</v>
      </c>
      <c r="V2939" t="n">
        <v>28890</v>
      </c>
      <c r="W2939" t="n">
        <v>313.61</v>
      </c>
      <c r="X2939" t="n">
        <v>455.52</v>
      </c>
      <c r="Z2939" t="n">
        <v>8</v>
      </c>
      <c r="AA2939" t="n">
        <v>96.1412</v>
      </c>
      <c r="AB2939" t="n">
        <v>769.13</v>
      </c>
      <c r="AH2939" t="n">
        <v>110.85</v>
      </c>
      <c r="AI2939" t="n">
        <v>144.45</v>
      </c>
      <c r="AJ2939" t="n">
        <v>40</v>
      </c>
      <c r="AK2939" t="n">
        <v>0</v>
      </c>
      <c r="BA2939" t="n">
        <v>387</v>
      </c>
    </row>
    <row r="2940">
      <c r="H2940" t="n">
        <v>1</v>
      </c>
      <c r="M2940" t="inlineStr">
        <is>
          <t>DISPONIBLE</t>
        </is>
      </c>
      <c r="N2940" t="inlineStr"/>
      <c r="P2940" t="inlineStr">
        <is>
          <t>2024</t>
        </is>
      </c>
      <c r="S2940" t="n">
        <v>1</v>
      </c>
      <c r="T2940" t="n">
        <v>27000</v>
      </c>
      <c r="V2940" t="n">
        <v>28890</v>
      </c>
      <c r="W2940" t="n">
        <v>1091.24</v>
      </c>
      <c r="X2940" t="n">
        <v>924.74</v>
      </c>
      <c r="Z2940" t="n">
        <v>24</v>
      </c>
      <c r="AA2940" t="n">
        <v>83.9991</v>
      </c>
      <c r="AB2940" t="n">
        <v>2015.98</v>
      </c>
      <c r="AH2940" t="n">
        <v>105</v>
      </c>
      <c r="AI2940" t="n">
        <v>144.45</v>
      </c>
      <c r="AJ2940" t="n">
        <v>40</v>
      </c>
      <c r="AK2940" t="n">
        <v>0</v>
      </c>
      <c r="BA2940" t="n">
        <v>387</v>
      </c>
    </row>
    <row r="2941">
      <c r="H2941" t="n">
        <v>1</v>
      </c>
      <c r="M2941" t="inlineStr">
        <is>
          <t>ALQUILADO</t>
        </is>
      </c>
      <c r="N2941" t="inlineStr">
        <is>
          <t>BTD SA</t>
        </is>
      </c>
      <c r="P2941" t="inlineStr">
        <is>
          <t>2024</t>
        </is>
      </c>
      <c r="S2941" t="n">
        <v>7361</v>
      </c>
      <c r="T2941" t="n">
        <v>27000</v>
      </c>
      <c r="V2941" t="n">
        <v>28890</v>
      </c>
      <c r="W2941" t="n">
        <v>385.19</v>
      </c>
      <c r="X2941" t="n">
        <v>683.4349999999999</v>
      </c>
      <c r="Z2941" t="n">
        <v>14</v>
      </c>
      <c r="AA2941" t="n">
        <v>76.33029999999999</v>
      </c>
      <c r="AB2941" t="n">
        <v>1068.625</v>
      </c>
      <c r="AH2941" t="n">
        <v>145.0005</v>
      </c>
      <c r="AI2941" t="n">
        <v>144.45</v>
      </c>
      <c r="AJ2941" t="n">
        <v>40</v>
      </c>
      <c r="AK2941" t="n">
        <v>0</v>
      </c>
      <c r="BA2941" t="n">
        <v>387</v>
      </c>
    </row>
    <row r="2942">
      <c r="H2942" t="n">
        <v/>
      </c>
      <c r="M2942" t="inlineStr">
        <is>
          <t>ALQUILADO</t>
        </is>
      </c>
      <c r="N2942" t="inlineStr">
        <is>
          <t>MAXIPISTA DE PANAMA SA</t>
        </is>
      </c>
      <c r="P2942" t="inlineStr">
        <is>
          <t>2024</t>
        </is>
      </c>
      <c r="S2942" t="n">
        <v>1</v>
      </c>
      <c r="T2942" t="n">
        <v>0</v>
      </c>
      <c r="V2942" t="n">
        <v>0</v>
      </c>
      <c r="Z2942" t="n">
        <v>0</v>
      </c>
      <c r="AH2942" t="n">
        <v>103.5</v>
      </c>
      <c r="AK2942" t="n">
        <v>0</v>
      </c>
      <c r="BA2942" t="n">
        <v>0</v>
      </c>
    </row>
    <row r="2943">
      <c r="H2943" t="n">
        <v/>
      </c>
      <c r="M2943" t="inlineStr">
        <is>
          <t>ALQUILADO</t>
        </is>
      </c>
      <c r="N2943" t="inlineStr">
        <is>
          <t>MAXIPISTA DE PANAMA SA</t>
        </is>
      </c>
      <c r="P2943" t="inlineStr">
        <is>
          <t>2024</t>
        </is>
      </c>
      <c r="S2943" t="n">
        <v>1</v>
      </c>
      <c r="T2943" t="n">
        <v>0</v>
      </c>
      <c r="V2943" t="n">
        <v>0</v>
      </c>
      <c r="Z2943" t="n">
        <v>0</v>
      </c>
      <c r="AH2943" t="n">
        <v>103.5</v>
      </c>
      <c r="AK2943" t="n">
        <v>0</v>
      </c>
      <c r="BA2943" t="n">
        <v>0</v>
      </c>
    </row>
    <row r="2944">
      <c r="H2944" t="n">
        <v/>
      </c>
      <c r="M2944" t="inlineStr">
        <is>
          <t>ALQUILADO</t>
        </is>
      </c>
      <c r="N2944" t="inlineStr">
        <is>
          <t>A.N.C.O.N.</t>
        </is>
      </c>
      <c r="P2944" t="inlineStr">
        <is>
          <t>2024</t>
        </is>
      </c>
      <c r="S2944" t="n">
        <v>1</v>
      </c>
      <c r="T2944" t="n">
        <v>0</v>
      </c>
      <c r="V2944" t="n">
        <v>0</v>
      </c>
      <c r="Z2944" t="n">
        <v>0</v>
      </c>
      <c r="AH2944" t="n">
        <v>103.5</v>
      </c>
      <c r="AK2944" t="n">
        <v>0</v>
      </c>
      <c r="BA2944" t="n">
        <v>0</v>
      </c>
    </row>
    <row r="2945">
      <c r="H2945" t="n">
        <v/>
      </c>
      <c r="M2945" t="inlineStr">
        <is>
          <t>DISPONIBLE</t>
        </is>
      </c>
      <c r="N2945" t="inlineStr"/>
      <c r="P2945" t="inlineStr">
        <is>
          <t>2024</t>
        </is>
      </c>
      <c r="S2945" t="n">
        <v>10</v>
      </c>
      <c r="T2945" t="n">
        <v>0</v>
      </c>
      <c r="V2945" t="n">
        <v>0</v>
      </c>
      <c r="Z2945" t="n">
        <v>0</v>
      </c>
      <c r="AH2945" t="n">
        <v>103.5</v>
      </c>
      <c r="AK2945" t="n">
        <v>0</v>
      </c>
      <c r="BA2945" t="n">
        <v>0</v>
      </c>
    </row>
    <row r="2946">
      <c r="H2946" t="n">
        <v/>
      </c>
      <c r="M2946" t="inlineStr">
        <is>
          <t>DISPONIBLE</t>
        </is>
      </c>
      <c r="N2946" t="inlineStr"/>
      <c r="P2946" t="inlineStr">
        <is>
          <t>2024</t>
        </is>
      </c>
      <c r="S2946" t="n">
        <v>1</v>
      </c>
      <c r="T2946" t="n">
        <v>0</v>
      </c>
      <c r="V2946" t="n">
        <v>0</v>
      </c>
      <c r="Z2946" t="n">
        <v>0</v>
      </c>
      <c r="AH2946" t="n">
        <v>103.5</v>
      </c>
      <c r="AK2946" t="n">
        <v>0</v>
      </c>
      <c r="BA2946" t="n">
        <v>0</v>
      </c>
    </row>
    <row r="2947">
      <c r="H2947" t="n">
        <v/>
      </c>
      <c r="M2947" t="inlineStr">
        <is>
          <t>ALQUILADO</t>
        </is>
      </c>
      <c r="N2947" t="inlineStr">
        <is>
          <t>MAXIPISTA DE PANAMA SA</t>
        </is>
      </c>
      <c r="P2947" t="inlineStr">
        <is>
          <t>2024</t>
        </is>
      </c>
      <c r="S2947" t="n">
        <v>1</v>
      </c>
      <c r="T2947" t="n">
        <v>0</v>
      </c>
      <c r="V2947" t="n">
        <v>0</v>
      </c>
      <c r="Z2947" t="n">
        <v>0</v>
      </c>
      <c r="AH2947" t="n">
        <v>103.5</v>
      </c>
      <c r="AK2947" t="n">
        <v>0</v>
      </c>
      <c r="BA2947" t="n">
        <v>0</v>
      </c>
    </row>
    <row r="2948">
      <c r="H2948" t="n">
        <v/>
      </c>
      <c r="M2948" t="inlineStr">
        <is>
          <t>DISPONIBLE</t>
        </is>
      </c>
      <c r="N2948" t="inlineStr"/>
      <c r="P2948" t="inlineStr">
        <is>
          <t>2024</t>
        </is>
      </c>
      <c r="S2948" t="n">
        <v>1</v>
      </c>
      <c r="T2948" t="n">
        <v>0</v>
      </c>
      <c r="V2948" t="n">
        <v>0</v>
      </c>
      <c r="Z2948" t="n">
        <v>0</v>
      </c>
      <c r="AH2948" t="n">
        <v>103.5</v>
      </c>
      <c r="AK2948" t="n">
        <v>0</v>
      </c>
      <c r="BA2948" t="n">
        <v>0</v>
      </c>
    </row>
    <row r="2949">
      <c r="H2949" t="n">
        <v/>
      </c>
      <c r="M2949" t="inlineStr">
        <is>
          <t>DISPONIBLE</t>
        </is>
      </c>
      <c r="N2949" t="inlineStr"/>
      <c r="P2949" t="inlineStr">
        <is>
          <t>2024</t>
        </is>
      </c>
      <c r="S2949" t="n">
        <v>10</v>
      </c>
      <c r="T2949" t="n">
        <v>0</v>
      </c>
      <c r="V2949" t="n">
        <v>0</v>
      </c>
      <c r="Z2949" t="n">
        <v>0</v>
      </c>
      <c r="AH2949" t="n">
        <v>103.5</v>
      </c>
      <c r="AK2949" t="n">
        <v>0</v>
      </c>
      <c r="BA2949" t="n">
        <v>0</v>
      </c>
    </row>
    <row r="2950">
      <c r="H2950" t="n">
        <v/>
      </c>
      <c r="M2950" t="inlineStr">
        <is>
          <t>DISPONIBLE</t>
        </is>
      </c>
      <c r="N2950" t="inlineStr"/>
      <c r="P2950" t="inlineStr">
        <is>
          <t>2024</t>
        </is>
      </c>
      <c r="S2950" t="n">
        <v>1</v>
      </c>
      <c r="T2950" t="n">
        <v>0</v>
      </c>
      <c r="V2950" t="n">
        <v>0</v>
      </c>
      <c r="Z2950" t="n">
        <v>0</v>
      </c>
      <c r="AH2950" t="n">
        <v>103.5</v>
      </c>
      <c r="AK2950" t="n">
        <v>0</v>
      </c>
      <c r="BA2950" t="n">
        <v>0</v>
      </c>
    </row>
    <row r="2951">
      <c r="H2951" t="n">
        <v/>
      </c>
      <c r="M2951" t="inlineStr">
        <is>
          <t>DISPONIBLE</t>
        </is>
      </c>
      <c r="N2951" t="inlineStr"/>
      <c r="P2951" t="inlineStr">
        <is>
          <t>2024</t>
        </is>
      </c>
      <c r="S2951" t="n">
        <v>1</v>
      </c>
      <c r="T2951" t="n">
        <v>0</v>
      </c>
      <c r="V2951" t="n">
        <v>0</v>
      </c>
      <c r="Z2951" t="n">
        <v>0</v>
      </c>
      <c r="AH2951" t="n">
        <v>103.5</v>
      </c>
      <c r="AK2951" t="n">
        <v>0</v>
      </c>
      <c r="BA2951" t="n">
        <v>0</v>
      </c>
    </row>
    <row r="2952">
      <c r="H2952" t="n">
        <v/>
      </c>
      <c r="M2952" t="inlineStr">
        <is>
          <t>DISPONIBLE</t>
        </is>
      </c>
      <c r="N2952" t="inlineStr"/>
      <c r="P2952" t="inlineStr">
        <is>
          <t>2024</t>
        </is>
      </c>
      <c r="S2952" t="n">
        <v>1</v>
      </c>
      <c r="T2952" t="n">
        <v>0</v>
      </c>
      <c r="V2952" t="n">
        <v>0</v>
      </c>
      <c r="Z2952" t="n">
        <v>0</v>
      </c>
      <c r="AH2952" t="n">
        <v>103.5</v>
      </c>
      <c r="AK2952" t="n">
        <v>0</v>
      </c>
      <c r="BA2952" t="n">
        <v>0</v>
      </c>
    </row>
    <row r="2953">
      <c r="H2953" t="n">
        <v/>
      </c>
      <c r="M2953" t="inlineStr">
        <is>
          <t>DISPONIBLE</t>
        </is>
      </c>
      <c r="N2953" t="inlineStr"/>
      <c r="P2953" t="inlineStr">
        <is>
          <t>2024</t>
        </is>
      </c>
      <c r="S2953" t="n">
        <v>1</v>
      </c>
      <c r="T2953" t="n">
        <v>0</v>
      </c>
      <c r="V2953" t="n">
        <v>0</v>
      </c>
      <c r="Z2953" t="n">
        <v>0</v>
      </c>
      <c r="AH2953" t="n">
        <v>103.5</v>
      </c>
      <c r="AK2953" t="n">
        <v>0</v>
      </c>
      <c r="BA2953" t="n">
        <v>0</v>
      </c>
    </row>
    <row r="2954">
      <c r="H2954" t="n">
        <v/>
      </c>
      <c r="M2954" t="inlineStr">
        <is>
          <t>DISPONIBLE</t>
        </is>
      </c>
      <c r="N2954" t="inlineStr"/>
      <c r="P2954" t="inlineStr">
        <is>
          <t>2024</t>
        </is>
      </c>
      <c r="S2954" t="n">
        <v>1</v>
      </c>
      <c r="T2954" t="n">
        <v>0</v>
      </c>
      <c r="V2954" t="n">
        <v>0</v>
      </c>
      <c r="Z2954" t="n">
        <v>0</v>
      </c>
      <c r="AH2954" t="n">
        <v>103.5</v>
      </c>
      <c r="AK2954" t="n">
        <v>0</v>
      </c>
      <c r="BA2954" t="n">
        <v>0</v>
      </c>
    </row>
    <row r="2955">
      <c r="H2955" t="n">
        <v/>
      </c>
      <c r="M2955" t="inlineStr">
        <is>
          <t>ALQUILADO</t>
        </is>
      </c>
      <c r="N2955" t="inlineStr">
        <is>
          <t>MAXIPISTA DE PANAMA SA</t>
        </is>
      </c>
      <c r="P2955" t="inlineStr">
        <is>
          <t>2024</t>
        </is>
      </c>
      <c r="S2955" t="n">
        <v>1</v>
      </c>
      <c r="T2955" t="n">
        <v>0</v>
      </c>
      <c r="V2955" t="n">
        <v>0</v>
      </c>
      <c r="Z2955" t="n">
        <v>0</v>
      </c>
      <c r="AH2955" t="n">
        <v>103.5</v>
      </c>
      <c r="AK2955" t="n">
        <v>0</v>
      </c>
      <c r="BA2955" t="n">
        <v>0</v>
      </c>
    </row>
    <row r="2956">
      <c r="H2956" t="n">
        <v/>
      </c>
      <c r="M2956" t="inlineStr">
        <is>
          <t>DISPONIBLE</t>
        </is>
      </c>
      <c r="N2956" t="inlineStr"/>
      <c r="P2956" t="inlineStr">
        <is>
          <t>2024</t>
        </is>
      </c>
      <c r="S2956" t="n">
        <v>1</v>
      </c>
      <c r="T2956" t="n">
        <v>0</v>
      </c>
      <c r="V2956" t="n">
        <v>0</v>
      </c>
      <c r="Z2956" t="n">
        <v>0</v>
      </c>
      <c r="AH2956" t="n">
        <v>103.5</v>
      </c>
      <c r="AK2956" t="n">
        <v>0</v>
      </c>
      <c r="BA2956" t="n">
        <v>0</v>
      </c>
    </row>
    <row r="2957">
      <c r="H2957" t="n">
        <v/>
      </c>
      <c r="M2957" t="inlineStr">
        <is>
          <t>DISPONIBLE</t>
        </is>
      </c>
      <c r="N2957" t="inlineStr"/>
      <c r="P2957" t="inlineStr">
        <is>
          <t>2024</t>
        </is>
      </c>
      <c r="S2957" t="n">
        <v>1</v>
      </c>
      <c r="T2957" t="n">
        <v>0</v>
      </c>
      <c r="V2957" t="n">
        <v>0</v>
      </c>
      <c r="Z2957" t="n">
        <v>0</v>
      </c>
      <c r="AH2957" t="n">
        <v>103.5</v>
      </c>
      <c r="AK2957" t="n">
        <v>0</v>
      </c>
      <c r="BA2957" t="n">
        <v>0</v>
      </c>
    </row>
    <row r="2958">
      <c r="H2958" t="n">
        <v/>
      </c>
      <c r="M2958" t="inlineStr">
        <is>
          <t>ALQUILADO</t>
        </is>
      </c>
      <c r="N2958" t="inlineStr">
        <is>
          <t>MAXIPISTA DE PANAMA SA</t>
        </is>
      </c>
      <c r="P2958" t="inlineStr">
        <is>
          <t>2024</t>
        </is>
      </c>
      <c r="S2958" t="n">
        <v>1</v>
      </c>
      <c r="T2958" t="n">
        <v>0</v>
      </c>
      <c r="V2958" t="n">
        <v>0</v>
      </c>
      <c r="Z2958" t="n">
        <v>0</v>
      </c>
      <c r="AH2958" t="n">
        <v>103.5</v>
      </c>
      <c r="AK2958" t="n">
        <v>0</v>
      </c>
      <c r="BA2958" t="n">
        <v>0</v>
      </c>
    </row>
    <row r="2959">
      <c r="H2959" t="n">
        <v/>
      </c>
      <c r="M2959" t="inlineStr">
        <is>
          <t>DISPONIBLE</t>
        </is>
      </c>
      <c r="N2959" t="inlineStr"/>
      <c r="P2959" t="inlineStr">
        <is>
          <t>2024</t>
        </is>
      </c>
      <c r="S2959" t="n">
        <v>1</v>
      </c>
      <c r="T2959" t="n">
        <v>0</v>
      </c>
      <c r="V2959" t="n">
        <v>0</v>
      </c>
      <c r="Z2959" t="n">
        <v>0</v>
      </c>
      <c r="AH2959" t="n">
        <v>103.5</v>
      </c>
      <c r="AK2959" t="n">
        <v>0</v>
      </c>
      <c r="BA2959" t="n">
        <v>0</v>
      </c>
    </row>
    <row r="2960">
      <c r="H2960" t="n">
        <v/>
      </c>
      <c r="M2960" t="inlineStr">
        <is>
          <t>ALQUILADO</t>
        </is>
      </c>
      <c r="N2960" t="inlineStr">
        <is>
          <t>MAXIPISTA DE PANAMA SA</t>
        </is>
      </c>
      <c r="P2960" t="inlineStr">
        <is>
          <t>2024</t>
        </is>
      </c>
      <c r="S2960" t="n">
        <v>1</v>
      </c>
      <c r="T2960" t="n">
        <v>0</v>
      </c>
      <c r="V2960" t="n">
        <v>0</v>
      </c>
      <c r="Z2960" t="n">
        <v>0</v>
      </c>
      <c r="AH2960" t="n">
        <v>706.454</v>
      </c>
      <c r="AK2960" t="n">
        <v>0</v>
      </c>
      <c r="BA2960" t="n">
        <v>0</v>
      </c>
    </row>
    <row r="2961">
      <c r="H2961" t="n">
        <v/>
      </c>
      <c r="M2961" t="inlineStr">
        <is>
          <t>DISPONIBLE</t>
        </is>
      </c>
      <c r="N2961" t="inlineStr"/>
      <c r="P2961" t="inlineStr">
        <is>
          <t>2024</t>
        </is>
      </c>
      <c r="S2961" t="n">
        <v>1</v>
      </c>
      <c r="T2961" t="n">
        <v>0</v>
      </c>
      <c r="V2961" t="n">
        <v>0</v>
      </c>
      <c r="Z2961" t="n">
        <v>0</v>
      </c>
      <c r="AH2961" t="n">
        <v>103.5</v>
      </c>
      <c r="AK2961" t="n">
        <v>0</v>
      </c>
      <c r="BA2961" t="n">
        <v>0</v>
      </c>
    </row>
    <row r="2962">
      <c r="H2962" t="n">
        <v/>
      </c>
      <c r="M2962" t="inlineStr">
        <is>
          <t>DISPONIBLE</t>
        </is>
      </c>
      <c r="N2962" t="inlineStr"/>
      <c r="P2962" t="inlineStr">
        <is>
          <t>2024</t>
        </is>
      </c>
      <c r="S2962" t="n">
        <v>1</v>
      </c>
      <c r="T2962" t="n">
        <v>0</v>
      </c>
      <c r="V2962" t="n">
        <v>0</v>
      </c>
      <c r="Z2962" t="n">
        <v>0</v>
      </c>
      <c r="AH2962" t="n">
        <v>103.5</v>
      </c>
      <c r="AK2962" t="n">
        <v>0</v>
      </c>
      <c r="BA2962" t="n">
        <v>0</v>
      </c>
    </row>
    <row r="2963">
      <c r="H2963" t="n">
        <v/>
      </c>
      <c r="M2963" t="inlineStr">
        <is>
          <t>DISPONIBLE</t>
        </is>
      </c>
      <c r="N2963" t="inlineStr"/>
      <c r="P2963" t="inlineStr">
        <is>
          <t>2024</t>
        </is>
      </c>
      <c r="S2963" t="n">
        <v>1</v>
      </c>
      <c r="T2963" t="n">
        <v>0</v>
      </c>
      <c r="V2963" t="n">
        <v>0</v>
      </c>
      <c r="Z2963" t="n">
        <v>0</v>
      </c>
      <c r="AH2963" t="n">
        <v>103.5</v>
      </c>
      <c r="AK2963" t="n">
        <v>0</v>
      </c>
      <c r="BA2963" t="n">
        <v>0</v>
      </c>
    </row>
    <row r="2964">
      <c r="H2964" t="n">
        <v/>
      </c>
      <c r="M2964" t="inlineStr">
        <is>
          <t>DISPONIBLE</t>
        </is>
      </c>
      <c r="N2964" t="inlineStr"/>
      <c r="P2964" t="inlineStr">
        <is>
          <t>2024</t>
        </is>
      </c>
      <c r="S2964" t="n">
        <v>1</v>
      </c>
      <c r="T2964" t="n">
        <v>0</v>
      </c>
      <c r="V2964" t="n">
        <v>0</v>
      </c>
      <c r="Z2964" t="n">
        <v>0</v>
      </c>
      <c r="AH2964" t="n">
        <v>103.5</v>
      </c>
      <c r="AK2964" t="n">
        <v>0</v>
      </c>
      <c r="BA2964" t="n">
        <v>0</v>
      </c>
    </row>
    <row r="2965">
      <c r="H2965" t="n">
        <v/>
      </c>
      <c r="M2965" t="inlineStr">
        <is>
          <t>DISPONIBLE</t>
        </is>
      </c>
      <c r="N2965" t="inlineStr"/>
      <c r="P2965" t="inlineStr">
        <is>
          <t>2024</t>
        </is>
      </c>
      <c r="S2965" t="n">
        <v>1</v>
      </c>
      <c r="T2965" t="n">
        <v>0</v>
      </c>
      <c r="V2965" t="n">
        <v>0</v>
      </c>
      <c r="Z2965" t="n">
        <v>0</v>
      </c>
      <c r="AH2965" t="n">
        <v>103.5</v>
      </c>
      <c r="AK2965" t="n">
        <v>0</v>
      </c>
      <c r="BA2965" t="n">
        <v>0</v>
      </c>
    </row>
    <row r="2966">
      <c r="H2966" t="n">
        <v/>
      </c>
      <c r="M2966" t="inlineStr">
        <is>
          <t>DISPONIBLE</t>
        </is>
      </c>
      <c r="N2966" t="inlineStr"/>
      <c r="P2966" t="inlineStr">
        <is>
          <t>2024</t>
        </is>
      </c>
      <c r="S2966" t="n">
        <v>1</v>
      </c>
      <c r="T2966" t="n">
        <v>0</v>
      </c>
      <c r="V2966" t="n">
        <v>0</v>
      </c>
      <c r="Z2966" t="n">
        <v>0</v>
      </c>
      <c r="AH2966" t="n">
        <v>103.5</v>
      </c>
      <c r="AK2966" t="n">
        <v>0</v>
      </c>
      <c r="BA2966" t="n">
        <v>0</v>
      </c>
    </row>
    <row r="2967">
      <c r="H2967" t="n">
        <v/>
      </c>
      <c r="M2967" t="inlineStr">
        <is>
          <t>ALQUILADO</t>
        </is>
      </c>
      <c r="N2967" t="inlineStr">
        <is>
          <t>TRONCOGRIS INC</t>
        </is>
      </c>
      <c r="P2967" t="inlineStr">
        <is>
          <t>2024</t>
        </is>
      </c>
      <c r="S2967" t="n">
        <v>1</v>
      </c>
      <c r="T2967" t="n">
        <v>0</v>
      </c>
      <c r="V2967" t="n">
        <v>0</v>
      </c>
      <c r="Z2967" t="n">
        <v>0</v>
      </c>
      <c r="AH2967" t="n">
        <v>103.5</v>
      </c>
      <c r="AK2967" t="n">
        <v>0</v>
      </c>
      <c r="BA2967" t="n">
        <v>0</v>
      </c>
    </row>
    <row r="2968">
      <c r="H2968" t="n">
        <v/>
      </c>
      <c r="M2968" t="inlineStr">
        <is>
          <t>DISPONIBLE</t>
        </is>
      </c>
      <c r="N2968" t="inlineStr"/>
      <c r="P2968" t="inlineStr">
        <is>
          <t>2024</t>
        </is>
      </c>
      <c r="S2968" t="n">
        <v>1</v>
      </c>
      <c r="T2968" t="n">
        <v>0</v>
      </c>
      <c r="V2968" t="n">
        <v>0</v>
      </c>
      <c r="Z2968" t="n">
        <v>0</v>
      </c>
      <c r="AH2968" t="n">
        <v>103.5</v>
      </c>
      <c r="AK2968" t="n">
        <v>0</v>
      </c>
      <c r="BA2968" t="n">
        <v>0</v>
      </c>
    </row>
    <row r="2969">
      <c r="H2969" t="n">
        <v/>
      </c>
      <c r="M2969" t="inlineStr">
        <is>
          <t>RESERVADO</t>
        </is>
      </c>
      <c r="N2969" t="inlineStr"/>
      <c r="P2969" t="inlineStr">
        <is>
          <t>2024</t>
        </is>
      </c>
      <c r="S2969" t="n">
        <v>1</v>
      </c>
      <c r="T2969" t="n">
        <v>0</v>
      </c>
      <c r="V2969" t="n">
        <v>0</v>
      </c>
      <c r="Z2969" t="n">
        <v>0</v>
      </c>
      <c r="AH2969" t="n">
        <v>103.5</v>
      </c>
      <c r="AK2969" t="n">
        <v>0</v>
      </c>
      <c r="BA2969" t="n">
        <v>0</v>
      </c>
    </row>
    <row r="2970">
      <c r="H2970" t="n">
        <v/>
      </c>
      <c r="M2970" t="inlineStr">
        <is>
          <t>DISPONIBLE</t>
        </is>
      </c>
      <c r="N2970" t="inlineStr"/>
      <c r="P2970" t="inlineStr">
        <is>
          <t>2024</t>
        </is>
      </c>
      <c r="S2970" t="n">
        <v>1</v>
      </c>
      <c r="T2970" t="n">
        <v>0</v>
      </c>
      <c r="V2970" t="n">
        <v>0</v>
      </c>
      <c r="Z2970" t="n">
        <v>0</v>
      </c>
      <c r="AH2970" t="n">
        <v>103.5</v>
      </c>
      <c r="AK2970" t="n">
        <v>0</v>
      </c>
      <c r="BA2970" t="n">
        <v>0</v>
      </c>
    </row>
    <row r="2971">
      <c r="H2971" t="n">
        <v/>
      </c>
      <c r="M2971" t="inlineStr">
        <is>
          <t>DISPONIBLE</t>
        </is>
      </c>
      <c r="N2971" t="inlineStr"/>
      <c r="P2971" t="inlineStr">
        <is>
          <t>2024</t>
        </is>
      </c>
      <c r="S2971" t="n">
        <v>1</v>
      </c>
      <c r="T2971" t="n">
        <v>0</v>
      </c>
      <c r="V2971" t="n">
        <v>0</v>
      </c>
      <c r="Z2971" t="n">
        <v>0</v>
      </c>
      <c r="AH2971" t="n">
        <v>103.5</v>
      </c>
      <c r="AK2971" t="n">
        <v>0</v>
      </c>
      <c r="BA2971" t="n">
        <v>0</v>
      </c>
    </row>
    <row r="2972">
      <c r="H2972" t="n">
        <v/>
      </c>
      <c r="M2972" t="inlineStr">
        <is>
          <t>DISPONIBLE</t>
        </is>
      </c>
      <c r="N2972" t="inlineStr"/>
      <c r="P2972" t="inlineStr">
        <is>
          <t>2024</t>
        </is>
      </c>
      <c r="S2972" t="n">
        <v>1</v>
      </c>
      <c r="T2972" t="n">
        <v>0</v>
      </c>
      <c r="V2972" t="n">
        <v>0</v>
      </c>
      <c r="Z2972" t="n">
        <v>0</v>
      </c>
      <c r="AH2972" t="n">
        <v>103.5</v>
      </c>
      <c r="AK2972" t="n">
        <v>0</v>
      </c>
      <c r="BA2972" t="n">
        <v>0</v>
      </c>
    </row>
    <row r="2973">
      <c r="H2973" t="n">
        <v/>
      </c>
      <c r="M2973" t="inlineStr">
        <is>
          <t>DISPONIBLE</t>
        </is>
      </c>
      <c r="N2973" t="inlineStr"/>
      <c r="P2973" t="inlineStr">
        <is>
          <t>2024</t>
        </is>
      </c>
      <c r="S2973" t="n">
        <v>1</v>
      </c>
      <c r="T2973" t="n">
        <v>0</v>
      </c>
      <c r="V2973" t="n">
        <v>0</v>
      </c>
      <c r="Z2973" t="n">
        <v>0</v>
      </c>
      <c r="AH2973" t="n">
        <v>103.5</v>
      </c>
      <c r="AK2973" t="n">
        <v>0</v>
      </c>
      <c r="BA2973" t="n">
        <v>0</v>
      </c>
    </row>
    <row r="2974">
      <c r="H2974" t="n">
        <v/>
      </c>
      <c r="M2974" t="inlineStr">
        <is>
          <t>DISPONIBLE</t>
        </is>
      </c>
      <c r="N2974" t="inlineStr"/>
      <c r="P2974" t="inlineStr">
        <is>
          <t>2024</t>
        </is>
      </c>
      <c r="S2974" t="n">
        <v>1</v>
      </c>
      <c r="T2974" t="n">
        <v>0</v>
      </c>
      <c r="V2974" t="n">
        <v>0</v>
      </c>
      <c r="Z2974" t="n">
        <v>0</v>
      </c>
      <c r="AH2974" t="n">
        <v>103.5</v>
      </c>
      <c r="AK2974" t="n">
        <v>0</v>
      </c>
      <c r="BA2974" t="n">
        <v>0</v>
      </c>
    </row>
    <row r="2975">
      <c r="H2975" t="n">
        <v/>
      </c>
      <c r="M2975" t="inlineStr">
        <is>
          <t>RESERVADO</t>
        </is>
      </c>
      <c r="N2975" t="inlineStr"/>
      <c r="P2975" t="inlineStr">
        <is>
          <t>2024</t>
        </is>
      </c>
      <c r="S2975" t="n">
        <v>1</v>
      </c>
      <c r="T2975" t="n">
        <v>0</v>
      </c>
      <c r="V2975" t="n">
        <v>0</v>
      </c>
      <c r="Z2975" t="n">
        <v>0</v>
      </c>
      <c r="AH2975" t="n">
        <v>103.5</v>
      </c>
      <c r="AK2975" t="n">
        <v>0</v>
      </c>
      <c r="BA2975" t="n">
        <v>0</v>
      </c>
    </row>
    <row r="2976">
      <c r="H2976" t="n">
        <v/>
      </c>
      <c r="M2976" t="inlineStr">
        <is>
          <t>NUEVO EN PREPARACION</t>
        </is>
      </c>
      <c r="N2976" t="inlineStr"/>
      <c r="P2976" t="inlineStr">
        <is>
          <t>2024</t>
        </is>
      </c>
      <c r="S2976" t="n">
        <v>1</v>
      </c>
      <c r="T2976" t="n">
        <v>0</v>
      </c>
      <c r="V2976" t="n">
        <v>0</v>
      </c>
      <c r="Z2976" t="n">
        <v>0</v>
      </c>
      <c r="AH2976" t="n">
        <v>103.5</v>
      </c>
      <c r="AK2976" t="n">
        <v>0</v>
      </c>
      <c r="BA2976" t="n">
        <v>0</v>
      </c>
    </row>
    <row r="2977">
      <c r="H2977" t="n">
        <v/>
      </c>
      <c r="M2977" t="inlineStr">
        <is>
          <t>DISPONIBLE</t>
        </is>
      </c>
      <c r="N2977" t="inlineStr"/>
      <c r="P2977" t="inlineStr">
        <is>
          <t>2024</t>
        </is>
      </c>
      <c r="S2977" t="n">
        <v>1</v>
      </c>
      <c r="T2977" t="n">
        <v>0</v>
      </c>
      <c r="V2977" t="n">
        <v>0</v>
      </c>
      <c r="Z2977" t="n">
        <v>0</v>
      </c>
      <c r="AH2977" t="n">
        <v>103.5</v>
      </c>
      <c r="AK2977" t="n">
        <v>0</v>
      </c>
      <c r="BA2977" t="n">
        <v>0</v>
      </c>
    </row>
    <row r="2978">
      <c r="H2978" t="n">
        <v/>
      </c>
      <c r="M2978" t="inlineStr">
        <is>
          <t>RESERVADO</t>
        </is>
      </c>
      <c r="N2978" t="inlineStr"/>
      <c r="P2978" t="inlineStr">
        <is>
          <t>2024</t>
        </is>
      </c>
      <c r="S2978" t="n">
        <v>1</v>
      </c>
      <c r="T2978" t="n">
        <v>0</v>
      </c>
      <c r="V2978" t="n">
        <v>0</v>
      </c>
      <c r="Z2978" t="n">
        <v>0</v>
      </c>
      <c r="AH2978" t="n">
        <v>103.5</v>
      </c>
      <c r="AK2978" t="n">
        <v>0</v>
      </c>
      <c r="BA2978" t="n">
        <v>0</v>
      </c>
    </row>
    <row r="2979">
      <c r="H2979" t="n">
        <v/>
      </c>
      <c r="M2979" t="inlineStr">
        <is>
          <t>RESERVADO</t>
        </is>
      </c>
      <c r="N2979" t="inlineStr"/>
      <c r="P2979" t="inlineStr">
        <is>
          <t>2024</t>
        </is>
      </c>
      <c r="S2979" t="n">
        <v>1</v>
      </c>
      <c r="T2979" t="n">
        <v>0</v>
      </c>
      <c r="V2979" t="n">
        <v>0</v>
      </c>
      <c r="Z2979" t="n">
        <v>0</v>
      </c>
      <c r="AH2979" t="n">
        <v>103.5</v>
      </c>
      <c r="AK2979" t="n">
        <v>0</v>
      </c>
      <c r="BA2979" t="n">
        <v>0</v>
      </c>
    </row>
    <row r="2980">
      <c r="H2980" t="n">
        <v/>
      </c>
      <c r="M2980" t="inlineStr">
        <is>
          <t>ALQUILADO</t>
        </is>
      </c>
      <c r="N2980" t="inlineStr">
        <is>
          <t>TRONCOGRIS INC</t>
        </is>
      </c>
      <c r="P2980" t="inlineStr">
        <is>
          <t>2024</t>
        </is>
      </c>
      <c r="S2980" t="n">
        <v>10</v>
      </c>
      <c r="T2980" t="n">
        <v>0</v>
      </c>
      <c r="V2980" t="n">
        <v>0</v>
      </c>
      <c r="Z2980" t="n">
        <v>0</v>
      </c>
      <c r="AH2980" t="n">
        <v>281.5</v>
      </c>
      <c r="AK2980" t="n">
        <v>0</v>
      </c>
      <c r="BA2980" t="n">
        <v>0</v>
      </c>
    </row>
    <row r="2981">
      <c r="H2981" t="n">
        <v/>
      </c>
      <c r="M2981" t="inlineStr">
        <is>
          <t>DISPONIBLE</t>
        </is>
      </c>
      <c r="N2981" t="inlineStr"/>
      <c r="P2981" t="inlineStr">
        <is>
          <t>2024</t>
        </is>
      </c>
      <c r="S2981" t="n">
        <v>1</v>
      </c>
      <c r="T2981" t="n">
        <v>0</v>
      </c>
      <c r="V2981" t="n">
        <v>0</v>
      </c>
      <c r="Z2981" t="n">
        <v>0</v>
      </c>
      <c r="AH2981" t="n">
        <v>103.5</v>
      </c>
      <c r="AK2981" t="n">
        <v>0</v>
      </c>
      <c r="BA2981" t="n">
        <v>0</v>
      </c>
    </row>
    <row r="2982">
      <c r="H2982" t="n">
        <v/>
      </c>
      <c r="M2982" t="inlineStr">
        <is>
          <t>DISPONIBLE</t>
        </is>
      </c>
      <c r="N2982" t="inlineStr"/>
      <c r="P2982" t="inlineStr">
        <is>
          <t>2024</t>
        </is>
      </c>
      <c r="S2982" t="n">
        <v>10</v>
      </c>
      <c r="T2982" t="n">
        <v>0</v>
      </c>
      <c r="V2982" t="n">
        <v>0</v>
      </c>
      <c r="Z2982" t="n">
        <v>0</v>
      </c>
      <c r="AH2982" t="n">
        <v>103.5</v>
      </c>
      <c r="AK2982" t="n">
        <v>0</v>
      </c>
      <c r="BA2982" t="n">
        <v>0</v>
      </c>
    </row>
    <row r="2983">
      <c r="H2983" t="n">
        <v/>
      </c>
      <c r="M2983" t="inlineStr">
        <is>
          <t>RESERVADO</t>
        </is>
      </c>
      <c r="N2983" t="inlineStr"/>
      <c r="P2983" t="inlineStr">
        <is>
          <t>2024</t>
        </is>
      </c>
      <c r="S2983" t="n">
        <v>1</v>
      </c>
      <c r="T2983" t="n">
        <v>0</v>
      </c>
      <c r="V2983" t="n">
        <v>0</v>
      </c>
      <c r="Z2983" t="n">
        <v>0</v>
      </c>
      <c r="AH2983" t="n">
        <v>103.5</v>
      </c>
      <c r="AK2983" t="n">
        <v>0</v>
      </c>
      <c r="BA2983" t="n">
        <v>0</v>
      </c>
    </row>
    <row r="2984">
      <c r="H2984" t="n">
        <v/>
      </c>
      <c r="M2984" t="inlineStr">
        <is>
          <t>DISPONIBLE</t>
        </is>
      </c>
      <c r="N2984" t="inlineStr"/>
      <c r="P2984" t="inlineStr">
        <is>
          <t>2024</t>
        </is>
      </c>
      <c r="S2984" t="n">
        <v>1</v>
      </c>
      <c r="T2984" t="n">
        <v>0</v>
      </c>
      <c r="V2984" t="n">
        <v>0</v>
      </c>
      <c r="Z2984" t="n">
        <v>0</v>
      </c>
      <c r="AH2984" t="n">
        <v>103.5</v>
      </c>
      <c r="AK2984" t="n">
        <v>0</v>
      </c>
      <c r="BA2984" t="n">
        <v>0</v>
      </c>
    </row>
    <row r="2985">
      <c r="H2985" t="n">
        <v/>
      </c>
      <c r="M2985" t="inlineStr">
        <is>
          <t>DISPONIBLE</t>
        </is>
      </c>
      <c r="N2985" t="inlineStr"/>
      <c r="P2985" t="inlineStr">
        <is>
          <t>2024</t>
        </is>
      </c>
      <c r="S2985" t="n">
        <v>1</v>
      </c>
      <c r="T2985" t="n">
        <v>0</v>
      </c>
      <c r="V2985" t="n">
        <v>0</v>
      </c>
      <c r="Z2985" t="n">
        <v>0</v>
      </c>
      <c r="AH2985" t="n">
        <v>103.5</v>
      </c>
      <c r="AK2985" t="n">
        <v>0</v>
      </c>
      <c r="BA2985" t="n">
        <v>0</v>
      </c>
    </row>
    <row r="2986">
      <c r="H2986" t="n">
        <v/>
      </c>
      <c r="M2986" t="inlineStr">
        <is>
          <t>DISPONIBLE</t>
        </is>
      </c>
      <c r="N2986" t="inlineStr"/>
      <c r="P2986" t="inlineStr">
        <is>
          <t>2024</t>
        </is>
      </c>
      <c r="S2986" t="n">
        <v>1</v>
      </c>
      <c r="T2986" t="n">
        <v>0</v>
      </c>
      <c r="V2986" t="n">
        <v>0</v>
      </c>
      <c r="Z2986" t="n">
        <v>0</v>
      </c>
      <c r="AH2986" t="n">
        <v>103.5</v>
      </c>
      <c r="AK2986" t="n">
        <v>0</v>
      </c>
      <c r="BA2986" t="n">
        <v>0</v>
      </c>
    </row>
    <row r="2987">
      <c r="H2987" t="n">
        <v>1</v>
      </c>
      <c r="M2987" t="inlineStr">
        <is>
          <t>DISPONIBLE</t>
        </is>
      </c>
      <c r="N2987" t="inlineStr"/>
      <c r="P2987" t="inlineStr">
        <is>
          <t>2024</t>
        </is>
      </c>
      <c r="S2987" t="n">
        <v>0</v>
      </c>
      <c r="T2987" t="n">
        <v>12615.8874</v>
      </c>
      <c r="V2987" t="n">
        <v>13498.9995</v>
      </c>
      <c r="W2987" t="n">
        <v>342.06</v>
      </c>
      <c r="X2987" t="n">
        <v>746.15</v>
      </c>
      <c r="Z2987" t="n">
        <v>30</v>
      </c>
      <c r="AA2987" t="n">
        <v>36.2736</v>
      </c>
      <c r="AB2987" t="n">
        <v>1088.21</v>
      </c>
      <c r="AH2987" t="n">
        <v>116.4568</v>
      </c>
      <c r="AI2987" t="n">
        <v>67.495</v>
      </c>
      <c r="AJ2987" t="n">
        <v>40</v>
      </c>
      <c r="AK2987" t="n">
        <v>0</v>
      </c>
      <c r="BA2987" t="n">
        <v>387</v>
      </c>
    </row>
    <row r="2988">
      <c r="H2988" t="n">
        <v>1</v>
      </c>
      <c r="M2988" t="inlineStr">
        <is>
          <t>TALLER DE CHAPISTERIA</t>
        </is>
      </c>
      <c r="N2988" t="inlineStr"/>
      <c r="P2988" t="inlineStr">
        <is>
          <t>2024</t>
        </is>
      </c>
      <c r="S2988" t="n">
        <v>0</v>
      </c>
      <c r="T2988" t="n">
        <v>12615.89</v>
      </c>
      <c r="V2988" t="n">
        <v>13499.0023</v>
      </c>
      <c r="W2988" t="n">
        <v>550.14</v>
      </c>
      <c r="X2988" t="n">
        <v>108.36</v>
      </c>
      <c r="Z2988" t="n">
        <v>28</v>
      </c>
      <c r="AA2988" t="n">
        <v>23.5178</v>
      </c>
      <c r="AB2988" t="n">
        <v>658.5</v>
      </c>
      <c r="AH2988" t="n">
        <v>32.1568</v>
      </c>
      <c r="AI2988" t="n">
        <v>67.495</v>
      </c>
      <c r="AJ2988" t="n">
        <v>40</v>
      </c>
      <c r="AK2988" t="n">
        <v>0</v>
      </c>
      <c r="BA2988" t="n">
        <v>387</v>
      </c>
    </row>
    <row r="2989">
      <c r="H2989" t="n">
        <v>1</v>
      </c>
      <c r="M2989" t="inlineStr">
        <is>
          <t>ALQUILADO</t>
        </is>
      </c>
      <c r="N2989" t="inlineStr">
        <is>
          <t>H TZANETATOS</t>
        </is>
      </c>
      <c r="P2989" t="inlineStr">
        <is>
          <t>2024</t>
        </is>
      </c>
      <c r="S2989" t="n">
        <v/>
      </c>
      <c r="T2989" t="n">
        <v>12615.89</v>
      </c>
      <c r="V2989" t="n">
        <v>13499.0023</v>
      </c>
      <c r="W2989" t="n">
        <v>99.93000000000001</v>
      </c>
      <c r="X2989" t="n">
        <v>679.85</v>
      </c>
      <c r="Z2989" t="n">
        <v>11</v>
      </c>
      <c r="AA2989" t="n">
        <v>70.889</v>
      </c>
      <c r="AB2989" t="n">
        <v>779.78</v>
      </c>
      <c r="AH2989" t="n">
        <v>13.05</v>
      </c>
      <c r="AI2989" t="n">
        <v>67.495</v>
      </c>
      <c r="AJ2989" t="n">
        <v>40</v>
      </c>
      <c r="AK2989" t="n">
        <v>0</v>
      </c>
      <c r="BA2989" t="n">
        <v>387</v>
      </c>
    </row>
    <row r="2990">
      <c r="H2990" t="n">
        <v>1</v>
      </c>
      <c r="M2990" t="inlineStr">
        <is>
          <t>ALQUILADO</t>
        </is>
      </c>
      <c r="N2990" t="inlineStr"/>
      <c r="P2990" t="inlineStr">
        <is>
          <t>2024</t>
        </is>
      </c>
      <c r="S2990" t="n">
        <v/>
      </c>
      <c r="T2990" t="n">
        <v>12615.89</v>
      </c>
      <c r="V2990" t="n">
        <v>13499.0023</v>
      </c>
      <c r="W2990" t="n">
        <v>244.58</v>
      </c>
      <c r="X2990" t="n">
        <v>253.66</v>
      </c>
      <c r="Z2990" t="n">
        <v>14</v>
      </c>
      <c r="AA2990" t="n">
        <v>35.5885</v>
      </c>
      <c r="AB2990" t="n">
        <v>498.24</v>
      </c>
      <c r="AH2990" t="n">
        <v>13.55</v>
      </c>
      <c r="AI2990" t="n">
        <v>67.495</v>
      </c>
      <c r="AJ2990" t="n">
        <v>40</v>
      </c>
      <c r="AK2990" t="n">
        <v>0</v>
      </c>
      <c r="BA2990" t="n">
        <v>387</v>
      </c>
    </row>
    <row r="2991">
      <c r="H2991" t="n">
        <v>1</v>
      </c>
      <c r="M2991" t="inlineStr">
        <is>
          <t>MOV NO PRODUCTIVO</t>
        </is>
      </c>
      <c r="N2991" t="inlineStr"/>
      <c r="P2991" t="inlineStr">
        <is>
          <t>2024</t>
        </is>
      </c>
      <c r="S2991" t="n">
        <v/>
      </c>
      <c r="T2991" t="n">
        <v>12615.89</v>
      </c>
      <c r="V2991" t="n">
        <v>13499.0023</v>
      </c>
      <c r="W2991" t="n">
        <v>66.62</v>
      </c>
      <c r="X2991" t="n">
        <v>417.84</v>
      </c>
      <c r="Z2991" t="n">
        <v>18</v>
      </c>
      <c r="AA2991" t="n">
        <v>26.9144</v>
      </c>
      <c r="AB2991" t="n">
        <v>484.46</v>
      </c>
      <c r="AH2991" t="n">
        <v>13.3</v>
      </c>
      <c r="AI2991" t="n">
        <v>67.495</v>
      </c>
      <c r="AJ2991" t="n">
        <v>40</v>
      </c>
      <c r="AK2991" t="n">
        <v>0</v>
      </c>
      <c r="BA2991" t="n">
        <v>387</v>
      </c>
    </row>
    <row r="2992">
      <c r="H2992" t="n">
        <v>1</v>
      </c>
      <c r="M2992" t="inlineStr">
        <is>
          <t>ALQUILADO</t>
        </is>
      </c>
      <c r="N2992" t="inlineStr"/>
      <c r="P2992" t="inlineStr">
        <is>
          <t>2024</t>
        </is>
      </c>
      <c r="S2992" t="n">
        <v/>
      </c>
      <c r="T2992" t="n">
        <v>12615.89</v>
      </c>
      <c r="V2992" t="n">
        <v>13499.0023</v>
      </c>
      <c r="W2992" t="n">
        <v>52.97</v>
      </c>
      <c r="X2992" t="n">
        <v>259.46</v>
      </c>
      <c r="Z2992" t="n">
        <v>19</v>
      </c>
      <c r="AA2992" t="n">
        <v>16.4436</v>
      </c>
      <c r="AB2992" t="n">
        <v>312.43</v>
      </c>
      <c r="AH2992" t="n">
        <v>2.65</v>
      </c>
      <c r="AI2992" t="n">
        <v>67.495</v>
      </c>
      <c r="AJ2992" t="n">
        <v>40</v>
      </c>
      <c r="AK2992" t="n">
        <v>0</v>
      </c>
      <c r="BA2992" t="n">
        <v>387</v>
      </c>
    </row>
    <row r="2993">
      <c r="H2993" t="n">
        <v>1</v>
      </c>
      <c r="M2993" t="inlineStr">
        <is>
          <t>ALQUILADO</t>
        </is>
      </c>
      <c r="N2993" t="inlineStr">
        <is>
          <t>SEGUROS SURAMERICANA</t>
        </is>
      </c>
      <c r="P2993" t="inlineStr">
        <is>
          <t>2024</t>
        </is>
      </c>
      <c r="S2993" t="n">
        <v>0</v>
      </c>
      <c r="T2993" t="n">
        <v>12615.89</v>
      </c>
      <c r="V2993" t="n">
        <v>13499.0023</v>
      </c>
      <c r="W2993" t="n">
        <v>479.17</v>
      </c>
      <c r="X2993" t="n">
        <v>505.78</v>
      </c>
      <c r="Z2993" t="n">
        <v>27</v>
      </c>
      <c r="AA2993" t="n">
        <v>36.4796</v>
      </c>
      <c r="AB2993" t="n">
        <v>984.95</v>
      </c>
      <c r="AH2993" t="n">
        <v>4.75</v>
      </c>
      <c r="AI2993" t="n">
        <v>67.495</v>
      </c>
      <c r="AJ2993" t="n">
        <v>40</v>
      </c>
      <c r="AK2993" t="n">
        <v>0</v>
      </c>
      <c r="BA2993" t="n">
        <v>387</v>
      </c>
    </row>
    <row r="2994">
      <c r="H2994" t="n">
        <v>1</v>
      </c>
      <c r="M2994" t="inlineStr">
        <is>
          <t>ALQUILADO</t>
        </is>
      </c>
      <c r="N2994" t="inlineStr">
        <is>
          <t>INTERNACIONAL DE SEGUROS</t>
        </is>
      </c>
      <c r="P2994" t="inlineStr">
        <is>
          <t>2024</t>
        </is>
      </c>
      <c r="S2994" t="n">
        <v/>
      </c>
      <c r="T2994" t="n">
        <v>12615.89</v>
      </c>
      <c r="V2994" t="n">
        <v>13499.0023</v>
      </c>
      <c r="W2994" t="n">
        <v>187.07</v>
      </c>
      <c r="X2994" t="n">
        <v>165</v>
      </c>
      <c r="Z2994" t="n">
        <v>12</v>
      </c>
      <c r="AA2994" t="n">
        <v>29.3391</v>
      </c>
      <c r="AB2994" t="n">
        <v>352.07</v>
      </c>
      <c r="AH2994" t="n">
        <v>5</v>
      </c>
      <c r="AI2994" t="n">
        <v>67.495</v>
      </c>
      <c r="AJ2994" t="n">
        <v>40</v>
      </c>
      <c r="AK2994" t="n">
        <v>0</v>
      </c>
      <c r="BA2994" t="n">
        <v>387</v>
      </c>
    </row>
    <row r="2995">
      <c r="H2995" t="n">
        <v>1</v>
      </c>
      <c r="M2995" t="inlineStr">
        <is>
          <t>ALQUILADO</t>
        </is>
      </c>
      <c r="N2995" t="inlineStr">
        <is>
          <t>SEGUROS SURAMERICANA</t>
        </is>
      </c>
      <c r="P2995" t="inlineStr">
        <is>
          <t>2024</t>
        </is>
      </c>
      <c r="S2995" t="n">
        <v/>
      </c>
      <c r="T2995" t="n">
        <v>12615.89</v>
      </c>
      <c r="V2995" t="n">
        <v>13499.0023</v>
      </c>
      <c r="W2995" t="n">
        <v>219.95</v>
      </c>
      <c r="X2995" t="n">
        <v>317.049</v>
      </c>
      <c r="Z2995" t="n">
        <v>26</v>
      </c>
      <c r="AA2995" t="n">
        <v>20.6538</v>
      </c>
      <c r="AB2995" t="n">
        <v>536.999</v>
      </c>
      <c r="AH2995" t="n">
        <v>2.65</v>
      </c>
      <c r="AI2995" t="n">
        <v>67.495</v>
      </c>
      <c r="AJ2995" t="n">
        <v>40</v>
      </c>
      <c r="AK2995" t="n">
        <v>0</v>
      </c>
      <c r="BA2995" t="n">
        <v>387</v>
      </c>
    </row>
    <row r="2996">
      <c r="H2996" t="n">
        <v>1</v>
      </c>
      <c r="M2996" t="inlineStr">
        <is>
          <t>ALQUILADO</t>
        </is>
      </c>
      <c r="N2996" t="inlineStr">
        <is>
          <t>MF WORLD S.A.</t>
        </is>
      </c>
      <c r="P2996" t="inlineStr">
        <is>
          <t>2024</t>
        </is>
      </c>
      <c r="S2996" t="n">
        <v/>
      </c>
      <c r="T2996" t="n">
        <v>12615.89</v>
      </c>
      <c r="V2996" t="n">
        <v>13499.0023</v>
      </c>
      <c r="W2996" t="n">
        <v>143.22</v>
      </c>
      <c r="X2996" t="n">
        <v>507.39</v>
      </c>
      <c r="Z2996" t="n">
        <v>33</v>
      </c>
      <c r="AA2996" t="n">
        <v>19.7154</v>
      </c>
      <c r="AB2996" t="n">
        <v>650.61</v>
      </c>
      <c r="AH2996" t="n">
        <v>14.3</v>
      </c>
      <c r="AI2996" t="n">
        <v>67.495</v>
      </c>
      <c r="AJ2996" t="n">
        <v>40</v>
      </c>
      <c r="AK2996" t="n">
        <v>0</v>
      </c>
      <c r="BA2996" t="n">
        <v>387</v>
      </c>
    </row>
    <row r="2997">
      <c r="H2997" t="n">
        <v>1</v>
      </c>
      <c r="M2997" t="inlineStr">
        <is>
          <t>ALQUILADO</t>
        </is>
      </c>
      <c r="N2997" t="inlineStr">
        <is>
          <t>ASEGURADORA GLOBAL</t>
        </is>
      </c>
      <c r="P2997" t="inlineStr">
        <is>
          <t>2024</t>
        </is>
      </c>
      <c r="S2997" t="n">
        <v/>
      </c>
      <c r="T2997" t="n">
        <v>12615.89</v>
      </c>
      <c r="V2997" t="n">
        <v>13499.0023</v>
      </c>
      <c r="W2997" t="n">
        <v>249.81</v>
      </c>
      <c r="X2997" t="n">
        <v>371.67</v>
      </c>
      <c r="Z2997" t="n">
        <v>15</v>
      </c>
      <c r="AA2997" t="n">
        <v>41.432</v>
      </c>
      <c r="AB2997" t="n">
        <v>621.48</v>
      </c>
      <c r="AH2997" t="n">
        <v>13.3</v>
      </c>
      <c r="AI2997" t="n">
        <v>67.495</v>
      </c>
      <c r="AJ2997" t="n">
        <v>40</v>
      </c>
      <c r="AK2997" t="n">
        <v>0</v>
      </c>
      <c r="BA2997" t="n">
        <v>387</v>
      </c>
    </row>
    <row r="2998">
      <c r="H2998" t="n">
        <v>1</v>
      </c>
      <c r="M2998" t="inlineStr">
        <is>
          <t>ALQUILADO</t>
        </is>
      </c>
      <c r="N2998" t="inlineStr">
        <is>
          <t>SEGUROS SURAMERICANA</t>
        </is>
      </c>
      <c r="P2998" t="inlineStr">
        <is>
          <t>2024</t>
        </is>
      </c>
      <c r="S2998" t="n">
        <v/>
      </c>
      <c r="T2998" t="n">
        <v>12615.89</v>
      </c>
      <c r="V2998" t="n">
        <v>13499.0023</v>
      </c>
      <c r="W2998" t="n">
        <v>562.9</v>
      </c>
      <c r="X2998" t="n">
        <v>441.58</v>
      </c>
      <c r="Z2998" t="n">
        <v>29</v>
      </c>
      <c r="AA2998" t="n">
        <v>34.6372</v>
      </c>
      <c r="AB2998" t="n">
        <v>1004.48</v>
      </c>
      <c r="AH2998" t="n">
        <v>17.1</v>
      </c>
      <c r="AI2998" t="n">
        <v>67.495</v>
      </c>
      <c r="AJ2998" t="n">
        <v>40</v>
      </c>
      <c r="AK2998" t="n">
        <v>0</v>
      </c>
      <c r="BA2998" t="n">
        <v>387</v>
      </c>
    </row>
    <row r="2999">
      <c r="H2999" t="n">
        <v>1</v>
      </c>
      <c r="M2999" t="inlineStr">
        <is>
          <t>ALQUILADO</t>
        </is>
      </c>
      <c r="N2999" t="inlineStr">
        <is>
          <t>MF WORLD S.A.</t>
        </is>
      </c>
      <c r="P2999" t="inlineStr">
        <is>
          <t>2024</t>
        </is>
      </c>
      <c r="S2999" t="n">
        <v/>
      </c>
      <c r="T2999" t="n">
        <v>12615.89</v>
      </c>
      <c r="V2999" t="n">
        <v>13499.0023</v>
      </c>
      <c r="W2999" t="n">
        <v>135</v>
      </c>
      <c r="X2999" t="n">
        <v>454.6</v>
      </c>
      <c r="Z2999" t="n">
        <v>30</v>
      </c>
      <c r="AA2999" t="n">
        <v>19.6533</v>
      </c>
      <c r="AB2999" t="n">
        <v>589.6</v>
      </c>
      <c r="AH2999" t="n">
        <v>46.05</v>
      </c>
      <c r="AI2999" t="n">
        <v>67.495</v>
      </c>
      <c r="AJ2999" t="n">
        <v>40</v>
      </c>
      <c r="AK2999" t="n">
        <v>0</v>
      </c>
      <c r="BA2999" t="n">
        <v>387</v>
      </c>
    </row>
    <row r="3000">
      <c r="H3000" t="n">
        <v>1</v>
      </c>
      <c r="M3000" t="inlineStr">
        <is>
          <t>ALQUILADO</t>
        </is>
      </c>
      <c r="N3000" t="inlineStr">
        <is>
          <t>PANAMA ENGINEERING CONSULTING INC</t>
        </is>
      </c>
      <c r="P3000" t="inlineStr">
        <is>
          <t>2024</t>
        </is>
      </c>
      <c r="S3000" t="n">
        <v/>
      </c>
      <c r="T3000" t="n">
        <v>12615.89</v>
      </c>
      <c r="V3000" t="n">
        <v>13499.0023</v>
      </c>
      <c r="W3000" t="n">
        <v>99.54000000000001</v>
      </c>
      <c r="X3000" t="n">
        <v>625.6982</v>
      </c>
      <c r="Z3000" t="n">
        <v>20</v>
      </c>
      <c r="AA3000" t="n">
        <v>36.2619</v>
      </c>
      <c r="AB3000" t="n">
        <v>725.2382</v>
      </c>
      <c r="AH3000" t="n">
        <v>31.65</v>
      </c>
      <c r="AI3000" t="n">
        <v>67.495</v>
      </c>
      <c r="AJ3000" t="n">
        <v>40</v>
      </c>
      <c r="AK3000" t="n">
        <v>0</v>
      </c>
      <c r="BA3000" t="n">
        <v>387</v>
      </c>
    </row>
    <row r="3001">
      <c r="H3001" t="n">
        <v>1</v>
      </c>
      <c r="M3001" t="inlineStr">
        <is>
          <t>DISPONIBLE</t>
        </is>
      </c>
      <c r="N3001" t="inlineStr"/>
      <c r="P3001" t="inlineStr">
        <is>
          <t>2024</t>
        </is>
      </c>
      <c r="S3001" t="n">
        <v/>
      </c>
      <c r="T3001" t="n">
        <v>12615.89</v>
      </c>
      <c r="V3001" t="n">
        <v>13499.0023</v>
      </c>
      <c r="W3001" t="n">
        <v>360.51</v>
      </c>
      <c r="X3001" t="n">
        <v>514.17</v>
      </c>
      <c r="Z3001" t="n">
        <v>26</v>
      </c>
      <c r="AA3001" t="n">
        <v>33.6415</v>
      </c>
      <c r="AB3001" t="n">
        <v>874.6799999999999</v>
      </c>
      <c r="AH3001" t="n">
        <v>5</v>
      </c>
      <c r="AI3001" t="n">
        <v>67.495</v>
      </c>
      <c r="AJ3001" t="n">
        <v>40</v>
      </c>
      <c r="AK3001" t="n">
        <v>0</v>
      </c>
      <c r="BA3001" t="n">
        <v>387</v>
      </c>
    </row>
    <row r="3002">
      <c r="H3002" t="n">
        <v>1</v>
      </c>
      <c r="M3002" t="inlineStr">
        <is>
          <t>ALQUILADO</t>
        </is>
      </c>
      <c r="N3002" t="inlineStr"/>
      <c r="P3002" t="inlineStr">
        <is>
          <t>2024</t>
        </is>
      </c>
      <c r="S3002" t="n">
        <v/>
      </c>
      <c r="T3002" t="n">
        <v>12615.89</v>
      </c>
      <c r="V3002" t="n">
        <v>13499.0023</v>
      </c>
      <c r="W3002" t="n">
        <v>350.24</v>
      </c>
      <c r="X3002" t="n">
        <v>564.7872</v>
      </c>
      <c r="Z3002" t="n">
        <v>24</v>
      </c>
      <c r="AA3002" t="n">
        <v>38.1261</v>
      </c>
      <c r="AB3002" t="n">
        <v>915.0272</v>
      </c>
      <c r="AH3002" t="n">
        <v>42.4</v>
      </c>
      <c r="AI3002" t="n">
        <v>67.495</v>
      </c>
      <c r="AJ3002" t="n">
        <v>40</v>
      </c>
      <c r="AK3002" t="n">
        <v>0</v>
      </c>
      <c r="BA3002" t="n">
        <v>387</v>
      </c>
    </row>
    <row r="3003">
      <c r="H3003" t="n">
        <v>1</v>
      </c>
      <c r="M3003" t="inlineStr">
        <is>
          <t>ALQUILADO</t>
        </is>
      </c>
      <c r="N3003" t="inlineStr"/>
      <c r="P3003" t="inlineStr">
        <is>
          <t>2024</t>
        </is>
      </c>
      <c r="S3003" t="n">
        <v>0</v>
      </c>
      <c r="T3003" t="n">
        <v>12615.89</v>
      </c>
      <c r="V3003" t="n">
        <v>13499.0023</v>
      </c>
      <c r="W3003" t="n">
        <v>191.51</v>
      </c>
      <c r="X3003" t="n">
        <v>508.17</v>
      </c>
      <c r="Z3003" t="n">
        <v>23</v>
      </c>
      <c r="AA3003" t="n">
        <v>30.4208</v>
      </c>
      <c r="AB3003" t="n">
        <v>699.6799999999999</v>
      </c>
      <c r="AH3003" t="n">
        <v>139.7</v>
      </c>
      <c r="AI3003" t="n">
        <v>67.495</v>
      </c>
      <c r="AJ3003" t="n">
        <v>40</v>
      </c>
      <c r="AK3003" t="n">
        <v>0</v>
      </c>
      <c r="BA3003" t="n">
        <v>387</v>
      </c>
    </row>
    <row r="3004">
      <c r="H3004" t="n">
        <v>1</v>
      </c>
      <c r="M3004" t="inlineStr">
        <is>
          <t>ALQUILADO</t>
        </is>
      </c>
      <c r="N3004" t="inlineStr">
        <is>
          <t>ROYAL SEVEN CORP.</t>
        </is>
      </c>
      <c r="P3004" t="inlineStr">
        <is>
          <t>2024</t>
        </is>
      </c>
      <c r="S3004" t="n">
        <v/>
      </c>
      <c r="T3004" t="n">
        <v>12615.89</v>
      </c>
      <c r="V3004" t="n">
        <v>13499.0023</v>
      </c>
      <c r="W3004" t="n">
        <v>135</v>
      </c>
      <c r="X3004" t="n">
        <v>386.51</v>
      </c>
      <c r="Z3004" t="n">
        <v>30</v>
      </c>
      <c r="AA3004" t="n">
        <v>17.3836</v>
      </c>
      <c r="AB3004" t="n">
        <v>521.51</v>
      </c>
      <c r="AH3004" t="n">
        <v>26.35</v>
      </c>
      <c r="AI3004" t="n">
        <v>67.495</v>
      </c>
      <c r="AJ3004" t="n">
        <v>40</v>
      </c>
      <c r="AK3004" t="n">
        <v>0</v>
      </c>
      <c r="BA3004" t="n">
        <v>387</v>
      </c>
    </row>
    <row r="3005">
      <c r="H3005" t="n">
        <v>1</v>
      </c>
      <c r="M3005" t="inlineStr">
        <is>
          <t>ALQUILADO</t>
        </is>
      </c>
      <c r="N3005" t="inlineStr">
        <is>
          <t>RENTAL CARS</t>
        </is>
      </c>
      <c r="P3005" t="inlineStr">
        <is>
          <t>2024</t>
        </is>
      </c>
      <c r="S3005" t="n">
        <v>0</v>
      </c>
      <c r="T3005" t="n">
        <v>12615.89</v>
      </c>
      <c r="V3005" t="n">
        <v>13499.0023</v>
      </c>
      <c r="W3005" t="n">
        <v>68.03</v>
      </c>
      <c r="X3005" t="n">
        <v>382.77</v>
      </c>
      <c r="Z3005" t="n">
        <v>12</v>
      </c>
      <c r="AA3005" t="n">
        <v>37.5666</v>
      </c>
      <c r="AB3005" t="n">
        <v>450.8</v>
      </c>
      <c r="AH3005" t="n">
        <v>36.369</v>
      </c>
      <c r="AI3005" t="n">
        <v>67.495</v>
      </c>
      <c r="AJ3005" t="n">
        <v>40</v>
      </c>
      <c r="AK3005" t="n">
        <v>0</v>
      </c>
      <c r="BA3005" t="n">
        <v>387</v>
      </c>
    </row>
    <row r="3006">
      <c r="H3006" t="n">
        <v>1</v>
      </c>
      <c r="M3006" t="inlineStr">
        <is>
          <t>ALQUILADO</t>
        </is>
      </c>
      <c r="N3006" t="inlineStr">
        <is>
          <t>ROYAL SEVEN CORP.</t>
        </is>
      </c>
      <c r="P3006" t="inlineStr">
        <is>
          <t>2024</t>
        </is>
      </c>
      <c r="S3006" t="n">
        <v/>
      </c>
      <c r="T3006" t="n">
        <v>12615.89</v>
      </c>
      <c r="V3006" t="n">
        <v>13499.0023</v>
      </c>
      <c r="W3006" t="n">
        <v>135</v>
      </c>
      <c r="X3006" t="n">
        <v>358.46</v>
      </c>
      <c r="Z3006" t="n">
        <v>30</v>
      </c>
      <c r="AA3006" t="n">
        <v>16.4486</v>
      </c>
      <c r="AB3006" t="n">
        <v>493.46</v>
      </c>
      <c r="AH3006" t="n">
        <v>20.45</v>
      </c>
      <c r="AI3006" t="n">
        <v>67.495</v>
      </c>
      <c r="AJ3006" t="n">
        <v>40</v>
      </c>
      <c r="AK3006" t="n">
        <v>0</v>
      </c>
      <c r="BA3006" t="n">
        <v>387</v>
      </c>
    </row>
    <row r="3007">
      <c r="H3007" t="n">
        <v>1</v>
      </c>
      <c r="M3007" t="inlineStr">
        <is>
          <t>ALQUILADO</t>
        </is>
      </c>
      <c r="N3007" t="inlineStr">
        <is>
          <t>SEGUROS SURAMERICANA</t>
        </is>
      </c>
      <c r="P3007" t="inlineStr">
        <is>
          <t>2024</t>
        </is>
      </c>
      <c r="S3007" t="n">
        <v>0</v>
      </c>
      <c r="T3007" t="n">
        <v>12615.89</v>
      </c>
      <c r="V3007" t="n">
        <v>13499.0023</v>
      </c>
      <c r="W3007" t="n">
        <v>440</v>
      </c>
      <c r="X3007" t="n">
        <v>0</v>
      </c>
      <c r="Z3007" t="n">
        <v>23</v>
      </c>
      <c r="AA3007" t="n">
        <v>19.1304</v>
      </c>
      <c r="AB3007" t="n">
        <v>440</v>
      </c>
      <c r="AH3007" t="n">
        <v>7.1</v>
      </c>
      <c r="AI3007" t="n">
        <v>67.495</v>
      </c>
      <c r="AJ3007" t="n">
        <v>40</v>
      </c>
      <c r="AK3007" t="n">
        <v>0</v>
      </c>
      <c r="BA3007" t="n">
        <v>387</v>
      </c>
    </row>
    <row r="3008">
      <c r="H3008" t="n">
        <v>1</v>
      </c>
      <c r="M3008" t="inlineStr">
        <is>
          <t>SUCIO</t>
        </is>
      </c>
      <c r="N3008" t="inlineStr"/>
      <c r="P3008" t="inlineStr">
        <is>
          <t>2024</t>
        </is>
      </c>
      <c r="S3008" t="n">
        <v/>
      </c>
      <c r="T3008" t="n">
        <v>12615.89</v>
      </c>
      <c r="V3008" t="n">
        <v>13499.0023</v>
      </c>
      <c r="W3008" t="n">
        <v>327.34</v>
      </c>
      <c r="X3008" t="n">
        <v>196.2271</v>
      </c>
      <c r="Z3008" t="n">
        <v>18</v>
      </c>
      <c r="AA3008" t="n">
        <v>29.087</v>
      </c>
      <c r="AB3008" t="n">
        <v>523.5671</v>
      </c>
      <c r="AI3008" t="n">
        <v>67.495</v>
      </c>
      <c r="AJ3008" t="n">
        <v>40</v>
      </c>
      <c r="AK3008" t="n">
        <v>0</v>
      </c>
      <c r="BA3008" t="n">
        <v>387</v>
      </c>
    </row>
    <row r="3009">
      <c r="H3009" t="n">
        <v>1</v>
      </c>
      <c r="M3009" t="inlineStr">
        <is>
          <t>DISPONIBLE</t>
        </is>
      </c>
      <c r="N3009" t="inlineStr"/>
      <c r="P3009" t="inlineStr">
        <is>
          <t>2024</t>
        </is>
      </c>
      <c r="S3009" t="n">
        <v/>
      </c>
      <c r="T3009" t="n">
        <v>12615.89</v>
      </c>
      <c r="V3009" t="n">
        <v>13499.0023</v>
      </c>
      <c r="W3009" t="n">
        <v>197.05</v>
      </c>
      <c r="X3009" t="n">
        <v>443.6417</v>
      </c>
      <c r="Z3009" t="n">
        <v>26</v>
      </c>
      <c r="AA3009" t="n">
        <v>24.6419</v>
      </c>
      <c r="AB3009" t="n">
        <v>640.6917</v>
      </c>
      <c r="AH3009" t="n">
        <v>18.25</v>
      </c>
      <c r="AI3009" t="n">
        <v>67.495</v>
      </c>
      <c r="AJ3009" t="n">
        <v>40</v>
      </c>
      <c r="AK3009" t="n">
        <v>0</v>
      </c>
      <c r="BA3009" t="n">
        <v>387</v>
      </c>
    </row>
    <row r="3010">
      <c r="F3010" t="inlineStr">
        <is>
          <t>SEMINUEVO</t>
        </is>
      </c>
      <c r="H3010" t="n">
        <v>18</v>
      </c>
      <c r="M3010" t="inlineStr">
        <is>
          <t>PARA LA VENTA</t>
        </is>
      </c>
      <c r="N3010" t="inlineStr"/>
      <c r="P3010" t="inlineStr">
        <is>
          <t>2023</t>
        </is>
      </c>
      <c r="S3010" t="n">
        <v>24000</v>
      </c>
      <c r="T3010" t="n">
        <v>11682.242</v>
      </c>
      <c r="V3010" t="n">
        <v>12499.9989</v>
      </c>
      <c r="W3010" t="n">
        <v>4407.89</v>
      </c>
      <c r="X3010" t="n">
        <v>4011.7</v>
      </c>
      <c r="Z3010" t="n">
        <v>431</v>
      </c>
      <c r="AA3010" t="n">
        <v>19.535</v>
      </c>
      <c r="AB3010" t="n">
        <v>467.755</v>
      </c>
      <c r="AH3010" t="n">
        <v>1422.9769</v>
      </c>
      <c r="AI3010" t="n">
        <v>1124.9999</v>
      </c>
      <c r="AJ3010" t="n">
        <v>120</v>
      </c>
      <c r="AK3010" t="n">
        <v>5516.614</v>
      </c>
      <c r="BA3010" t="n">
        <v>6966</v>
      </c>
    </row>
    <row r="3011">
      <c r="H3011" t="n">
        <v>10</v>
      </c>
      <c r="M3011" t="inlineStr">
        <is>
          <t>ALQUILADO</t>
        </is>
      </c>
      <c r="N3011" t="inlineStr">
        <is>
          <t>SEGUROS SURAMERICANA</t>
        </is>
      </c>
      <c r="P3011" t="inlineStr">
        <is>
          <t>2024</t>
        </is>
      </c>
      <c r="S3011" t="n">
        <v>17727</v>
      </c>
      <c r="T3011" t="n">
        <v>12148.6</v>
      </c>
      <c r="V3011" t="n">
        <v>12999.002</v>
      </c>
      <c r="W3011" t="n">
        <v>2702.19</v>
      </c>
      <c r="X3011" t="n">
        <v>2622.58</v>
      </c>
      <c r="Z3011" t="n">
        <v>162</v>
      </c>
      <c r="AA3011" t="n">
        <v>32.8689</v>
      </c>
      <c r="AB3011" t="n">
        <v>532.477</v>
      </c>
      <c r="AH3011" t="n">
        <v>141.8569</v>
      </c>
      <c r="AI3011" t="n">
        <v>649.9501</v>
      </c>
      <c r="AJ3011" t="n">
        <v>80</v>
      </c>
      <c r="AK3011" t="n">
        <v>3037.1499</v>
      </c>
      <c r="BA3011" t="n">
        <v>3870</v>
      </c>
    </row>
    <row r="3012">
      <c r="H3012" t="n">
        <v>10</v>
      </c>
      <c r="M3012" t="inlineStr">
        <is>
          <t>ALQUILADO</t>
        </is>
      </c>
      <c r="N3012" t="inlineStr">
        <is>
          <t>SEGUROS SURAMERICANA</t>
        </is>
      </c>
      <c r="P3012" t="inlineStr">
        <is>
          <t>2024</t>
        </is>
      </c>
      <c r="S3012" t="n">
        <v>16896</v>
      </c>
      <c r="T3012" t="n">
        <v>12148.6</v>
      </c>
      <c r="V3012" t="n">
        <v>12999.002</v>
      </c>
      <c r="W3012" t="n">
        <v>2850.13</v>
      </c>
      <c r="X3012" t="n">
        <v>3489.0824</v>
      </c>
      <c r="Z3012" t="n">
        <v>247</v>
      </c>
      <c r="AA3012" t="n">
        <v>25.6648</v>
      </c>
      <c r="AB3012" t="n">
        <v>633.9212</v>
      </c>
      <c r="AH3012" t="n">
        <v>907.2837</v>
      </c>
      <c r="AI3012" t="n">
        <v>649.9501</v>
      </c>
      <c r="AJ3012" t="n">
        <v>80</v>
      </c>
      <c r="AK3012" t="n">
        <v>3037.1499</v>
      </c>
      <c r="BA3012" t="n">
        <v>3870</v>
      </c>
    </row>
    <row r="3013">
      <c r="H3013" t="n">
        <v>10</v>
      </c>
      <c r="M3013" t="inlineStr">
        <is>
          <t>ALQUILADO</t>
        </is>
      </c>
      <c r="N3013" t="inlineStr">
        <is>
          <t>ASEGURADORA ANCON</t>
        </is>
      </c>
      <c r="P3013" t="inlineStr">
        <is>
          <t>2024</t>
        </is>
      </c>
      <c r="S3013" t="n">
        <v>0</v>
      </c>
      <c r="T3013" t="n">
        <v>12148.6</v>
      </c>
      <c r="V3013" t="n">
        <v>12999.002</v>
      </c>
      <c r="W3013" t="n">
        <v>2791.765</v>
      </c>
      <c r="X3013" t="n">
        <v>5243.8542</v>
      </c>
      <c r="Z3013" t="n">
        <v>186</v>
      </c>
      <c r="AA3013" t="n">
        <v>43.2022</v>
      </c>
      <c r="AB3013" t="n">
        <v>803.5619</v>
      </c>
      <c r="AH3013" t="n">
        <v>352.7352</v>
      </c>
      <c r="AI3013" t="n">
        <v>649.9501</v>
      </c>
      <c r="AJ3013" t="n">
        <v>80</v>
      </c>
      <c r="AK3013" t="n">
        <v>3037.1499</v>
      </c>
      <c r="BA3013" t="n">
        <v>3870</v>
      </c>
    </row>
    <row r="3014">
      <c r="H3014" t="n">
        <v>10</v>
      </c>
      <c r="M3014" t="inlineStr">
        <is>
          <t>ALQUILADO</t>
        </is>
      </c>
      <c r="N3014" t="inlineStr">
        <is>
          <t>GLOBAL MIND SOLUTIONS S.A.</t>
        </is>
      </c>
      <c r="P3014" t="inlineStr">
        <is>
          <t>2024</t>
        </is>
      </c>
      <c r="S3014" t="n">
        <v>22362</v>
      </c>
      <c r="T3014" t="n">
        <v>12148.6</v>
      </c>
      <c r="V3014" t="n">
        <v>12999.002</v>
      </c>
      <c r="W3014" t="n">
        <v>2305.14</v>
      </c>
      <c r="X3014" t="n">
        <v>3030.9213</v>
      </c>
      <c r="Z3014" t="n">
        <v>202</v>
      </c>
      <c r="AA3014" t="n">
        <v>26.4161</v>
      </c>
      <c r="AB3014" t="n">
        <v>533.6061</v>
      </c>
      <c r="AH3014" t="n">
        <v>192.542</v>
      </c>
      <c r="AI3014" t="n">
        <v>649.9501</v>
      </c>
      <c r="AJ3014" t="n">
        <v>80</v>
      </c>
      <c r="AK3014" t="n">
        <v>3037.1499</v>
      </c>
      <c r="BA3014" t="n">
        <v>3870</v>
      </c>
    </row>
    <row r="3015">
      <c r="H3015" t="n">
        <v>10</v>
      </c>
      <c r="M3015" t="inlineStr">
        <is>
          <t>SUCIO</t>
        </is>
      </c>
      <c r="N3015" t="inlineStr"/>
      <c r="P3015" t="inlineStr">
        <is>
          <t>2024</t>
        </is>
      </c>
      <c r="S3015" t="n">
        <v>17750</v>
      </c>
      <c r="T3015" t="n">
        <v>12148.6</v>
      </c>
      <c r="V3015" t="n">
        <v>12999.002</v>
      </c>
      <c r="W3015" t="n">
        <v>2405.1</v>
      </c>
      <c r="X3015" t="n">
        <v>3237.1684</v>
      </c>
      <c r="Z3015" t="n">
        <v>167</v>
      </c>
      <c r="AA3015" t="n">
        <v>33.786</v>
      </c>
      <c r="AB3015" t="n">
        <v>564.2268</v>
      </c>
      <c r="AH3015" t="n">
        <v>362.0197</v>
      </c>
      <c r="AI3015" t="n">
        <v>649.9501</v>
      </c>
      <c r="AJ3015" t="n">
        <v>80</v>
      </c>
      <c r="AK3015" t="n">
        <v>3037.1499</v>
      </c>
      <c r="BA3015" t="n">
        <v>3870</v>
      </c>
    </row>
    <row r="3016">
      <c r="H3016" t="n">
        <v>10</v>
      </c>
      <c r="M3016" t="inlineStr">
        <is>
          <t>DISPONIBLE</t>
        </is>
      </c>
      <c r="N3016" t="inlineStr"/>
      <c r="P3016" t="inlineStr">
        <is>
          <t>2024</t>
        </is>
      </c>
      <c r="S3016" t="n">
        <v>0</v>
      </c>
      <c r="T3016" t="n">
        <v>12148.6</v>
      </c>
      <c r="V3016" t="n">
        <v>12999.002</v>
      </c>
      <c r="W3016" t="n">
        <v>2506.76</v>
      </c>
      <c r="X3016" t="n">
        <v>4540.4859</v>
      </c>
      <c r="Z3016" t="n">
        <v>232</v>
      </c>
      <c r="AA3016" t="n">
        <v>30.376</v>
      </c>
      <c r="AB3016" t="n">
        <v>704.7245</v>
      </c>
      <c r="AH3016" t="n">
        <v>449.251</v>
      </c>
      <c r="AI3016" t="n">
        <v>649.9501</v>
      </c>
      <c r="AJ3016" t="n">
        <v>80</v>
      </c>
      <c r="AK3016" t="n">
        <v>3037.1499</v>
      </c>
      <c r="BA3016" t="n">
        <v>3870</v>
      </c>
    </row>
    <row r="3017">
      <c r="H3017" t="n">
        <v>10</v>
      </c>
      <c r="M3017" t="inlineStr">
        <is>
          <t>ALQUILADO</t>
        </is>
      </c>
      <c r="N3017" t="inlineStr">
        <is>
          <t>SEGUROS SURAMERICANA</t>
        </is>
      </c>
      <c r="P3017" t="inlineStr">
        <is>
          <t>2024</t>
        </is>
      </c>
      <c r="S3017" t="n">
        <v>12292</v>
      </c>
      <c r="T3017" t="n">
        <v>12148.6</v>
      </c>
      <c r="V3017" t="n">
        <v>12999.002</v>
      </c>
      <c r="W3017" t="n">
        <v>3432.65</v>
      </c>
      <c r="X3017" t="n">
        <v>4553.97</v>
      </c>
      <c r="Z3017" t="n">
        <v>229</v>
      </c>
      <c r="AA3017" t="n">
        <v>34.876</v>
      </c>
      <c r="AB3017" t="n">
        <v>798.662</v>
      </c>
      <c r="AH3017" t="n">
        <v>897.2828</v>
      </c>
      <c r="AI3017" t="n">
        <v>649.9501</v>
      </c>
      <c r="AJ3017" t="n">
        <v>80</v>
      </c>
      <c r="AK3017" t="n">
        <v>3037.1499</v>
      </c>
      <c r="BA3017" t="n">
        <v>3870</v>
      </c>
    </row>
    <row r="3018">
      <c r="H3018" t="n">
        <v>10</v>
      </c>
      <c r="M3018" t="inlineStr">
        <is>
          <t>ALQUILADO</t>
        </is>
      </c>
      <c r="N3018" t="inlineStr">
        <is>
          <t>ASEGURADORA GLOBAL</t>
        </is>
      </c>
      <c r="P3018" t="inlineStr">
        <is>
          <t>2024</t>
        </is>
      </c>
      <c r="S3018" t="n">
        <v>0</v>
      </c>
      <c r="T3018" t="n">
        <v>12148.6</v>
      </c>
      <c r="V3018" t="n">
        <v>12999.002</v>
      </c>
      <c r="W3018" t="n">
        <v>2654.44</v>
      </c>
      <c r="X3018" t="n">
        <v>3826.85</v>
      </c>
      <c r="Z3018" t="n">
        <v>207</v>
      </c>
      <c r="AA3018" t="n">
        <v>31.3105</v>
      </c>
      <c r="AB3018" t="n">
        <v>648.129</v>
      </c>
      <c r="AH3018" t="n">
        <v>1003.6852</v>
      </c>
      <c r="AI3018" t="n">
        <v>649.9501</v>
      </c>
      <c r="AJ3018" t="n">
        <v>80</v>
      </c>
      <c r="AK3018" t="n">
        <v>3037.1499</v>
      </c>
      <c r="BA3018" t="n">
        <v>3870</v>
      </c>
    </row>
    <row r="3019">
      <c r="H3019" t="n">
        <v>10</v>
      </c>
      <c r="M3019" t="inlineStr">
        <is>
          <t>ALQUILADO</t>
        </is>
      </c>
      <c r="N3019" t="inlineStr">
        <is>
          <t>MAXIPISTA DE PANAMA SA</t>
        </is>
      </c>
      <c r="P3019" t="inlineStr">
        <is>
          <t>2024</t>
        </is>
      </c>
      <c r="S3019" t="n">
        <v>6623</v>
      </c>
      <c r="T3019" t="n">
        <v>12148.6</v>
      </c>
      <c r="V3019" t="n">
        <v>12999.002</v>
      </c>
      <c r="W3019" t="n">
        <v>3417.86</v>
      </c>
      <c r="X3019" t="n">
        <v>2963.24</v>
      </c>
      <c r="Z3019" t="n">
        <v>247</v>
      </c>
      <c r="AA3019" t="n">
        <v>25.8344</v>
      </c>
      <c r="AB3019" t="n">
        <v>638.11</v>
      </c>
      <c r="AH3019" t="n">
        <v>61.8996</v>
      </c>
      <c r="AI3019" t="n">
        <v>649.9501</v>
      </c>
      <c r="AJ3019" t="n">
        <v>80</v>
      </c>
      <c r="AK3019" t="n">
        <v>3037.1499</v>
      </c>
      <c r="BA3019" t="n">
        <v>3870</v>
      </c>
    </row>
    <row r="3020">
      <c r="H3020" t="n">
        <v>10</v>
      </c>
      <c r="M3020" t="inlineStr">
        <is>
          <t>ALQUILADO</t>
        </is>
      </c>
      <c r="N3020" t="inlineStr">
        <is>
          <t>SEGUROS SURAMERICANA</t>
        </is>
      </c>
      <c r="P3020" t="inlineStr">
        <is>
          <t>2024</t>
        </is>
      </c>
      <c r="S3020" t="n">
        <v>0</v>
      </c>
      <c r="T3020" t="n">
        <v>12148.6</v>
      </c>
      <c r="V3020" t="n">
        <v>12999.002</v>
      </c>
      <c r="W3020" t="n">
        <v>3603.77</v>
      </c>
      <c r="X3020" t="n">
        <v>3056.5124</v>
      </c>
      <c r="Z3020" t="n">
        <v>253</v>
      </c>
      <c r="AA3020" t="n">
        <v>26.3252</v>
      </c>
      <c r="AB3020" t="n">
        <v>666.0282</v>
      </c>
      <c r="AH3020" t="n">
        <v>1001.791</v>
      </c>
      <c r="AI3020" t="n">
        <v>649.9501</v>
      </c>
      <c r="AJ3020" t="n">
        <v>80</v>
      </c>
      <c r="AK3020" t="n">
        <v>3037.1499</v>
      </c>
      <c r="BA3020" t="n">
        <v>3870</v>
      </c>
    </row>
    <row r="3021">
      <c r="H3021" t="n">
        <v>7</v>
      </c>
      <c r="M3021" t="inlineStr">
        <is>
          <t>ALQUILADO</t>
        </is>
      </c>
      <c r="N3021" t="inlineStr">
        <is>
          <t>SEGUROS SURAMERICANA</t>
        </is>
      </c>
      <c r="P3021" t="inlineStr">
        <is>
          <t>2024</t>
        </is>
      </c>
      <c r="S3021" t="n">
        <v>0</v>
      </c>
      <c r="T3021" t="n">
        <v>12897.2</v>
      </c>
      <c r="V3021" t="n">
        <v>13800.004</v>
      </c>
      <c r="W3021" t="n">
        <v>1951.615</v>
      </c>
      <c r="X3021" t="n">
        <v>2418.9453</v>
      </c>
      <c r="Z3021" t="n">
        <v>130</v>
      </c>
      <c r="AA3021" t="n">
        <v>33.6196</v>
      </c>
      <c r="AB3021" t="n">
        <v>624.3656999999999</v>
      </c>
      <c r="AH3021" t="n">
        <v>528.7904</v>
      </c>
      <c r="AI3021" t="n">
        <v>483.0001</v>
      </c>
      <c r="AJ3021" t="n">
        <v>80</v>
      </c>
      <c r="AK3021" t="n">
        <v>2149.5336</v>
      </c>
      <c r="BA3021" t="n">
        <v>2709</v>
      </c>
    </row>
    <row r="3022">
      <c r="H3022" t="n">
        <v>7</v>
      </c>
      <c r="M3022" t="inlineStr">
        <is>
          <t>ALQUILADO</t>
        </is>
      </c>
      <c r="N3022" t="inlineStr"/>
      <c r="P3022" t="inlineStr">
        <is>
          <t>2024</t>
        </is>
      </c>
      <c r="S3022" t="n">
        <v>4912</v>
      </c>
      <c r="T3022" t="n">
        <v>12897.2</v>
      </c>
      <c r="V3022" t="n">
        <v>13800.004</v>
      </c>
      <c r="W3022" t="n">
        <v>2044.23</v>
      </c>
      <c r="X3022" t="n">
        <v>2278.4907</v>
      </c>
      <c r="Z3022" t="n">
        <v>120</v>
      </c>
      <c r="AA3022" t="n">
        <v>36.0226</v>
      </c>
      <c r="AB3022" t="n">
        <v>617.5315000000001</v>
      </c>
      <c r="AH3022" t="n">
        <v>571.6372</v>
      </c>
      <c r="AI3022" t="n">
        <v>483.0001</v>
      </c>
      <c r="AJ3022" t="n">
        <v>80</v>
      </c>
      <c r="AK3022" t="n">
        <v>2149.5336</v>
      </c>
      <c r="BA3022" t="n">
        <v>2709</v>
      </c>
    </row>
    <row r="3023">
      <c r="H3023" t="n">
        <v>7</v>
      </c>
      <c r="M3023" t="inlineStr">
        <is>
          <t>ALQUILADO</t>
        </is>
      </c>
      <c r="N3023" t="inlineStr">
        <is>
          <t>ASEGURADORA GLOBAL</t>
        </is>
      </c>
      <c r="P3023" t="inlineStr">
        <is>
          <t>2024</t>
        </is>
      </c>
      <c r="S3023" t="n">
        <v>0</v>
      </c>
      <c r="T3023" t="n">
        <v>12897.2</v>
      </c>
      <c r="V3023" t="n">
        <v>13800.004</v>
      </c>
      <c r="W3023" t="n">
        <v>2497.87</v>
      </c>
      <c r="X3023" t="n">
        <v>1561.31</v>
      </c>
      <c r="Z3023" t="n">
        <v>157</v>
      </c>
      <c r="AA3023" t="n">
        <v>25.8546</v>
      </c>
      <c r="AB3023" t="n">
        <v>579.8828</v>
      </c>
      <c r="AH3023" t="n">
        <v>171.8996</v>
      </c>
      <c r="AI3023" t="n">
        <v>483.0001</v>
      </c>
      <c r="AJ3023" t="n">
        <v>80</v>
      </c>
      <c r="AK3023" t="n">
        <v>2149.5336</v>
      </c>
      <c r="BA3023" t="n">
        <v>2709</v>
      </c>
    </row>
    <row r="3024">
      <c r="H3024" t="n">
        <v>7</v>
      </c>
      <c r="M3024" t="inlineStr">
        <is>
          <t>DISPONIBLE</t>
        </is>
      </c>
      <c r="N3024" t="inlineStr"/>
      <c r="P3024" t="inlineStr">
        <is>
          <t>2024</t>
        </is>
      </c>
      <c r="S3024" t="n">
        <v>0</v>
      </c>
      <c r="T3024" t="n">
        <v>12897.2</v>
      </c>
      <c r="V3024" t="n">
        <v>13800.004</v>
      </c>
      <c r="W3024" t="n">
        <v>2080.41</v>
      </c>
      <c r="X3024" t="n">
        <v>2923.6302</v>
      </c>
      <c r="Z3024" t="n">
        <v>140</v>
      </c>
      <c r="AA3024" t="n">
        <v>35.7431</v>
      </c>
      <c r="AB3024" t="n">
        <v>714.8628</v>
      </c>
      <c r="AH3024" t="n">
        <v>191.3676</v>
      </c>
      <c r="AI3024" t="n">
        <v>483.0001</v>
      </c>
      <c r="AJ3024" t="n">
        <v>80</v>
      </c>
      <c r="AK3024" t="n">
        <v>2149.5336</v>
      </c>
      <c r="BA3024" t="n">
        <v>2709</v>
      </c>
    </row>
    <row r="3025">
      <c r="H3025" t="n">
        <v>7</v>
      </c>
      <c r="M3025" t="inlineStr">
        <is>
          <t>DISPONIBLE</t>
        </is>
      </c>
      <c r="N3025" t="inlineStr"/>
      <c r="P3025" t="inlineStr">
        <is>
          <t>2024</t>
        </is>
      </c>
      <c r="S3025" t="n">
        <v>0</v>
      </c>
      <c r="T3025" t="n">
        <v>12897.2</v>
      </c>
      <c r="V3025" t="n">
        <v>13800.004</v>
      </c>
      <c r="W3025" t="n">
        <v>1642.58</v>
      </c>
      <c r="X3025" t="n">
        <v>4328.7182</v>
      </c>
      <c r="Z3025" t="n">
        <v>142</v>
      </c>
      <c r="AA3025" t="n">
        <v>42.0513</v>
      </c>
      <c r="AB3025" t="n">
        <v>853.0426</v>
      </c>
      <c r="AH3025" t="n">
        <v>169.3732</v>
      </c>
      <c r="AI3025" t="n">
        <v>483.0001</v>
      </c>
      <c r="AJ3025" t="n">
        <v>80</v>
      </c>
      <c r="AK3025" t="n">
        <v>2149.5336</v>
      </c>
      <c r="BA3025" t="n">
        <v>2709</v>
      </c>
    </row>
    <row r="3026">
      <c r="H3026" t="n">
        <v>7</v>
      </c>
      <c r="M3026" t="inlineStr">
        <is>
          <t>ALQUILADO</t>
        </is>
      </c>
      <c r="N3026" t="inlineStr">
        <is>
          <t>ASEGURADORA ANCON</t>
        </is>
      </c>
      <c r="P3026" t="inlineStr">
        <is>
          <t>2024</t>
        </is>
      </c>
      <c r="S3026" t="n">
        <v>5722</v>
      </c>
      <c r="T3026" t="n">
        <v>12897.2</v>
      </c>
      <c r="V3026" t="n">
        <v>13800.004</v>
      </c>
      <c r="W3026" t="n">
        <v>2197.24</v>
      </c>
      <c r="X3026" t="n">
        <v>1513.3079</v>
      </c>
      <c r="Z3026" t="n">
        <v>172</v>
      </c>
      <c r="AA3026" t="n">
        <v>21.5729</v>
      </c>
      <c r="AB3026" t="n">
        <v>530.0782</v>
      </c>
      <c r="AH3026" t="n">
        <v>378.7772</v>
      </c>
      <c r="AI3026" t="n">
        <v>483.0001</v>
      </c>
      <c r="AJ3026" t="n">
        <v>80</v>
      </c>
      <c r="AK3026" t="n">
        <v>2149.5336</v>
      </c>
      <c r="BA3026" t="n">
        <v>2709</v>
      </c>
    </row>
    <row r="3027">
      <c r="H3027" t="n">
        <v>7</v>
      </c>
      <c r="M3027" t="inlineStr">
        <is>
          <t>ALQUILADO</t>
        </is>
      </c>
      <c r="N3027" t="inlineStr">
        <is>
          <t>MAPFRE PANAMA</t>
        </is>
      </c>
      <c r="P3027" t="inlineStr">
        <is>
          <t>2024</t>
        </is>
      </c>
      <c r="S3027" t="n">
        <v>0</v>
      </c>
      <c r="T3027" t="n">
        <v>12897.2</v>
      </c>
      <c r="V3027" t="n">
        <v>13800.004</v>
      </c>
      <c r="W3027" t="n">
        <v>2870.11</v>
      </c>
      <c r="X3027" t="n">
        <v>977.46</v>
      </c>
      <c r="Z3027" t="n">
        <v>182</v>
      </c>
      <c r="AA3027" t="n">
        <v>21.1404</v>
      </c>
      <c r="AB3027" t="n">
        <v>549.6528</v>
      </c>
      <c r="AH3027" t="n">
        <v>88.0996</v>
      </c>
      <c r="AI3027" t="n">
        <v>483.0001</v>
      </c>
      <c r="AJ3027" t="n">
        <v>80</v>
      </c>
      <c r="AK3027" t="n">
        <v>2149.5336</v>
      </c>
      <c r="BA3027" t="n">
        <v>2709</v>
      </c>
    </row>
    <row r="3028">
      <c r="H3028" t="n">
        <v>7</v>
      </c>
      <c r="M3028" t="inlineStr">
        <is>
          <t>ALQUILADO</t>
        </is>
      </c>
      <c r="N3028" t="inlineStr">
        <is>
          <t>ACC GROUP S.A.</t>
        </is>
      </c>
      <c r="P3028" t="inlineStr">
        <is>
          <t>2024</t>
        </is>
      </c>
      <c r="S3028" t="n">
        <v>4468</v>
      </c>
      <c r="T3028" t="n">
        <v>12897.2</v>
      </c>
      <c r="V3028" t="n">
        <v>13800.004</v>
      </c>
      <c r="W3028" t="n">
        <v>1159.84</v>
      </c>
      <c r="X3028" t="n">
        <v>3597.32</v>
      </c>
      <c r="Z3028" t="n">
        <v>187</v>
      </c>
      <c r="AA3028" t="n">
        <v>25.4393</v>
      </c>
      <c r="AB3028" t="n">
        <v>679.5942</v>
      </c>
      <c r="AH3028" t="n">
        <v>166.9068</v>
      </c>
      <c r="AI3028" t="n">
        <v>483.0001</v>
      </c>
      <c r="AJ3028" t="n">
        <v>80</v>
      </c>
      <c r="AK3028" t="n">
        <v>2149.5336</v>
      </c>
      <c r="BA3028" t="n">
        <v>2709</v>
      </c>
    </row>
    <row r="3029">
      <c r="H3029" t="n">
        <v>7</v>
      </c>
      <c r="M3029" t="inlineStr">
        <is>
          <t>DISPONIBLE</t>
        </is>
      </c>
      <c r="N3029" t="inlineStr"/>
      <c r="P3029" t="inlineStr">
        <is>
          <t>2024</t>
        </is>
      </c>
      <c r="S3029" t="n">
        <v>0</v>
      </c>
      <c r="T3029" t="n">
        <v>12897.2</v>
      </c>
      <c r="V3029" t="n">
        <v>13800.004</v>
      </c>
      <c r="W3029" t="n">
        <v>1755.5</v>
      </c>
      <c r="X3029" t="n">
        <v>2462.0699</v>
      </c>
      <c r="Z3029" t="n">
        <v>141</v>
      </c>
      <c r="AA3029" t="n">
        <v>29.9118</v>
      </c>
      <c r="AB3029" t="n">
        <v>602.5099</v>
      </c>
      <c r="AH3029" t="n">
        <v>297.6496</v>
      </c>
      <c r="AI3029" t="n">
        <v>483.0001</v>
      </c>
      <c r="AJ3029" t="n">
        <v>80</v>
      </c>
      <c r="AK3029" t="n">
        <v>2149.5336</v>
      </c>
      <c r="BA3029" t="n">
        <v>2709</v>
      </c>
    </row>
    <row r="3030">
      <c r="H3030" t="n">
        <v>7</v>
      </c>
      <c r="M3030" t="inlineStr">
        <is>
          <t>ALQUILADO</t>
        </is>
      </c>
      <c r="N3030" t="inlineStr">
        <is>
          <t>SEGUROS SURAMERICANA</t>
        </is>
      </c>
      <c r="P3030" t="inlineStr">
        <is>
          <t>2024</t>
        </is>
      </c>
      <c r="S3030" t="n">
        <v>12361</v>
      </c>
      <c r="T3030" t="n">
        <v>12897.2</v>
      </c>
      <c r="V3030" t="n">
        <v>13800.004</v>
      </c>
      <c r="W3030" t="n">
        <v>983.41</v>
      </c>
      <c r="X3030" t="n">
        <v>2867.93</v>
      </c>
      <c r="Z3030" t="n">
        <v>85</v>
      </c>
      <c r="AA3030" t="n">
        <v>45.3098</v>
      </c>
      <c r="AB3030" t="n">
        <v>550.1914</v>
      </c>
      <c r="AH3030" t="n">
        <v>549.2472</v>
      </c>
      <c r="AI3030" t="n">
        <v>483.0001</v>
      </c>
      <c r="AJ3030" t="n">
        <v>80</v>
      </c>
      <c r="AK3030" t="n">
        <v>2149.5336</v>
      </c>
      <c r="BA3030" t="n">
        <v>2709</v>
      </c>
    </row>
    <row r="3031">
      <c r="H3031" t="n">
        <v>6</v>
      </c>
      <c r="M3031" t="inlineStr">
        <is>
          <t>ALQUILADO</t>
        </is>
      </c>
      <c r="N3031" t="inlineStr">
        <is>
          <t>SEGUROS SURAMERICANA</t>
        </is>
      </c>
      <c r="P3031" t="inlineStr">
        <is>
          <t>2024</t>
        </is>
      </c>
      <c r="S3031" t="n">
        <v>0</v>
      </c>
      <c r="T3031" t="n">
        <v>12897.2</v>
      </c>
      <c r="V3031" t="n">
        <v>13800.004</v>
      </c>
      <c r="W3031" t="n">
        <v>2352.29</v>
      </c>
      <c r="X3031" t="n">
        <v>1327.7327</v>
      </c>
      <c r="Z3031" t="n">
        <v>149</v>
      </c>
      <c r="AA3031" t="n">
        <v>24.6981</v>
      </c>
      <c r="AB3031" t="n">
        <v>613.3371</v>
      </c>
      <c r="AH3031" t="n">
        <v>132.4496</v>
      </c>
      <c r="AI3031" t="n">
        <v>414.0001</v>
      </c>
      <c r="AJ3031" t="n">
        <v>80</v>
      </c>
      <c r="AK3031" t="n">
        <v>1791.278</v>
      </c>
      <c r="BA3031" t="n">
        <v>2322</v>
      </c>
    </row>
    <row r="3032">
      <c r="H3032" t="n">
        <v>6</v>
      </c>
      <c r="M3032" t="inlineStr">
        <is>
          <t>ALQUILADO</t>
        </is>
      </c>
      <c r="N3032" t="inlineStr"/>
      <c r="P3032" t="inlineStr">
        <is>
          <t>2024</t>
        </is>
      </c>
      <c r="S3032" t="n">
        <v>0</v>
      </c>
      <c r="T3032" t="n">
        <v>12897.2</v>
      </c>
      <c r="V3032" t="n">
        <v>13800.004</v>
      </c>
      <c r="W3032" t="n">
        <v>1825.16</v>
      </c>
      <c r="X3032" t="n">
        <v>3019.5518</v>
      </c>
      <c r="Z3032" t="n">
        <v>133</v>
      </c>
      <c r="AA3032" t="n">
        <v>36.4264</v>
      </c>
      <c r="AB3032" t="n">
        <v>807.4519</v>
      </c>
      <c r="AH3032" t="n">
        <v>364.6996</v>
      </c>
      <c r="AI3032" t="n">
        <v>414.0001</v>
      </c>
      <c r="AJ3032" t="n">
        <v>80</v>
      </c>
      <c r="AK3032" t="n">
        <v>1791.278</v>
      </c>
      <c r="BA3032" t="n">
        <v>2322</v>
      </c>
    </row>
    <row r="3033">
      <c r="H3033" t="n">
        <v>6</v>
      </c>
      <c r="M3033" t="inlineStr">
        <is>
          <t>ALQUILADO</t>
        </is>
      </c>
      <c r="N3033" t="inlineStr">
        <is>
          <t>IN MOTUS INC.</t>
        </is>
      </c>
      <c r="P3033" t="inlineStr">
        <is>
          <t>2024</t>
        </is>
      </c>
      <c r="S3033" t="n">
        <v>14127</v>
      </c>
      <c r="T3033" t="n">
        <v>12897.2</v>
      </c>
      <c r="V3033" t="n">
        <v>13800.004</v>
      </c>
      <c r="W3033" t="n">
        <v>1280</v>
      </c>
      <c r="X3033" t="n">
        <v>1593.28</v>
      </c>
      <c r="Z3033" t="n">
        <v>174</v>
      </c>
      <c r="AA3033" t="n">
        <v>16.5131</v>
      </c>
      <c r="AB3033" t="n">
        <v>478.88</v>
      </c>
      <c r="AH3033" t="n">
        <v>167.4464</v>
      </c>
      <c r="AI3033" t="n">
        <v>414.0001</v>
      </c>
      <c r="AJ3033" t="n">
        <v>80</v>
      </c>
      <c r="AK3033" t="n">
        <v>1791.278</v>
      </c>
      <c r="BA3033" t="n">
        <v>2322</v>
      </c>
    </row>
    <row r="3034">
      <c r="H3034" t="n">
        <v>6</v>
      </c>
      <c r="M3034" t="inlineStr">
        <is>
          <t>ALQUILADO</t>
        </is>
      </c>
      <c r="N3034" t="inlineStr">
        <is>
          <t>CAR TRAWLER</t>
        </is>
      </c>
      <c r="P3034" t="inlineStr">
        <is>
          <t>2024</t>
        </is>
      </c>
      <c r="S3034" t="n">
        <v>0</v>
      </c>
      <c r="T3034" t="n">
        <v>12897.2</v>
      </c>
      <c r="V3034" t="n">
        <v>13800.004</v>
      </c>
      <c r="W3034" t="n">
        <v>2078.22</v>
      </c>
      <c r="X3034" t="n">
        <v>1878.0014</v>
      </c>
      <c r="Z3034" t="n">
        <v>133</v>
      </c>
      <c r="AA3034" t="n">
        <v>29.746</v>
      </c>
      <c r="AB3034" t="n">
        <v>659.3702</v>
      </c>
      <c r="AH3034" t="n">
        <v>200.2464</v>
      </c>
      <c r="AI3034" t="n">
        <v>414.0001</v>
      </c>
      <c r="AJ3034" t="n">
        <v>80</v>
      </c>
      <c r="AK3034" t="n">
        <v>1791.278</v>
      </c>
      <c r="BA3034" t="n">
        <v>2322</v>
      </c>
    </row>
    <row r="3035">
      <c r="H3035" t="n">
        <v>6</v>
      </c>
      <c r="M3035" t="inlineStr">
        <is>
          <t>DISPONIBLE</t>
        </is>
      </c>
      <c r="N3035" t="inlineStr"/>
      <c r="P3035" t="inlineStr">
        <is>
          <t>2024</t>
        </is>
      </c>
      <c r="S3035" t="n">
        <v>5733</v>
      </c>
      <c r="T3035" t="n">
        <v>12897.2</v>
      </c>
      <c r="V3035" t="n">
        <v>13800.004</v>
      </c>
      <c r="W3035" t="n">
        <v>1906.38</v>
      </c>
      <c r="X3035" t="n">
        <v>933.2036000000001</v>
      </c>
      <c r="Z3035" t="n">
        <v>109</v>
      </c>
      <c r="AA3035" t="n">
        <v>26.0512</v>
      </c>
      <c r="AB3035" t="n">
        <v>473.2639</v>
      </c>
      <c r="AH3035" t="n">
        <v>53.346</v>
      </c>
      <c r="AI3035" t="n">
        <v>414.0001</v>
      </c>
      <c r="AJ3035" t="n">
        <v>80</v>
      </c>
      <c r="AK3035" t="n">
        <v>1791.278</v>
      </c>
      <c r="BA3035" t="n">
        <v>2322</v>
      </c>
    </row>
    <row r="3036">
      <c r="H3036" t="n">
        <v>6</v>
      </c>
      <c r="M3036" t="inlineStr">
        <is>
          <t>ALQUILADO</t>
        </is>
      </c>
      <c r="N3036" t="inlineStr">
        <is>
          <t>ASEGURADORA ANCON</t>
        </is>
      </c>
      <c r="P3036" t="inlineStr">
        <is>
          <t>2024</t>
        </is>
      </c>
      <c r="S3036" t="n">
        <v>0</v>
      </c>
      <c r="T3036" t="n">
        <v>12897.2</v>
      </c>
      <c r="V3036" t="n">
        <v>13800.004</v>
      </c>
      <c r="W3036" t="n">
        <v>1148.31</v>
      </c>
      <c r="X3036" t="n">
        <v>3312.5</v>
      </c>
      <c r="Z3036" t="n">
        <v>107</v>
      </c>
      <c r="AA3036" t="n">
        <v>41.6898</v>
      </c>
      <c r="AB3036" t="n">
        <v>743.4683</v>
      </c>
      <c r="AH3036" t="n">
        <v>639.9996</v>
      </c>
      <c r="AI3036" t="n">
        <v>414.0001</v>
      </c>
      <c r="AJ3036" t="n">
        <v>80</v>
      </c>
      <c r="AK3036" t="n">
        <v>1791.278</v>
      </c>
      <c r="BA3036" t="n">
        <v>2322</v>
      </c>
    </row>
    <row r="3037">
      <c r="H3037" t="n">
        <v>6</v>
      </c>
      <c r="M3037" t="inlineStr">
        <is>
          <t>DISPONIBLE</t>
        </is>
      </c>
      <c r="N3037" t="inlineStr"/>
      <c r="P3037" t="inlineStr">
        <is>
          <t>2024</t>
        </is>
      </c>
      <c r="S3037" t="n">
        <v>0</v>
      </c>
      <c r="T3037" t="n">
        <v>12897.2</v>
      </c>
      <c r="V3037" t="n">
        <v>13800.004</v>
      </c>
      <c r="W3037" t="n">
        <v>1585.43</v>
      </c>
      <c r="X3037" t="n">
        <v>1480</v>
      </c>
      <c r="Z3037" t="n">
        <v>122</v>
      </c>
      <c r="AA3037" t="n">
        <v>25.1264</v>
      </c>
      <c r="AB3037" t="n">
        <v>510.905</v>
      </c>
      <c r="AH3037" t="n">
        <v>126.9496</v>
      </c>
      <c r="AI3037" t="n">
        <v>414.0001</v>
      </c>
      <c r="AJ3037" t="n">
        <v>80</v>
      </c>
      <c r="AK3037" t="n">
        <v>1791.278</v>
      </c>
      <c r="BA3037" t="n">
        <v>2322</v>
      </c>
    </row>
    <row r="3038">
      <c r="H3038" t="n">
        <v>6</v>
      </c>
      <c r="M3038" t="inlineStr">
        <is>
          <t>ESPERA PIEZAS CHAPISTERIA</t>
        </is>
      </c>
      <c r="N3038" t="inlineStr"/>
      <c r="P3038" t="inlineStr">
        <is>
          <t>2024</t>
        </is>
      </c>
      <c r="S3038" t="n">
        <v>12234</v>
      </c>
      <c r="T3038" t="n">
        <v>12897.2</v>
      </c>
      <c r="V3038" t="n">
        <v>13800.004</v>
      </c>
      <c r="W3038" t="n">
        <v>2447.21</v>
      </c>
      <c r="X3038" t="n">
        <v>1059.94</v>
      </c>
      <c r="Z3038" t="n">
        <v>158</v>
      </c>
      <c r="AA3038" t="n">
        <v>22.1971</v>
      </c>
      <c r="AB3038" t="n">
        <v>584.525</v>
      </c>
      <c r="AH3038" t="n">
        <v>230.8064</v>
      </c>
      <c r="AI3038" t="n">
        <v>414.0001</v>
      </c>
      <c r="AJ3038" t="n">
        <v>80</v>
      </c>
      <c r="AK3038" t="n">
        <v>1791.278</v>
      </c>
      <c r="BA3038" t="n">
        <v>2322</v>
      </c>
    </row>
    <row r="3039">
      <c r="H3039" t="n">
        <v>6</v>
      </c>
      <c r="M3039" t="inlineStr">
        <is>
          <t>ALQUILADO</t>
        </is>
      </c>
      <c r="N3039" t="inlineStr">
        <is>
          <t>SEGUROS SURAMERICANA</t>
        </is>
      </c>
      <c r="P3039" t="inlineStr">
        <is>
          <t>2024</t>
        </is>
      </c>
      <c r="S3039" t="n">
        <v>0</v>
      </c>
      <c r="T3039" t="n">
        <v>12897.2</v>
      </c>
      <c r="V3039" t="n">
        <v>13800.004</v>
      </c>
      <c r="W3039" t="n">
        <v>1987.65</v>
      </c>
      <c r="X3039" t="n">
        <v>1785.23</v>
      </c>
      <c r="Z3039" t="n">
        <v>143</v>
      </c>
      <c r="AA3039" t="n">
        <v>26.3837</v>
      </c>
      <c r="AB3039" t="n">
        <v>628.8133</v>
      </c>
      <c r="AH3039" t="n">
        <v>143.9996</v>
      </c>
      <c r="AI3039" t="n">
        <v>414.0001</v>
      </c>
      <c r="AJ3039" t="n">
        <v>80</v>
      </c>
      <c r="AK3039" t="n">
        <v>1791.278</v>
      </c>
      <c r="BA3039" t="n">
        <v>2322</v>
      </c>
    </row>
    <row r="3040">
      <c r="H3040" t="n">
        <v>6</v>
      </c>
      <c r="M3040" t="inlineStr">
        <is>
          <t>ALQUILADO</t>
        </is>
      </c>
      <c r="N3040" t="inlineStr">
        <is>
          <t>GRUPO VISION DE PANAMA</t>
        </is>
      </c>
      <c r="P3040" t="inlineStr">
        <is>
          <t>2024</t>
        </is>
      </c>
      <c r="S3040" t="n">
        <v>0</v>
      </c>
      <c r="T3040" t="n">
        <v>12897.2</v>
      </c>
      <c r="V3040" t="n">
        <v>13800.004</v>
      </c>
      <c r="W3040" t="n">
        <v>1791.71</v>
      </c>
      <c r="X3040" t="n">
        <v>1355.01</v>
      </c>
      <c r="Z3040" t="n">
        <v>139</v>
      </c>
      <c r="AA3040" t="n">
        <v>22.6382</v>
      </c>
      <c r="AB3040" t="n">
        <v>524.4533</v>
      </c>
      <c r="AH3040" t="n">
        <v>98.8964</v>
      </c>
      <c r="AI3040" t="n">
        <v>414.0001</v>
      </c>
      <c r="AJ3040" t="n">
        <v>80</v>
      </c>
      <c r="AK3040" t="n">
        <v>1791.278</v>
      </c>
      <c r="BA3040" t="n">
        <v>2322</v>
      </c>
    </row>
    <row r="3041">
      <c r="H3041" t="n">
        <v>6</v>
      </c>
      <c r="M3041" t="inlineStr">
        <is>
          <t>ALQUILADO</t>
        </is>
      </c>
      <c r="N3041" t="inlineStr">
        <is>
          <t>SEGUROS SURAMERICANA</t>
        </is>
      </c>
      <c r="P3041" t="inlineStr">
        <is>
          <t>2024</t>
        </is>
      </c>
      <c r="S3041" t="n">
        <v>0</v>
      </c>
      <c r="T3041" t="n">
        <v>12897.2</v>
      </c>
      <c r="V3041" t="n">
        <v>13800.004</v>
      </c>
      <c r="W3041" t="n">
        <v>2211.82</v>
      </c>
      <c r="X3041" t="n">
        <v>1925.7358</v>
      </c>
      <c r="Z3041" t="n">
        <v>136</v>
      </c>
      <c r="AA3041" t="n">
        <v>30.4232</v>
      </c>
      <c r="AB3041" t="n">
        <v>689.5925999999999</v>
      </c>
      <c r="AH3041" t="n">
        <v>121.9871</v>
      </c>
      <c r="AI3041" t="n">
        <v>414.0001</v>
      </c>
      <c r="AJ3041" t="n">
        <v>80</v>
      </c>
      <c r="AK3041" t="n">
        <v>1791.278</v>
      </c>
      <c r="BA3041" t="n">
        <v>2322</v>
      </c>
    </row>
    <row r="3042">
      <c r="H3042" t="n">
        <v>6</v>
      </c>
      <c r="M3042" t="inlineStr">
        <is>
          <t>ALQUILADO</t>
        </is>
      </c>
      <c r="N3042" t="inlineStr">
        <is>
          <t>TRANSEQ SA</t>
        </is>
      </c>
      <c r="P3042" t="inlineStr">
        <is>
          <t>2024</t>
        </is>
      </c>
      <c r="S3042" t="n">
        <v>10602</v>
      </c>
      <c r="T3042" t="n">
        <v>12897.2</v>
      </c>
      <c r="V3042" t="n">
        <v>13800.004</v>
      </c>
      <c r="W3042" t="n">
        <v>1880.54</v>
      </c>
      <c r="X3042" t="n">
        <v>915.92</v>
      </c>
      <c r="Z3042" t="n">
        <v>162</v>
      </c>
      <c r="AA3042" t="n">
        <v>17.262</v>
      </c>
      <c r="AB3042" t="n">
        <v>466.0766</v>
      </c>
      <c r="AH3042" t="n">
        <v>147.9677</v>
      </c>
      <c r="AI3042" t="n">
        <v>414.0001</v>
      </c>
      <c r="AJ3042" t="n">
        <v>80</v>
      </c>
      <c r="AK3042" t="n">
        <v>1791.278</v>
      </c>
      <c r="BA3042" t="n">
        <v>2322</v>
      </c>
    </row>
    <row r="3043">
      <c r="H3043" t="n">
        <v>6</v>
      </c>
      <c r="M3043" t="inlineStr">
        <is>
          <t>ALQUILADO</t>
        </is>
      </c>
      <c r="N3043" t="inlineStr">
        <is>
          <t>SEGUROS SURAMERICANA</t>
        </is>
      </c>
      <c r="P3043" t="inlineStr">
        <is>
          <t>2024</t>
        </is>
      </c>
      <c r="S3043" t="n">
        <v>0</v>
      </c>
      <c r="T3043" t="n">
        <v>12897.2</v>
      </c>
      <c r="V3043" t="n">
        <v>13800.004</v>
      </c>
      <c r="W3043" t="n">
        <v>1886.86</v>
      </c>
      <c r="X3043" t="n">
        <v>1638.318</v>
      </c>
      <c r="Z3043" t="n">
        <v>135</v>
      </c>
      <c r="AA3043" t="n">
        <v>26.1124</v>
      </c>
      <c r="AB3043" t="n">
        <v>587.5296</v>
      </c>
      <c r="AH3043" t="n">
        <v>150.3496</v>
      </c>
      <c r="AI3043" t="n">
        <v>414.0001</v>
      </c>
      <c r="AJ3043" t="n">
        <v>80</v>
      </c>
      <c r="AK3043" t="n">
        <v>1791.278</v>
      </c>
      <c r="BA3043" t="n">
        <v>2322</v>
      </c>
    </row>
    <row r="3044">
      <c r="H3044" t="n">
        <v>6</v>
      </c>
      <c r="M3044" t="inlineStr">
        <is>
          <t>ALQUILADO</t>
        </is>
      </c>
      <c r="N3044" t="inlineStr">
        <is>
          <t>IN MOTUS INC.</t>
        </is>
      </c>
      <c r="P3044" t="inlineStr">
        <is>
          <t>2024</t>
        </is>
      </c>
      <c r="S3044" t="n">
        <v>7869</v>
      </c>
      <c r="T3044" t="n">
        <v>12897.2</v>
      </c>
      <c r="V3044" t="n">
        <v>13800.004</v>
      </c>
      <c r="W3044" t="n">
        <v>1285.34</v>
      </c>
      <c r="X3044" t="n">
        <v>1644.59</v>
      </c>
      <c r="Z3044" t="n">
        <v>175</v>
      </c>
      <c r="AA3044" t="n">
        <v>16.7424</v>
      </c>
      <c r="AB3044" t="n">
        <v>488.3216</v>
      </c>
      <c r="AH3044" t="n">
        <v>131.0496</v>
      </c>
      <c r="AI3044" t="n">
        <v>414.0001</v>
      </c>
      <c r="AJ3044" t="n">
        <v>80</v>
      </c>
      <c r="AK3044" t="n">
        <v>1791.278</v>
      </c>
      <c r="BA3044" t="n">
        <v>2322</v>
      </c>
    </row>
    <row r="3045">
      <c r="H3045" t="n">
        <v>6</v>
      </c>
      <c r="M3045" t="inlineStr">
        <is>
          <t>ALQUILADO</t>
        </is>
      </c>
      <c r="N3045" t="inlineStr">
        <is>
          <t>ASEGURADORA ANCON</t>
        </is>
      </c>
      <c r="P3045" t="inlineStr">
        <is>
          <t>2024</t>
        </is>
      </c>
      <c r="S3045" t="n">
        <v>0</v>
      </c>
      <c r="T3045" t="n">
        <v>12897.2</v>
      </c>
      <c r="V3045" t="n">
        <v>13800.004</v>
      </c>
      <c r="W3045" t="n">
        <v>2169.61</v>
      </c>
      <c r="X3045" t="n">
        <v>2149.265</v>
      </c>
      <c r="Z3045" t="n">
        <v>152</v>
      </c>
      <c r="AA3045" t="n">
        <v>28.4136</v>
      </c>
      <c r="AB3045" t="n">
        <v>719.8125</v>
      </c>
      <c r="AH3045" t="n">
        <v>79.8304</v>
      </c>
      <c r="AI3045" t="n">
        <v>414.0001</v>
      </c>
      <c r="AJ3045" t="n">
        <v>80</v>
      </c>
      <c r="AK3045" t="n">
        <v>1791.278</v>
      </c>
      <c r="BA3045" t="n">
        <v>2322</v>
      </c>
    </row>
    <row r="3046">
      <c r="H3046" t="n">
        <v>6</v>
      </c>
      <c r="M3046" t="inlineStr">
        <is>
          <t>DISPONIBLE</t>
        </is>
      </c>
      <c r="N3046" t="inlineStr"/>
      <c r="P3046" t="inlineStr">
        <is>
          <t>2024</t>
        </is>
      </c>
      <c r="S3046" t="n">
        <v>0</v>
      </c>
      <c r="T3046" t="n">
        <v>12897.2</v>
      </c>
      <c r="V3046" t="n">
        <v>13800.004</v>
      </c>
      <c r="W3046" t="n">
        <v>1781.24</v>
      </c>
      <c r="X3046" t="n">
        <v>3504.33</v>
      </c>
      <c r="Z3046" t="n">
        <v>174</v>
      </c>
      <c r="AA3046" t="n">
        <v>30.3768</v>
      </c>
      <c r="AB3046" t="n">
        <v>880.9283</v>
      </c>
      <c r="AH3046" t="n">
        <v>403.1564</v>
      </c>
      <c r="AI3046" t="n">
        <v>414.0001</v>
      </c>
      <c r="AJ3046" t="n">
        <v>80</v>
      </c>
      <c r="AK3046" t="n">
        <v>1791.278</v>
      </c>
      <c r="BA3046" t="n">
        <v>2322</v>
      </c>
    </row>
    <row r="3047">
      <c r="H3047" t="n">
        <v>6</v>
      </c>
      <c r="M3047" t="inlineStr">
        <is>
          <t>PERDIDA TOTAL</t>
        </is>
      </c>
      <c r="N3047" t="inlineStr"/>
      <c r="P3047" t="inlineStr">
        <is>
          <t>2024</t>
        </is>
      </c>
      <c r="S3047" t="n">
        <v>12641</v>
      </c>
      <c r="T3047" t="n">
        <v>12897.2</v>
      </c>
      <c r="V3047" t="n">
        <v>13800.004</v>
      </c>
      <c r="W3047" t="n">
        <v>1259.54</v>
      </c>
      <c r="X3047" t="n">
        <v>1358.43</v>
      </c>
      <c r="Z3047" t="n">
        <v>137</v>
      </c>
      <c r="AA3047" t="n">
        <v>19.1092</v>
      </c>
      <c r="AB3047" t="n">
        <v>436.3283</v>
      </c>
      <c r="AH3047" t="n">
        <v>309.9272</v>
      </c>
      <c r="AI3047" t="n">
        <v>414.0001</v>
      </c>
      <c r="AJ3047" t="n">
        <v>80</v>
      </c>
      <c r="AK3047" t="n">
        <v>1791.278</v>
      </c>
      <c r="BA3047" t="n">
        <v>2322</v>
      </c>
    </row>
    <row r="3048">
      <c r="H3048" t="n">
        <v>6</v>
      </c>
      <c r="M3048" t="inlineStr">
        <is>
          <t>ALQUILADO</t>
        </is>
      </c>
      <c r="N3048" t="inlineStr">
        <is>
          <t>ASEGURADORA GLOBAL</t>
        </is>
      </c>
      <c r="P3048" t="inlineStr">
        <is>
          <t>2024</t>
        </is>
      </c>
      <c r="S3048" t="n">
        <v>0</v>
      </c>
      <c r="T3048" t="n">
        <v>12897.2</v>
      </c>
      <c r="V3048" t="n">
        <v>13800.004</v>
      </c>
      <c r="W3048" t="n">
        <v>1476.99</v>
      </c>
      <c r="X3048" t="n">
        <v>3570.2591</v>
      </c>
      <c r="Z3048" t="n">
        <v>115</v>
      </c>
      <c r="AA3048" t="n">
        <v>43.8891</v>
      </c>
      <c r="AB3048" t="n">
        <v>841.2080999999999</v>
      </c>
      <c r="AH3048" t="n">
        <v>318.9548</v>
      </c>
      <c r="AI3048" t="n">
        <v>414.0001</v>
      </c>
      <c r="AJ3048" t="n">
        <v>80</v>
      </c>
      <c r="AK3048" t="n">
        <v>1791.278</v>
      </c>
      <c r="BA3048" t="n">
        <v>2322</v>
      </c>
    </row>
    <row r="3049">
      <c r="H3049" t="n">
        <v>6</v>
      </c>
      <c r="M3049" t="inlineStr">
        <is>
          <t>ALQUILADO</t>
        </is>
      </c>
      <c r="N3049" t="inlineStr">
        <is>
          <t>EMBAJADA AMERICANA</t>
        </is>
      </c>
      <c r="P3049" t="inlineStr">
        <is>
          <t>2024</t>
        </is>
      </c>
      <c r="S3049" t="n">
        <v>6773</v>
      </c>
      <c r="T3049" t="n">
        <v>12897.2</v>
      </c>
      <c r="V3049" t="n">
        <v>13800.004</v>
      </c>
      <c r="W3049" t="n">
        <v>858.41</v>
      </c>
      <c r="X3049" t="n">
        <v>2566.07</v>
      </c>
      <c r="Z3049" t="n">
        <v>140</v>
      </c>
      <c r="AA3049" t="n">
        <v>24.4605</v>
      </c>
      <c r="AB3049" t="n">
        <v>570.7465999999999</v>
      </c>
      <c r="AH3049" t="n">
        <v>214.296</v>
      </c>
      <c r="AI3049" t="n">
        <v>414.0001</v>
      </c>
      <c r="AJ3049" t="n">
        <v>80</v>
      </c>
      <c r="AK3049" t="n">
        <v>1791.278</v>
      </c>
      <c r="BA3049" t="n">
        <v>2322</v>
      </c>
    </row>
    <row r="3050">
      <c r="H3050" t="n">
        <v>6</v>
      </c>
      <c r="M3050" t="inlineStr">
        <is>
          <t>SUCIO</t>
        </is>
      </c>
      <c r="N3050" t="inlineStr"/>
      <c r="P3050" t="inlineStr">
        <is>
          <t>2024</t>
        </is>
      </c>
      <c r="S3050" t="n">
        <v>0</v>
      </c>
      <c r="T3050" t="n">
        <v>12897.2</v>
      </c>
      <c r="V3050" t="n">
        <v>13800.004</v>
      </c>
      <c r="W3050" t="n">
        <v>1193.19</v>
      </c>
      <c r="X3050" t="n">
        <v>1273.84</v>
      </c>
      <c r="Z3050" t="n">
        <v>122</v>
      </c>
      <c r="AA3050" t="n">
        <v>20.2215</v>
      </c>
      <c r="AB3050" t="n">
        <v>411.1716</v>
      </c>
      <c r="AH3050" t="n">
        <v>65.1996</v>
      </c>
      <c r="AI3050" t="n">
        <v>414.0001</v>
      </c>
      <c r="AJ3050" t="n">
        <v>80</v>
      </c>
      <c r="AK3050" t="n">
        <v>1791.278</v>
      </c>
      <c r="BA3050" t="n">
        <v>2322</v>
      </c>
    </row>
    <row r="3051">
      <c r="H3051" t="n">
        <v>2</v>
      </c>
      <c r="M3051" t="inlineStr">
        <is>
          <t>ALQUILADO</t>
        </is>
      </c>
      <c r="N3051" t="inlineStr">
        <is>
          <t>SEGUROS SURAMERICANA</t>
        </is>
      </c>
      <c r="P3051" t="inlineStr">
        <is>
          <t>2024</t>
        </is>
      </c>
      <c r="S3051" t="n">
        <v>0</v>
      </c>
      <c r="T3051" t="n">
        <v>12615.8878</v>
      </c>
      <c r="V3051" t="n">
        <v>13498.9999</v>
      </c>
      <c r="W3051" t="n">
        <v>1131.39</v>
      </c>
      <c r="X3051" t="n">
        <v>850.6996</v>
      </c>
      <c r="Z3051" t="n">
        <v>67</v>
      </c>
      <c r="AA3051" t="n">
        <v>29.5834</v>
      </c>
      <c r="AB3051" t="n">
        <v>991.0448</v>
      </c>
      <c r="AH3051" t="n">
        <v>64.3751</v>
      </c>
      <c r="AI3051" t="n">
        <v>134.99</v>
      </c>
      <c r="AJ3051" t="n">
        <v>40</v>
      </c>
      <c r="AK3051" t="n">
        <v>350.4413</v>
      </c>
      <c r="BA3051" t="n">
        <v>774</v>
      </c>
    </row>
    <row r="3052">
      <c r="H3052" t="n">
        <v>2</v>
      </c>
      <c r="M3052" t="inlineStr">
        <is>
          <t>DISPONIBLE</t>
        </is>
      </c>
      <c r="N3052" t="inlineStr"/>
      <c r="P3052" t="inlineStr">
        <is>
          <t>2024</t>
        </is>
      </c>
      <c r="S3052" t="n">
        <v>0</v>
      </c>
      <c r="T3052" t="n">
        <v>12615.883</v>
      </c>
      <c r="V3052" t="n">
        <v>13498.9948</v>
      </c>
      <c r="W3052" t="n">
        <v>758.51</v>
      </c>
      <c r="X3052" t="n">
        <v>664.8096</v>
      </c>
      <c r="Z3052" t="n">
        <v>58</v>
      </c>
      <c r="AA3052" t="n">
        <v>24.5399</v>
      </c>
      <c r="AB3052" t="n">
        <v>711.6598</v>
      </c>
      <c r="AH3052" t="n">
        <v>40.2568</v>
      </c>
      <c r="AI3052" t="n">
        <v>134.9899</v>
      </c>
      <c r="AJ3052" t="n">
        <v>40</v>
      </c>
      <c r="AK3052" t="n">
        <v>350.4412</v>
      </c>
      <c r="BA3052" t="n">
        <v>774</v>
      </c>
    </row>
    <row r="3053">
      <c r="H3053" t="n">
        <v>2</v>
      </c>
      <c r="M3053" t="inlineStr">
        <is>
          <t>ALQUILADO</t>
        </is>
      </c>
      <c r="N3053" t="inlineStr">
        <is>
          <t>SEGUROS SURAMERICANA</t>
        </is>
      </c>
      <c r="P3053" t="inlineStr">
        <is>
          <t>2024</t>
        </is>
      </c>
      <c r="S3053" t="n">
        <v/>
      </c>
      <c r="T3053" t="n">
        <v>12615.883</v>
      </c>
      <c r="V3053" t="n">
        <v>13498.9948</v>
      </c>
      <c r="W3053" t="n">
        <v>1101.9</v>
      </c>
      <c r="X3053" t="n">
        <v>552.52</v>
      </c>
      <c r="Z3053" t="n">
        <v>100</v>
      </c>
      <c r="AA3053" t="n">
        <v>16.5442</v>
      </c>
      <c r="AB3053" t="n">
        <v>827.21</v>
      </c>
      <c r="AH3053" t="n">
        <v>66.75</v>
      </c>
      <c r="AI3053" t="n">
        <v>134.9899</v>
      </c>
      <c r="AJ3053" t="n">
        <v>40</v>
      </c>
      <c r="AK3053" t="n">
        <v>350.4412</v>
      </c>
      <c r="BA3053" t="n">
        <v>774</v>
      </c>
    </row>
    <row r="3054">
      <c r="H3054" t="n">
        <v>2</v>
      </c>
      <c r="M3054" t="inlineStr">
        <is>
          <t>ALQUILADO</t>
        </is>
      </c>
      <c r="N3054" t="inlineStr">
        <is>
          <t>MECM PROFESIONALES CONTRATISTAS S.A.S</t>
        </is>
      </c>
      <c r="P3054" t="inlineStr">
        <is>
          <t>2024</t>
        </is>
      </c>
      <c r="S3054" t="n">
        <v/>
      </c>
      <c r="T3054" t="n">
        <v>12615.883</v>
      </c>
      <c r="V3054" t="n">
        <v>13498.9948</v>
      </c>
      <c r="W3054" t="n">
        <v>629</v>
      </c>
      <c r="X3054" t="n">
        <v>389.51</v>
      </c>
      <c r="Z3054" t="n">
        <v>79</v>
      </c>
      <c r="AA3054" t="n">
        <v>12.8925</v>
      </c>
      <c r="AB3054" t="n">
        <v>509.255</v>
      </c>
      <c r="AH3054" t="n">
        <v>43.45</v>
      </c>
      <c r="AI3054" t="n">
        <v>134.9899</v>
      </c>
      <c r="AJ3054" t="n">
        <v>40</v>
      </c>
      <c r="AK3054" t="n">
        <v>350.4412</v>
      </c>
      <c r="BA3054" t="n">
        <v>774</v>
      </c>
    </row>
    <row r="3055">
      <c r="H3055" t="n">
        <v>2</v>
      </c>
      <c r="M3055" t="inlineStr">
        <is>
          <t>ALQUILADO</t>
        </is>
      </c>
      <c r="N3055" t="inlineStr">
        <is>
          <t>SEGUROS SURAMERICANA</t>
        </is>
      </c>
      <c r="P3055" t="inlineStr">
        <is>
          <t>2024</t>
        </is>
      </c>
      <c r="S3055" t="n">
        <v>0</v>
      </c>
      <c r="T3055" t="n">
        <v>12615.883</v>
      </c>
      <c r="V3055" t="n">
        <v>13498.9948</v>
      </c>
      <c r="W3055" t="n">
        <v>790.99</v>
      </c>
      <c r="X3055" t="n">
        <v>1713.19</v>
      </c>
      <c r="Z3055" t="n">
        <v>60</v>
      </c>
      <c r="AA3055" t="n">
        <v>41.7363</v>
      </c>
      <c r="AB3055" t="n">
        <v>1252.09</v>
      </c>
      <c r="AH3055" t="n">
        <v>125.2536</v>
      </c>
      <c r="AI3055" t="n">
        <v>134.9899</v>
      </c>
      <c r="AJ3055" t="n">
        <v>40</v>
      </c>
      <c r="AK3055" t="n">
        <v>350.4412</v>
      </c>
      <c r="BA3055" t="n">
        <v>774</v>
      </c>
    </row>
    <row r="3056">
      <c r="H3056" t="n">
        <v>2</v>
      </c>
      <c r="M3056" t="inlineStr">
        <is>
          <t>ALQUILADO</t>
        </is>
      </c>
      <c r="N3056" t="inlineStr">
        <is>
          <t>SEGUROS SURAMERICANA</t>
        </is>
      </c>
      <c r="P3056" t="inlineStr">
        <is>
          <t>2024</t>
        </is>
      </c>
      <c r="S3056" t="n">
        <v/>
      </c>
      <c r="T3056" t="n">
        <v>12615.883</v>
      </c>
      <c r="V3056" t="n">
        <v>13498.9948</v>
      </c>
      <c r="W3056" t="n">
        <v>825.16</v>
      </c>
      <c r="X3056" t="n">
        <v>809.4400000000001</v>
      </c>
      <c r="Z3056" t="n">
        <v>93</v>
      </c>
      <c r="AA3056" t="n">
        <v>17.5763</v>
      </c>
      <c r="AB3056" t="n">
        <v>817.3</v>
      </c>
      <c r="AH3056" t="n">
        <v>89.09999999999999</v>
      </c>
      <c r="AI3056" t="n">
        <v>134.9899</v>
      </c>
      <c r="AJ3056" t="n">
        <v>40</v>
      </c>
      <c r="AK3056" t="n">
        <v>350.4412</v>
      </c>
      <c r="BA3056" t="n">
        <v>774</v>
      </c>
    </row>
    <row r="3057">
      <c r="H3057" t="n">
        <v>2</v>
      </c>
      <c r="M3057" t="inlineStr">
        <is>
          <t>ALQUILADO</t>
        </is>
      </c>
      <c r="N3057" t="inlineStr"/>
      <c r="P3057" t="inlineStr">
        <is>
          <t>2024</t>
        </is>
      </c>
      <c r="S3057" t="n">
        <v>0</v>
      </c>
      <c r="T3057" t="n">
        <v>12615.883</v>
      </c>
      <c r="V3057" t="n">
        <v>13498.9948</v>
      </c>
      <c r="W3057" t="n">
        <v>1152.41</v>
      </c>
      <c r="X3057" t="n">
        <v>710.85</v>
      </c>
      <c r="Z3057" t="n">
        <v>64</v>
      </c>
      <c r="AA3057" t="n">
        <v>29.1134</v>
      </c>
      <c r="AB3057" t="n">
        <v>931.63</v>
      </c>
      <c r="AH3057" t="n">
        <v>228.3568</v>
      </c>
      <c r="AI3057" t="n">
        <v>134.9899</v>
      </c>
      <c r="AJ3057" t="n">
        <v>40</v>
      </c>
      <c r="AK3057" t="n">
        <v>350.4412</v>
      </c>
      <c r="BA3057" t="n">
        <v>774</v>
      </c>
    </row>
    <row r="3058">
      <c r="H3058" t="n">
        <v>2</v>
      </c>
      <c r="M3058" t="inlineStr">
        <is>
          <t>O/S REPARACION</t>
        </is>
      </c>
      <c r="N3058" t="inlineStr"/>
      <c r="P3058" t="inlineStr">
        <is>
          <t>2024</t>
        </is>
      </c>
      <c r="S3058" t="n">
        <v/>
      </c>
      <c r="T3058" t="n">
        <v>12615.883</v>
      </c>
      <c r="V3058" t="n">
        <v>13498.9948</v>
      </c>
      <c r="W3058" t="n">
        <v>801.65</v>
      </c>
      <c r="X3058" t="n">
        <v>1395.06</v>
      </c>
      <c r="Z3058" t="n">
        <v>58</v>
      </c>
      <c r="AA3058" t="n">
        <v>37.8743</v>
      </c>
      <c r="AB3058" t="n">
        <v>1098.355</v>
      </c>
      <c r="AH3058" t="n">
        <v>71.65000000000001</v>
      </c>
      <c r="AI3058" t="n">
        <v>134.9899</v>
      </c>
      <c r="AJ3058" t="n">
        <v>40</v>
      </c>
      <c r="AK3058" t="n">
        <v>350.4412</v>
      </c>
      <c r="BA3058" t="n">
        <v>774</v>
      </c>
    </row>
    <row r="3059">
      <c r="H3059" t="n">
        <v>2</v>
      </c>
      <c r="M3059" t="inlineStr">
        <is>
          <t>ALQUILADO</t>
        </is>
      </c>
      <c r="N3059" t="inlineStr">
        <is>
          <t>CAR TRAWLER</t>
        </is>
      </c>
      <c r="P3059" t="inlineStr">
        <is>
          <t>2024</t>
        </is>
      </c>
      <c r="S3059" t="n">
        <v>0</v>
      </c>
      <c r="T3059" t="n">
        <v>12615.883</v>
      </c>
      <c r="V3059" t="n">
        <v>13498.9948</v>
      </c>
      <c r="W3059" t="n">
        <v>476.25</v>
      </c>
      <c r="X3059" t="n">
        <v>472.79</v>
      </c>
      <c r="Z3059" t="n">
        <v>39</v>
      </c>
      <c r="AA3059" t="n">
        <v>24.3343</v>
      </c>
      <c r="AB3059" t="n">
        <v>474.52</v>
      </c>
      <c r="AH3059" t="n">
        <v>327.4168</v>
      </c>
      <c r="AI3059" t="n">
        <v>134.9899</v>
      </c>
      <c r="AJ3059" t="n">
        <v>40</v>
      </c>
      <c r="AK3059" t="n">
        <v>350.4412</v>
      </c>
      <c r="BA3059" t="n">
        <v>774</v>
      </c>
    </row>
    <row r="3060">
      <c r="H3060" t="n">
        <v>2</v>
      </c>
      <c r="M3060" t="inlineStr">
        <is>
          <t>ALQUILADO</t>
        </is>
      </c>
      <c r="N3060" t="inlineStr">
        <is>
          <t>SEGUROS SURAMERICANA</t>
        </is>
      </c>
      <c r="P3060" t="inlineStr">
        <is>
          <t>2024</t>
        </is>
      </c>
      <c r="S3060" t="n">
        <v>0</v>
      </c>
      <c r="T3060" t="n">
        <v>12615.883</v>
      </c>
      <c r="V3060" t="n">
        <v>13498.9948</v>
      </c>
      <c r="W3060" t="n">
        <v>741.6</v>
      </c>
      <c r="X3060" t="n">
        <v>1380.6472</v>
      </c>
      <c r="Z3060" t="n">
        <v>49</v>
      </c>
      <c r="AA3060" t="n">
        <v>43.3111</v>
      </c>
      <c r="AB3060" t="n">
        <v>1061.1236</v>
      </c>
      <c r="AH3060" t="n">
        <v>88.7568</v>
      </c>
      <c r="AI3060" t="n">
        <v>134.9899</v>
      </c>
      <c r="AJ3060" t="n">
        <v>40</v>
      </c>
      <c r="AK3060" t="n">
        <v>350.4412</v>
      </c>
      <c r="BA3060" t="n">
        <v>774</v>
      </c>
    </row>
    <row r="3061">
      <c r="H3061" t="n">
        <v>2</v>
      </c>
      <c r="M3061" t="inlineStr">
        <is>
          <t>DISPONIBLE</t>
        </is>
      </c>
      <c r="N3061" t="inlineStr"/>
      <c r="P3061" t="inlineStr">
        <is>
          <t>2024</t>
        </is>
      </c>
      <c r="S3061" t="n">
        <v>0</v>
      </c>
      <c r="T3061" t="n">
        <v>12615.883</v>
      </c>
      <c r="V3061" t="n">
        <v>13498.9948</v>
      </c>
      <c r="W3061" t="n">
        <v>1097.69</v>
      </c>
      <c r="X3061" t="n">
        <v>952.39</v>
      </c>
      <c r="Z3061" t="n">
        <v>69</v>
      </c>
      <c r="AA3061" t="n">
        <v>29.7113</v>
      </c>
      <c r="AB3061" t="n">
        <v>1025.04</v>
      </c>
      <c r="AH3061" t="n">
        <v>97.3068</v>
      </c>
      <c r="AI3061" t="n">
        <v>134.9899</v>
      </c>
      <c r="AJ3061" t="n">
        <v>40</v>
      </c>
      <c r="AK3061" t="n">
        <v>350.4412</v>
      </c>
      <c r="BA3061" t="n">
        <v>774</v>
      </c>
    </row>
    <row r="3062">
      <c r="H3062" t="n">
        <v>2</v>
      </c>
      <c r="M3062" t="inlineStr">
        <is>
          <t>ALQUILADO</t>
        </is>
      </c>
      <c r="N3062" t="inlineStr">
        <is>
          <t>SEGUROS SURAMERICANA</t>
        </is>
      </c>
      <c r="P3062" t="inlineStr">
        <is>
          <t>2024</t>
        </is>
      </c>
      <c r="S3062" t="n">
        <v/>
      </c>
      <c r="T3062" t="n">
        <v>12615.883</v>
      </c>
      <c r="V3062" t="n">
        <v>13498.9948</v>
      </c>
      <c r="W3062" t="n">
        <v>1197.9</v>
      </c>
      <c r="X3062" t="n">
        <v>321.58</v>
      </c>
      <c r="Z3062" t="n">
        <v>65</v>
      </c>
      <c r="AA3062" t="n">
        <v>23.3766</v>
      </c>
      <c r="AB3062" t="n">
        <v>759.74</v>
      </c>
      <c r="AH3062" t="n">
        <v>30.55</v>
      </c>
      <c r="AI3062" t="n">
        <v>134.9899</v>
      </c>
      <c r="AJ3062" t="n">
        <v>40</v>
      </c>
      <c r="AK3062" t="n">
        <v>350.4412</v>
      </c>
      <c r="BA3062" t="n">
        <v>774</v>
      </c>
    </row>
    <row r="3063">
      <c r="H3063" t="n">
        <v>2</v>
      </c>
      <c r="M3063" t="inlineStr">
        <is>
          <t>ALQUILADO</t>
        </is>
      </c>
      <c r="N3063" t="inlineStr">
        <is>
          <t>ASEGURADORA ANCON</t>
        </is>
      </c>
      <c r="P3063" t="inlineStr">
        <is>
          <t>2024</t>
        </is>
      </c>
      <c r="S3063" t="n">
        <v>0</v>
      </c>
      <c r="T3063" t="n">
        <v>12615.883</v>
      </c>
      <c r="V3063" t="n">
        <v>13498.9948</v>
      </c>
      <c r="W3063" t="n">
        <v>559.47</v>
      </c>
      <c r="X3063" t="n">
        <v>2527.89</v>
      </c>
      <c r="Z3063" t="n">
        <v>63</v>
      </c>
      <c r="AA3063" t="n">
        <v>49.0057</v>
      </c>
      <c r="AB3063" t="n">
        <v>1543.68</v>
      </c>
      <c r="AH3063" t="n">
        <v>96.8068</v>
      </c>
      <c r="AI3063" t="n">
        <v>134.9899</v>
      </c>
      <c r="AJ3063" t="n">
        <v>40</v>
      </c>
      <c r="AK3063" t="n">
        <v>350.4412</v>
      </c>
      <c r="BA3063" t="n">
        <v>774</v>
      </c>
    </row>
    <row r="3064">
      <c r="H3064" t="n">
        <v>2</v>
      </c>
      <c r="M3064" t="inlineStr">
        <is>
          <t>ALQUILADO</t>
        </is>
      </c>
      <c r="N3064" t="inlineStr">
        <is>
          <t>AUTO EUROPE</t>
        </is>
      </c>
      <c r="P3064" t="inlineStr">
        <is>
          <t>2024</t>
        </is>
      </c>
      <c r="S3064" t="n">
        <v>0</v>
      </c>
      <c r="T3064" t="n">
        <v>12615.883</v>
      </c>
      <c r="V3064" t="n">
        <v>13498.9948</v>
      </c>
      <c r="W3064" t="n">
        <v>1055.48</v>
      </c>
      <c r="X3064" t="n">
        <v>1026.6899</v>
      </c>
      <c r="Z3064" t="n">
        <v>69</v>
      </c>
      <c r="AA3064" t="n">
        <v>30.1763</v>
      </c>
      <c r="AB3064" t="n">
        <v>1041.0849</v>
      </c>
      <c r="AH3064" t="n">
        <v>65.3068</v>
      </c>
      <c r="AI3064" t="n">
        <v>134.9899</v>
      </c>
      <c r="AJ3064" t="n">
        <v>40</v>
      </c>
      <c r="AK3064" t="n">
        <v>350.4412</v>
      </c>
      <c r="BA3064" t="n">
        <v>774</v>
      </c>
    </row>
    <row r="3065">
      <c r="H3065" t="n">
        <v>2</v>
      </c>
      <c r="M3065" t="inlineStr">
        <is>
          <t>ALQUILADO</t>
        </is>
      </c>
      <c r="N3065" t="inlineStr">
        <is>
          <t>GOETZE LOBATO ENGENHARIA S.A.</t>
        </is>
      </c>
      <c r="P3065" t="inlineStr">
        <is>
          <t>2024</t>
        </is>
      </c>
      <c r="S3065" t="n">
        <v/>
      </c>
      <c r="T3065" t="n">
        <v>12615.883</v>
      </c>
      <c r="V3065" t="n">
        <v>13498.9948</v>
      </c>
      <c r="W3065" t="n">
        <v>719.77</v>
      </c>
      <c r="X3065" t="n">
        <v>711.41</v>
      </c>
      <c r="Z3065" t="n">
        <v>53</v>
      </c>
      <c r="AA3065" t="n">
        <v>27.0033</v>
      </c>
      <c r="AB3065" t="n">
        <v>715.59</v>
      </c>
      <c r="AH3065" t="n">
        <v>83.45</v>
      </c>
      <c r="AI3065" t="n">
        <v>134.9899</v>
      </c>
      <c r="AJ3065" t="n">
        <v>40</v>
      </c>
      <c r="AK3065" t="n">
        <v>350.4412</v>
      </c>
      <c r="BA3065" t="n">
        <v>774</v>
      </c>
    </row>
    <row r="3066">
      <c r="H3066" t="n">
        <v>2</v>
      </c>
      <c r="M3066" t="inlineStr">
        <is>
          <t>ALQUILADO</t>
        </is>
      </c>
      <c r="N3066" t="inlineStr">
        <is>
          <t>ACC GROUP S.A.</t>
        </is>
      </c>
      <c r="P3066" t="inlineStr">
        <is>
          <t>2024</t>
        </is>
      </c>
      <c r="S3066" t="n">
        <v>5883</v>
      </c>
      <c r="T3066" t="n">
        <v>12615.883</v>
      </c>
      <c r="V3066" t="n">
        <v>13498.9948</v>
      </c>
      <c r="W3066" t="n">
        <v>741.59</v>
      </c>
      <c r="X3066" t="n">
        <v>642.22</v>
      </c>
      <c r="Z3066" t="n">
        <v>78</v>
      </c>
      <c r="AA3066" t="n">
        <v>17.7411</v>
      </c>
      <c r="AB3066" t="n">
        <v>691.905</v>
      </c>
      <c r="AH3066" t="n">
        <v>143.8568</v>
      </c>
      <c r="AI3066" t="n">
        <v>134.9899</v>
      </c>
      <c r="AJ3066" t="n">
        <v>40</v>
      </c>
      <c r="AK3066" t="n">
        <v>350.4412</v>
      </c>
      <c r="BA3066" t="n">
        <v>774</v>
      </c>
    </row>
    <row r="3067">
      <c r="H3067" t="n">
        <v>2</v>
      </c>
      <c r="M3067" t="inlineStr">
        <is>
          <t>ALQUILADO</t>
        </is>
      </c>
      <c r="N3067" t="inlineStr">
        <is>
          <t>SOLAR SHIELD S.A.</t>
        </is>
      </c>
      <c r="P3067" t="inlineStr">
        <is>
          <t>2024</t>
        </is>
      </c>
      <c r="S3067" t="n">
        <v/>
      </c>
      <c r="T3067" t="n">
        <v>12615.8878</v>
      </c>
      <c r="V3067" t="n">
        <v>13498.9999</v>
      </c>
      <c r="W3067" t="n">
        <v>252.35</v>
      </c>
      <c r="X3067" t="n">
        <v>410.38</v>
      </c>
      <c r="Z3067" t="n">
        <v>37</v>
      </c>
      <c r="AA3067" t="n">
        <v>17.9116</v>
      </c>
      <c r="AB3067" t="n">
        <v>331.365</v>
      </c>
      <c r="AH3067" t="n">
        <v>43.75</v>
      </c>
      <c r="AI3067" t="n">
        <v>134.99</v>
      </c>
      <c r="AJ3067" t="n">
        <v>40</v>
      </c>
      <c r="AK3067" t="n">
        <v>350.4413</v>
      </c>
      <c r="BA3067" t="n">
        <v>774</v>
      </c>
    </row>
    <row r="3068">
      <c r="H3068" t="n">
        <v>2</v>
      </c>
      <c r="M3068" t="inlineStr">
        <is>
          <t>ALQUILADO</t>
        </is>
      </c>
      <c r="N3068" t="inlineStr"/>
      <c r="P3068" t="inlineStr">
        <is>
          <t>2024</t>
        </is>
      </c>
      <c r="S3068" t="n">
        <v>0</v>
      </c>
      <c r="T3068" t="n">
        <v>12615.8878</v>
      </c>
      <c r="V3068" t="n">
        <v>13498.9999</v>
      </c>
      <c r="W3068" t="n">
        <v>937.24</v>
      </c>
      <c r="X3068" t="n">
        <v>1639.95</v>
      </c>
      <c r="Z3068" t="n">
        <v>65</v>
      </c>
      <c r="AA3068" t="n">
        <v>39.649</v>
      </c>
      <c r="AB3068" t="n">
        <v>1288.595</v>
      </c>
      <c r="AH3068" t="n">
        <v>49.7068</v>
      </c>
      <c r="AI3068" t="n">
        <v>134.99</v>
      </c>
      <c r="AJ3068" t="n">
        <v>40</v>
      </c>
      <c r="AK3068" t="n">
        <v>350.4413</v>
      </c>
      <c r="BA3068" t="n">
        <v>774</v>
      </c>
    </row>
    <row r="3069">
      <c r="H3069" t="n">
        <v>2</v>
      </c>
      <c r="M3069" t="inlineStr">
        <is>
          <t>ALQUILADO</t>
        </is>
      </c>
      <c r="N3069" t="inlineStr"/>
      <c r="P3069" t="inlineStr">
        <is>
          <t>2024</t>
        </is>
      </c>
      <c r="S3069" t="n">
        <v>0</v>
      </c>
      <c r="T3069" t="n">
        <v>12615.8878</v>
      </c>
      <c r="V3069" t="n">
        <v>13498.9999</v>
      </c>
      <c r="W3069" t="n">
        <v>814.83</v>
      </c>
      <c r="X3069" t="n">
        <v>1191.31</v>
      </c>
      <c r="Z3069" t="n">
        <v>67</v>
      </c>
      <c r="AA3069" t="n">
        <v>29.9423</v>
      </c>
      <c r="AB3069" t="n">
        <v>1003.07</v>
      </c>
      <c r="AH3069" t="n">
        <v>60.9</v>
      </c>
      <c r="AI3069" t="n">
        <v>134.99</v>
      </c>
      <c r="AJ3069" t="n">
        <v>40</v>
      </c>
      <c r="AK3069" t="n">
        <v>350.4413</v>
      </c>
      <c r="BA3069" t="n">
        <v>774</v>
      </c>
    </row>
    <row r="3070">
      <c r="H3070" t="n">
        <v>2</v>
      </c>
      <c r="M3070" t="inlineStr">
        <is>
          <t>ALQUILADO</t>
        </is>
      </c>
      <c r="N3070" t="inlineStr">
        <is>
          <t>IN MOTUS INC.</t>
        </is>
      </c>
      <c r="P3070" t="inlineStr">
        <is>
          <t>2024</t>
        </is>
      </c>
      <c r="S3070" t="n">
        <v>5656</v>
      </c>
      <c r="T3070" t="n">
        <v>12615.8878</v>
      </c>
      <c r="V3070" t="n">
        <v>13498.9999</v>
      </c>
      <c r="W3070" t="n">
        <v>547.04</v>
      </c>
      <c r="X3070" t="n">
        <v>1750.51</v>
      </c>
      <c r="Z3070" t="n">
        <v>57</v>
      </c>
      <c r="AA3070" t="n">
        <v>40.3078</v>
      </c>
      <c r="AB3070" t="n">
        <v>1148.775</v>
      </c>
      <c r="AH3070" t="n">
        <v>71.1568</v>
      </c>
      <c r="AI3070" t="n">
        <v>134.99</v>
      </c>
      <c r="AJ3070" t="n">
        <v>40</v>
      </c>
      <c r="AK3070" t="n">
        <v>350.4413</v>
      </c>
      <c r="BA3070" t="n">
        <v>774</v>
      </c>
    </row>
    <row r="3071">
      <c r="H3071" t="n">
        <v>2</v>
      </c>
      <c r="M3071" t="inlineStr">
        <is>
          <t>ALQUILADO</t>
        </is>
      </c>
      <c r="N3071" t="inlineStr">
        <is>
          <t>Tout Panama</t>
        </is>
      </c>
      <c r="P3071" t="inlineStr">
        <is>
          <t>2024</t>
        </is>
      </c>
      <c r="S3071" t="n">
        <v/>
      </c>
      <c r="T3071" t="n">
        <v>12615.8878</v>
      </c>
      <c r="V3071" t="n">
        <v>13498.9999</v>
      </c>
      <c r="W3071" t="n">
        <v>783.71</v>
      </c>
      <c r="X3071" t="n">
        <v>1111.22</v>
      </c>
      <c r="Z3071" t="n">
        <v>59</v>
      </c>
      <c r="AA3071" t="n">
        <v>32.1174</v>
      </c>
      <c r="AB3071" t="n">
        <v>947.465</v>
      </c>
      <c r="AH3071" t="n">
        <v>19.35</v>
      </c>
      <c r="AI3071" t="n">
        <v>134.99</v>
      </c>
      <c r="AJ3071" t="n">
        <v>40</v>
      </c>
      <c r="AK3071" t="n">
        <v>350.4413</v>
      </c>
      <c r="BA3071" t="n">
        <v>774</v>
      </c>
    </row>
    <row r="3072">
      <c r="H3072" t="n">
        <v>2</v>
      </c>
      <c r="M3072" t="inlineStr">
        <is>
          <t>DISPONIBLE</t>
        </is>
      </c>
      <c r="N3072" t="inlineStr"/>
      <c r="P3072" t="inlineStr">
        <is>
          <t>2024</t>
        </is>
      </c>
      <c r="S3072" t="n">
        <v/>
      </c>
      <c r="T3072" t="n">
        <v>12615.8878</v>
      </c>
      <c r="V3072" t="n">
        <v>13498.9999</v>
      </c>
      <c r="W3072" t="n">
        <v>336.78</v>
      </c>
      <c r="X3072" t="n">
        <v>604.0334</v>
      </c>
      <c r="Z3072" t="n">
        <v>24</v>
      </c>
      <c r="AA3072" t="n">
        <v>39.2005</v>
      </c>
      <c r="AB3072" t="n">
        <v>470.4067</v>
      </c>
      <c r="AI3072" t="n">
        <v>134.99</v>
      </c>
      <c r="AJ3072" t="n">
        <v>40</v>
      </c>
      <c r="AK3072" t="n">
        <v>350.4413</v>
      </c>
      <c r="BA3072" t="n">
        <v>774</v>
      </c>
    </row>
    <row r="3073">
      <c r="H3073" t="n">
        <v>2</v>
      </c>
      <c r="M3073" t="inlineStr">
        <is>
          <t>ALQUILADO</t>
        </is>
      </c>
      <c r="N3073" t="inlineStr">
        <is>
          <t>BTD SA</t>
        </is>
      </c>
      <c r="P3073" t="inlineStr">
        <is>
          <t>2024</t>
        </is>
      </c>
      <c r="S3073" t="n">
        <v/>
      </c>
      <c r="T3073" t="n">
        <v>12615.8878</v>
      </c>
      <c r="V3073" t="n">
        <v>13498.9999</v>
      </c>
      <c r="W3073" t="n">
        <v>471.47</v>
      </c>
      <c r="X3073" t="n">
        <v>828.78</v>
      </c>
      <c r="Z3073" t="n">
        <v>91</v>
      </c>
      <c r="AA3073" t="n">
        <v>14.2884</v>
      </c>
      <c r="AB3073" t="n">
        <v>650.125</v>
      </c>
      <c r="AH3073" t="n">
        <v>21.45</v>
      </c>
      <c r="AI3073" t="n">
        <v>134.99</v>
      </c>
      <c r="AJ3073" t="n">
        <v>40</v>
      </c>
      <c r="AK3073" t="n">
        <v>350.4413</v>
      </c>
      <c r="BA3073" t="n">
        <v>774</v>
      </c>
    </row>
    <row r="3074">
      <c r="H3074" t="n">
        <v>2</v>
      </c>
      <c r="M3074" t="inlineStr">
        <is>
          <t>ALQUILADO</t>
        </is>
      </c>
      <c r="N3074" t="inlineStr"/>
      <c r="P3074" t="inlineStr">
        <is>
          <t>2024</t>
        </is>
      </c>
      <c r="S3074" t="n">
        <v>6654</v>
      </c>
      <c r="T3074" t="n">
        <v>12615.8878</v>
      </c>
      <c r="V3074" t="n">
        <v>13498.9999</v>
      </c>
      <c r="W3074" t="n">
        <v>1096.83</v>
      </c>
      <c r="X3074" t="n">
        <v>813.96</v>
      </c>
      <c r="Z3074" t="n">
        <v>65</v>
      </c>
      <c r="AA3074" t="n">
        <v>29.3967</v>
      </c>
      <c r="AB3074" t="n">
        <v>955.395</v>
      </c>
      <c r="AH3074" t="n">
        <v>66.05</v>
      </c>
      <c r="AI3074" t="n">
        <v>134.99</v>
      </c>
      <c r="AJ3074" t="n">
        <v>40</v>
      </c>
      <c r="AK3074" t="n">
        <v>350.4413</v>
      </c>
      <c r="BA3074" t="n">
        <v>774</v>
      </c>
    </row>
    <row r="3075">
      <c r="H3075" t="n">
        <v>2</v>
      </c>
      <c r="M3075" t="inlineStr">
        <is>
          <t>ALQUILADO</t>
        </is>
      </c>
      <c r="N3075" t="inlineStr">
        <is>
          <t>SEGUROS SURAMERICANA</t>
        </is>
      </c>
      <c r="P3075" t="inlineStr">
        <is>
          <t>2024</t>
        </is>
      </c>
      <c r="S3075" t="n">
        <v>0</v>
      </c>
      <c r="T3075" t="n">
        <v>12615.8878</v>
      </c>
      <c r="V3075" t="n">
        <v>13498.9999</v>
      </c>
      <c r="W3075" t="n">
        <v>576.3200000000001</v>
      </c>
      <c r="X3075" t="n">
        <v>1257.8325</v>
      </c>
      <c r="Z3075" t="n">
        <v>52</v>
      </c>
      <c r="AA3075" t="n">
        <v>35.2721</v>
      </c>
      <c r="AB3075" t="n">
        <v>917.0762</v>
      </c>
      <c r="AH3075" t="n">
        <v>89.95359999999999</v>
      </c>
      <c r="AI3075" t="n">
        <v>134.99</v>
      </c>
      <c r="AJ3075" t="n">
        <v>40</v>
      </c>
      <c r="AK3075" t="n">
        <v>350.4413</v>
      </c>
      <c r="BA3075" t="n">
        <v>774</v>
      </c>
    </row>
    <row r="3076">
      <c r="H3076" t="n">
        <v>2</v>
      </c>
      <c r="M3076" t="inlineStr">
        <is>
          <t>ALQUILADO</t>
        </is>
      </c>
      <c r="N3076" t="inlineStr">
        <is>
          <t>ASEGURADORA ANCON</t>
        </is>
      </c>
      <c r="P3076" t="inlineStr">
        <is>
          <t>2024</t>
        </is>
      </c>
      <c r="S3076" t="n">
        <v>0</v>
      </c>
      <c r="T3076" t="n">
        <v>12615.8878</v>
      </c>
      <c r="V3076" t="n">
        <v>13498.9999</v>
      </c>
      <c r="W3076" t="n">
        <v>1053.41</v>
      </c>
      <c r="X3076" t="n">
        <v>818</v>
      </c>
      <c r="Z3076" t="n">
        <v>64</v>
      </c>
      <c r="AA3076" t="n">
        <v>29.2407</v>
      </c>
      <c r="AB3076" t="n">
        <v>935.705</v>
      </c>
      <c r="AH3076" t="n">
        <v>20.1312</v>
      </c>
      <c r="AI3076" t="n">
        <v>134.99</v>
      </c>
      <c r="AJ3076" t="n">
        <v>40</v>
      </c>
      <c r="AK3076" t="n">
        <v>350.4413</v>
      </c>
      <c r="BA3076" t="n">
        <v>774</v>
      </c>
    </row>
    <row r="3077">
      <c r="H3077" t="n">
        <v>2</v>
      </c>
      <c r="M3077" t="inlineStr">
        <is>
          <t>ALQUILADO</t>
        </is>
      </c>
      <c r="N3077" t="inlineStr">
        <is>
          <t>SEGUROS SURAMERICANA</t>
        </is>
      </c>
      <c r="P3077" t="inlineStr">
        <is>
          <t>2024</t>
        </is>
      </c>
      <c r="S3077" t="n">
        <v>0</v>
      </c>
      <c r="T3077" t="n">
        <v>12615.8878</v>
      </c>
      <c r="V3077" t="n">
        <v>13498.9999</v>
      </c>
      <c r="W3077" t="n">
        <v>901.27</v>
      </c>
      <c r="X3077" t="n">
        <v>745.41</v>
      </c>
      <c r="Z3077" t="n">
        <v>58</v>
      </c>
      <c r="AA3077" t="n">
        <v>28.391</v>
      </c>
      <c r="AB3077" t="n">
        <v>823.34</v>
      </c>
      <c r="AH3077" t="n">
        <v>47.6568</v>
      </c>
      <c r="AI3077" t="n">
        <v>134.99</v>
      </c>
      <c r="AJ3077" t="n">
        <v>40</v>
      </c>
      <c r="AK3077" t="n">
        <v>350.4413</v>
      </c>
      <c r="BA3077" t="n">
        <v>774</v>
      </c>
    </row>
    <row r="3078">
      <c r="H3078" t="n">
        <v>2</v>
      </c>
      <c r="M3078" t="inlineStr">
        <is>
          <t>ALQUILADO</t>
        </is>
      </c>
      <c r="N3078" t="inlineStr">
        <is>
          <t>PNUD (ORG. DE LAS NAC. UNIDAS)</t>
        </is>
      </c>
      <c r="P3078" t="inlineStr">
        <is>
          <t>2024</t>
        </is>
      </c>
      <c r="S3078" t="n">
        <v>5210</v>
      </c>
      <c r="T3078" t="n">
        <v>12615.8878</v>
      </c>
      <c r="V3078" t="n">
        <v>13498.9999</v>
      </c>
      <c r="W3078" t="n">
        <v>596.4</v>
      </c>
      <c r="X3078" t="n">
        <v>905.65</v>
      </c>
      <c r="Z3078" t="n">
        <v>42</v>
      </c>
      <c r="AA3078" t="n">
        <v>35.763</v>
      </c>
      <c r="AB3078" t="n">
        <v>751.025</v>
      </c>
      <c r="AH3078" t="n">
        <v>61.6068</v>
      </c>
      <c r="AI3078" t="n">
        <v>134.99</v>
      </c>
      <c r="AJ3078" t="n">
        <v>40</v>
      </c>
      <c r="AK3078" t="n">
        <v>350.4413</v>
      </c>
      <c r="BA3078" t="n">
        <v>774</v>
      </c>
    </row>
    <row r="3079">
      <c r="H3079" t="n">
        <v>2</v>
      </c>
      <c r="M3079" t="inlineStr">
        <is>
          <t>DISPONIBLE</t>
        </is>
      </c>
      <c r="N3079" t="inlineStr"/>
      <c r="P3079" t="inlineStr">
        <is>
          <t>2024</t>
        </is>
      </c>
      <c r="S3079" t="n">
        <v>0</v>
      </c>
      <c r="T3079" t="n">
        <v>12615.8878</v>
      </c>
      <c r="V3079" t="n">
        <v>13498.9999</v>
      </c>
      <c r="W3079" t="n">
        <v>852.16</v>
      </c>
      <c r="X3079" t="n">
        <v>949.09</v>
      </c>
      <c r="Z3079" t="n">
        <v>75</v>
      </c>
      <c r="AA3079" t="n">
        <v>24.0166</v>
      </c>
      <c r="AB3079" t="n">
        <v>900.625</v>
      </c>
      <c r="AH3079" t="n">
        <v>108.8568</v>
      </c>
      <c r="AI3079" t="n">
        <v>134.99</v>
      </c>
      <c r="AJ3079" t="n">
        <v>40</v>
      </c>
      <c r="AK3079" t="n">
        <v>350.4413</v>
      </c>
      <c r="BA3079" t="n">
        <v>774</v>
      </c>
    </row>
    <row r="3080">
      <c r="H3080" t="n">
        <v>29</v>
      </c>
      <c r="M3080" t="inlineStr">
        <is>
          <t>ALQUILADO</t>
        </is>
      </c>
      <c r="N3080" t="inlineStr">
        <is>
          <t>H TZANETATOS</t>
        </is>
      </c>
      <c r="P3080" t="inlineStr">
        <is>
          <t>2022</t>
        </is>
      </c>
      <c r="S3080" t="n">
        <v>56231</v>
      </c>
      <c r="T3080" t="n">
        <v>24112.15</v>
      </c>
      <c r="V3080" t="n">
        <v>25800.0005</v>
      </c>
      <c r="W3080" t="n">
        <v>22140</v>
      </c>
      <c r="X3080" t="n">
        <v>8402.200000000001</v>
      </c>
      <c r="Z3080" t="n">
        <v>920</v>
      </c>
      <c r="AA3080" t="n">
        <v>33.198</v>
      </c>
      <c r="AB3080" t="n">
        <v>1053.1793</v>
      </c>
      <c r="AH3080" t="n">
        <v>613.1413</v>
      </c>
      <c r="AI3080" t="n">
        <v>3741.0001</v>
      </c>
      <c r="AJ3080" t="n">
        <v>160</v>
      </c>
      <c r="AK3080" t="n">
        <v>18753.8932</v>
      </c>
      <c r="BA3080" t="n">
        <v>11223</v>
      </c>
    </row>
    <row r="3081">
      <c r="H3081" t="n">
        <v>29</v>
      </c>
      <c r="M3081" t="inlineStr">
        <is>
          <t>ALQUILADO</t>
        </is>
      </c>
      <c r="N3081" t="inlineStr">
        <is>
          <t>H TZANETATOS</t>
        </is>
      </c>
      <c r="P3081" t="inlineStr">
        <is>
          <t>2022</t>
        </is>
      </c>
      <c r="S3081" t="n">
        <v>51897</v>
      </c>
      <c r="T3081" t="n">
        <v>24112.15</v>
      </c>
      <c r="V3081" t="n">
        <v>25800.0005</v>
      </c>
      <c r="W3081" t="n">
        <v>22140</v>
      </c>
      <c r="X3081" t="n">
        <v>8641.74</v>
      </c>
      <c r="Z3081" t="n">
        <v>1014</v>
      </c>
      <c r="AA3081" t="n">
        <v>30.3567</v>
      </c>
      <c r="AB3081" t="n">
        <v>1061.4393</v>
      </c>
      <c r="AH3081" t="n">
        <v>2433.0391</v>
      </c>
      <c r="AI3081" t="n">
        <v>3741.0001</v>
      </c>
      <c r="AJ3081" t="n">
        <v>160</v>
      </c>
      <c r="AK3081" t="n">
        <v>18753.8932</v>
      </c>
      <c r="BA3081" t="n">
        <v>11223</v>
      </c>
    </row>
    <row r="3082">
      <c r="H3082" t="n">
        <v>18</v>
      </c>
      <c r="M3082" t="inlineStr">
        <is>
          <t>ALQUILADO</t>
        </is>
      </c>
      <c r="N3082" t="inlineStr">
        <is>
          <t>H TZANETATOS</t>
        </is>
      </c>
      <c r="P3082" t="inlineStr">
        <is>
          <t>2023</t>
        </is>
      </c>
      <c r="S3082" t="n">
        <v>40191</v>
      </c>
      <c r="T3082" t="n">
        <v>24719.63</v>
      </c>
      <c r="V3082" t="n">
        <v>26450.0041</v>
      </c>
      <c r="W3082" t="n">
        <v>11406.77</v>
      </c>
      <c r="X3082" t="n">
        <v>8892.802600000001</v>
      </c>
      <c r="Z3082" t="n">
        <v>421</v>
      </c>
      <c r="AA3082" t="n">
        <v>48.2175</v>
      </c>
      <c r="AB3082" t="n">
        <v>1127.754</v>
      </c>
      <c r="AH3082" t="n">
        <v>2004.6093</v>
      </c>
      <c r="AI3082" t="n">
        <v>2380.5004</v>
      </c>
      <c r="AJ3082" t="n">
        <v>120</v>
      </c>
      <c r="AK3082" t="n">
        <v>11673.1588</v>
      </c>
      <c r="BA3082" t="n">
        <v>6966</v>
      </c>
    </row>
    <row r="3083">
      <c r="H3083" t="n">
        <v>18</v>
      </c>
      <c r="M3083" t="inlineStr">
        <is>
          <t>ALQUILADO</t>
        </is>
      </c>
      <c r="N3083" t="inlineStr">
        <is>
          <t>PERFECT CLEANERS</t>
        </is>
      </c>
      <c r="P3083" t="inlineStr">
        <is>
          <t>2023</t>
        </is>
      </c>
      <c r="S3083" t="n">
        <v>27189</v>
      </c>
      <c r="T3083" t="n">
        <v>24719.63</v>
      </c>
      <c r="V3083" t="n">
        <v>26450.0041</v>
      </c>
      <c r="W3083" t="n">
        <v>2366.1</v>
      </c>
      <c r="X3083" t="n">
        <v>13307.42</v>
      </c>
      <c r="Z3083" t="n">
        <v>540</v>
      </c>
      <c r="AA3083" t="n">
        <v>29.025</v>
      </c>
      <c r="AB3083" t="n">
        <v>870.7511</v>
      </c>
      <c r="AH3083" t="n">
        <v>773.7047</v>
      </c>
      <c r="AI3083" t="n">
        <v>2380.5004</v>
      </c>
      <c r="AJ3083" t="n">
        <v>120</v>
      </c>
      <c r="AK3083" t="n">
        <v>11673.1588</v>
      </c>
      <c r="BA3083" t="n">
        <v>6966</v>
      </c>
    </row>
    <row r="3084">
      <c r="H3084" t="n">
        <v>18</v>
      </c>
      <c r="M3084" t="inlineStr">
        <is>
          <t>ALQUILADO</t>
        </is>
      </c>
      <c r="N3084" t="inlineStr">
        <is>
          <t>PERFECT CLEANERS</t>
        </is>
      </c>
      <c r="P3084" t="inlineStr">
        <is>
          <t>2023</t>
        </is>
      </c>
      <c r="S3084" t="n">
        <v>33121</v>
      </c>
      <c r="T3084" t="n">
        <v>24719.63</v>
      </c>
      <c r="V3084" t="n">
        <v>26450.0041</v>
      </c>
      <c r="W3084" t="n">
        <v>2366.1</v>
      </c>
      <c r="X3084" t="n">
        <v>12690</v>
      </c>
      <c r="Z3084" t="n">
        <v>540</v>
      </c>
      <c r="AA3084" t="n">
        <v>27.8816</v>
      </c>
      <c r="AB3084" t="n">
        <v>836.45</v>
      </c>
      <c r="AH3084" t="n">
        <v>703.2906</v>
      </c>
      <c r="AI3084" t="n">
        <v>2380.5004</v>
      </c>
      <c r="AJ3084" t="n">
        <v>120</v>
      </c>
      <c r="AK3084" t="n">
        <v>11673.1588</v>
      </c>
      <c r="BA3084" t="n">
        <v>6966</v>
      </c>
    </row>
    <row r="3085">
      <c r="H3085" t="n">
        <v>18</v>
      </c>
      <c r="M3085" t="inlineStr">
        <is>
          <t>ALQUILADO</t>
        </is>
      </c>
      <c r="N3085" t="inlineStr">
        <is>
          <t>PERFECT CLEANERS</t>
        </is>
      </c>
      <c r="P3085" t="inlineStr">
        <is>
          <t>2023</t>
        </is>
      </c>
      <c r="S3085" t="n">
        <v>35269</v>
      </c>
      <c r="T3085" t="n">
        <v>24719.63</v>
      </c>
      <c r="V3085" t="n">
        <v>26450.0041</v>
      </c>
      <c r="W3085" t="n">
        <v>2366.1</v>
      </c>
      <c r="X3085" t="n">
        <v>12690</v>
      </c>
      <c r="Z3085" t="n">
        <v>540</v>
      </c>
      <c r="AA3085" t="n">
        <v>27.8816</v>
      </c>
      <c r="AB3085" t="n">
        <v>836.45</v>
      </c>
      <c r="AH3085" t="n">
        <v>812.9919</v>
      </c>
      <c r="AI3085" t="n">
        <v>2380.5004</v>
      </c>
      <c r="AJ3085" t="n">
        <v>120</v>
      </c>
      <c r="AK3085" t="n">
        <v>11673.1588</v>
      </c>
      <c r="BA3085" t="n">
        <v>6966</v>
      </c>
    </row>
    <row r="3086">
      <c r="H3086" t="n">
        <v>18</v>
      </c>
      <c r="M3086" t="inlineStr">
        <is>
          <t>ALQUILADO</t>
        </is>
      </c>
      <c r="N3086" t="inlineStr">
        <is>
          <t>PERFECT CLEANERS</t>
        </is>
      </c>
      <c r="P3086" t="inlineStr">
        <is>
          <t>2023</t>
        </is>
      </c>
      <c r="S3086" t="n">
        <v>24449</v>
      </c>
      <c r="T3086" t="n">
        <v>24719.63</v>
      </c>
      <c r="V3086" t="n">
        <v>26450.0041</v>
      </c>
      <c r="W3086" t="n">
        <v>2366.1</v>
      </c>
      <c r="X3086" t="n">
        <v>12690</v>
      </c>
      <c r="Z3086" t="n">
        <v>540</v>
      </c>
      <c r="AA3086" t="n">
        <v>27.8816</v>
      </c>
      <c r="AB3086" t="n">
        <v>836.45</v>
      </c>
      <c r="AH3086" t="n">
        <v>288.2749</v>
      </c>
      <c r="AI3086" t="n">
        <v>2380.5004</v>
      </c>
      <c r="AJ3086" t="n">
        <v>120</v>
      </c>
      <c r="AK3086" t="n">
        <v>11673.1588</v>
      </c>
      <c r="BA3086" t="n">
        <v>6966</v>
      </c>
    </row>
    <row r="3087">
      <c r="H3087" t="n">
        <v>18</v>
      </c>
      <c r="M3087" t="inlineStr">
        <is>
          <t>ALQUILADO</t>
        </is>
      </c>
      <c r="N3087" t="inlineStr">
        <is>
          <t>CONSORCIO SAB</t>
        </is>
      </c>
      <c r="P3087" t="inlineStr">
        <is>
          <t>2023</t>
        </is>
      </c>
      <c r="S3087" t="n">
        <v>15327</v>
      </c>
      <c r="T3087" t="n">
        <v>24719.63</v>
      </c>
      <c r="V3087" t="n">
        <v>26450.0041</v>
      </c>
      <c r="W3087" t="n">
        <v>15346</v>
      </c>
      <c r="X3087" t="n">
        <v>6165.53</v>
      </c>
      <c r="Z3087" t="n">
        <v>1094</v>
      </c>
      <c r="AA3087" t="n">
        <v>19.6631</v>
      </c>
      <c r="AB3087" t="n">
        <v>1195.085</v>
      </c>
      <c r="AH3087" t="n">
        <v>639.3697</v>
      </c>
      <c r="AI3087" t="n">
        <v>2380.5004</v>
      </c>
      <c r="AJ3087" t="n">
        <v>120</v>
      </c>
      <c r="AK3087" t="n">
        <v>11673.1588</v>
      </c>
      <c r="BA3087" t="n">
        <v>6966</v>
      </c>
    </row>
    <row r="3088">
      <c r="H3088" t="n">
        <v>18</v>
      </c>
      <c r="M3088" t="inlineStr">
        <is>
          <t>ALQUILADO</t>
        </is>
      </c>
      <c r="N3088" t="inlineStr">
        <is>
          <t>EULEN PANAMA DE SERVICIOS</t>
        </is>
      </c>
      <c r="P3088" t="inlineStr">
        <is>
          <t>2023</t>
        </is>
      </c>
      <c r="S3088" t="n">
        <v>44009</v>
      </c>
      <c r="T3088" t="n">
        <v>24719.63</v>
      </c>
      <c r="V3088" t="n">
        <v>26450.0041</v>
      </c>
      <c r="W3088" t="n">
        <v>9318.469999999999</v>
      </c>
      <c r="X3088" t="n">
        <v>7845.85</v>
      </c>
      <c r="Z3088" t="n">
        <v>550</v>
      </c>
      <c r="AA3088" t="n">
        <v>31.2078</v>
      </c>
      <c r="AB3088" t="n">
        <v>953.5733</v>
      </c>
      <c r="AH3088" t="n">
        <v>1450.6649</v>
      </c>
      <c r="AI3088" t="n">
        <v>2380.5004</v>
      </c>
      <c r="AJ3088" t="n">
        <v>120</v>
      </c>
      <c r="AK3088" t="n">
        <v>11673.1588</v>
      </c>
      <c r="BA3088" t="n">
        <v>6966</v>
      </c>
    </row>
    <row r="3089">
      <c r="H3089" t="n">
        <v>18</v>
      </c>
      <c r="M3089" t="inlineStr">
        <is>
          <t>ALQUILADO</t>
        </is>
      </c>
      <c r="N3089" t="inlineStr">
        <is>
          <t>H TZANETATOS</t>
        </is>
      </c>
      <c r="P3089" t="inlineStr">
        <is>
          <t>2023</t>
        </is>
      </c>
      <c r="S3089" t="n">
        <v>38156</v>
      </c>
      <c r="T3089" t="n">
        <v>24719.63</v>
      </c>
      <c r="V3089" t="n">
        <v>26450.0041</v>
      </c>
      <c r="W3089" t="n">
        <v>12720</v>
      </c>
      <c r="X3089" t="n">
        <v>5400</v>
      </c>
      <c r="Z3089" t="n">
        <v>539</v>
      </c>
      <c r="AA3089" t="n">
        <v>33.6178</v>
      </c>
      <c r="AB3089" t="n">
        <v>1006.6666</v>
      </c>
      <c r="AH3089" t="n">
        <v>416.4086</v>
      </c>
      <c r="AI3089" t="n">
        <v>2380.5004</v>
      </c>
      <c r="AJ3089" t="n">
        <v>120</v>
      </c>
      <c r="AK3089" t="n">
        <v>11673.1588</v>
      </c>
      <c r="BA3089" t="n">
        <v>6966</v>
      </c>
    </row>
    <row r="3090">
      <c r="H3090" t="n">
        <v>18</v>
      </c>
      <c r="M3090" t="inlineStr">
        <is>
          <t>ALQUILADO</t>
        </is>
      </c>
      <c r="N3090" t="inlineStr">
        <is>
          <t>H TZANETATOS</t>
        </is>
      </c>
      <c r="P3090" t="inlineStr">
        <is>
          <t>2023</t>
        </is>
      </c>
      <c r="S3090" t="n">
        <v>27329</v>
      </c>
      <c r="T3090" t="n">
        <v>24719.63</v>
      </c>
      <c r="V3090" t="n">
        <v>26450.0041</v>
      </c>
      <c r="W3090" t="n">
        <v>12246.73</v>
      </c>
      <c r="X3090" t="n">
        <v>7001.4</v>
      </c>
      <c r="Z3090" t="n">
        <v>474</v>
      </c>
      <c r="AA3090" t="n">
        <v>40.6078</v>
      </c>
      <c r="AB3090" t="n">
        <v>1069.3405</v>
      </c>
      <c r="AH3090" t="n">
        <v>681.0056</v>
      </c>
      <c r="AI3090" t="n">
        <v>2380.5004</v>
      </c>
      <c r="AJ3090" t="n">
        <v>120</v>
      </c>
      <c r="AK3090" t="n">
        <v>11673.1588</v>
      </c>
      <c r="BA3090" t="n">
        <v>6966</v>
      </c>
    </row>
    <row r="3091">
      <c r="H3091" t="n">
        <v>12</v>
      </c>
      <c r="M3091" t="inlineStr">
        <is>
          <t>ALQUILADO</t>
        </is>
      </c>
      <c r="N3091" t="inlineStr">
        <is>
          <t>CRUZ ROJA PANAMEÑA</t>
        </is>
      </c>
      <c r="P3091" t="inlineStr">
        <is>
          <t>2023</t>
        </is>
      </c>
      <c r="S3091" t="n">
        <v>30074</v>
      </c>
      <c r="T3091" t="n">
        <v>24719.625</v>
      </c>
      <c r="V3091" t="n">
        <v>26449.9988</v>
      </c>
      <c r="W3091" t="n">
        <v>8125.1</v>
      </c>
      <c r="X3091" t="n">
        <v>5556.29</v>
      </c>
      <c r="Z3091" t="n">
        <v>271</v>
      </c>
      <c r="AA3091" t="n">
        <v>50.4848</v>
      </c>
      <c r="AB3091" t="n">
        <v>1140.1158</v>
      </c>
      <c r="AH3091" t="n">
        <v>178.3214</v>
      </c>
      <c r="AI3091" t="n">
        <v>1586.9999</v>
      </c>
      <c r="AJ3091" t="n">
        <v>80</v>
      </c>
      <c r="AK3091" t="n">
        <v>7553.2182</v>
      </c>
      <c r="BA3091" t="n">
        <v>4644</v>
      </c>
    </row>
    <row r="3092">
      <c r="H3092" t="n">
        <v>12</v>
      </c>
      <c r="M3092" t="inlineStr">
        <is>
          <t>ALQUILADO</t>
        </is>
      </c>
      <c r="N3092" t="inlineStr">
        <is>
          <t>ALSTOM PANAMA TRANSPORTE</t>
        </is>
      </c>
      <c r="P3092" t="inlineStr">
        <is>
          <t>2023</t>
        </is>
      </c>
      <c r="S3092" t="n">
        <v>14343</v>
      </c>
      <c r="T3092" t="n">
        <v>24719.625</v>
      </c>
      <c r="V3092" t="n">
        <v>26449.9988</v>
      </c>
      <c r="W3092" t="n">
        <v>5553.6</v>
      </c>
      <c r="X3092" t="n">
        <v>4784.4</v>
      </c>
      <c r="Z3092" t="n">
        <v>673</v>
      </c>
      <c r="AA3092" t="n">
        <v>15.361</v>
      </c>
      <c r="AB3092" t="n">
        <v>861.5</v>
      </c>
      <c r="AH3092" t="n">
        <v>738.7305</v>
      </c>
      <c r="AI3092" t="n">
        <v>1586.9999</v>
      </c>
      <c r="AJ3092" t="n">
        <v>80</v>
      </c>
      <c r="AK3092" t="n">
        <v>7553.2182</v>
      </c>
      <c r="BA3092" t="n">
        <v>4644</v>
      </c>
    </row>
    <row r="3093">
      <c r="H3093" t="n">
        <v>12</v>
      </c>
      <c r="M3093" t="inlineStr">
        <is>
          <t>ALQUILADO</t>
        </is>
      </c>
      <c r="N3093" t="inlineStr">
        <is>
          <t>REPRICO</t>
        </is>
      </c>
      <c r="P3093" t="inlineStr">
        <is>
          <t>2023</t>
        </is>
      </c>
      <c r="S3093" t="n">
        <v>15416</v>
      </c>
      <c r="T3093" t="n">
        <v>24719.625</v>
      </c>
      <c r="V3093" t="n">
        <v>26449.9988</v>
      </c>
      <c r="W3093" t="n">
        <v>5849.43</v>
      </c>
      <c r="X3093" t="n">
        <v>5763.23</v>
      </c>
      <c r="Z3093" t="n">
        <v>201</v>
      </c>
      <c r="AA3093" t="n">
        <v>57.7744</v>
      </c>
      <c r="AB3093" t="n">
        <v>967.7216</v>
      </c>
      <c r="AH3093" t="n">
        <v>725.0202</v>
      </c>
      <c r="AI3093" t="n">
        <v>1586.9999</v>
      </c>
      <c r="AJ3093" t="n">
        <v>80</v>
      </c>
      <c r="AK3093" t="n">
        <v>7553.2182</v>
      </c>
      <c r="BA3093" t="n">
        <v>4644</v>
      </c>
    </row>
    <row r="3094">
      <c r="H3094" t="n">
        <v>12</v>
      </c>
      <c r="M3094" t="inlineStr">
        <is>
          <t>ALQUILADO</t>
        </is>
      </c>
      <c r="N3094" t="inlineStr">
        <is>
          <t>H TZANETATOS</t>
        </is>
      </c>
      <c r="P3094" t="inlineStr">
        <is>
          <t>2023</t>
        </is>
      </c>
      <c r="S3094" t="n">
        <v>0</v>
      </c>
      <c r="T3094" t="n">
        <v>24719.63</v>
      </c>
      <c r="V3094" t="n">
        <v>26450.0041</v>
      </c>
      <c r="W3094" t="n">
        <v>7786.58</v>
      </c>
      <c r="X3094" t="n">
        <v>7278.57</v>
      </c>
      <c r="Z3094" t="n">
        <v>321</v>
      </c>
      <c r="AA3094" t="n">
        <v>46.9319</v>
      </c>
      <c r="AB3094" t="n">
        <v>1255.4291</v>
      </c>
      <c r="AH3094" t="n">
        <v>772.7465</v>
      </c>
      <c r="AI3094" t="n">
        <v>1587.0002</v>
      </c>
      <c r="AJ3094" t="n">
        <v>80</v>
      </c>
      <c r="AK3094" t="n">
        <v>7553.2204</v>
      </c>
      <c r="BA3094" t="n">
        <v>4644</v>
      </c>
    </row>
    <row r="3095">
      <c r="H3095" t="n">
        <v>10</v>
      </c>
      <c r="M3095" t="inlineStr">
        <is>
          <t>ALQUILADO</t>
        </is>
      </c>
      <c r="N3095" t="inlineStr"/>
      <c r="P3095" t="inlineStr">
        <is>
          <t>2023</t>
        </is>
      </c>
      <c r="S3095" t="n">
        <v>7570</v>
      </c>
      <c r="T3095" t="n">
        <v>24719.621</v>
      </c>
      <c r="V3095" t="n">
        <v>26449.9945</v>
      </c>
      <c r="W3095" t="n">
        <v>4290.42</v>
      </c>
      <c r="X3095" t="n">
        <v>3886.8542</v>
      </c>
      <c r="Z3095" t="n">
        <v>239</v>
      </c>
      <c r="AA3095" t="n">
        <v>34.2145</v>
      </c>
      <c r="AB3095" t="n">
        <v>817.7274</v>
      </c>
      <c r="AH3095" t="n">
        <v>1543.3087</v>
      </c>
      <c r="AI3095" t="n">
        <v>1322.4997</v>
      </c>
      <c r="AJ3095" t="n">
        <v>80</v>
      </c>
      <c r="AK3095" t="n">
        <v>6179.9049</v>
      </c>
      <c r="BA3095" t="n">
        <v>3870</v>
      </c>
    </row>
    <row r="3096">
      <c r="H3096" t="n">
        <v>8</v>
      </c>
      <c r="M3096" t="inlineStr">
        <is>
          <t>ALQUILADO</t>
        </is>
      </c>
      <c r="N3096" t="inlineStr">
        <is>
          <t>NSOLAR S.A.</t>
        </is>
      </c>
      <c r="P3096" t="inlineStr">
        <is>
          <t>2023</t>
        </is>
      </c>
      <c r="S3096" t="n">
        <v>0</v>
      </c>
      <c r="T3096" t="n">
        <v>24691.59</v>
      </c>
      <c r="V3096" t="n">
        <v>26420.0013</v>
      </c>
      <c r="W3096" t="n">
        <v>3598.66</v>
      </c>
      <c r="X3096" t="n">
        <v>2981.9706</v>
      </c>
      <c r="Z3096" t="n">
        <v>138</v>
      </c>
      <c r="AA3096" t="n">
        <v>47.6857</v>
      </c>
      <c r="AB3096" t="n">
        <v>822.5788</v>
      </c>
      <c r="AH3096" t="n">
        <v>274.0095</v>
      </c>
      <c r="AI3096" t="n">
        <v>1056.8001</v>
      </c>
      <c r="AJ3096" t="n">
        <v>80</v>
      </c>
      <c r="AK3096" t="n">
        <v>4801.1425</v>
      </c>
      <c r="BA3096" t="n">
        <v>3096</v>
      </c>
    </row>
    <row r="3097">
      <c r="H3097" t="n">
        <v>8</v>
      </c>
      <c r="M3097" t="inlineStr">
        <is>
          <t>ALQUILADO</t>
        </is>
      </c>
      <c r="N3097" t="inlineStr"/>
      <c r="P3097" t="inlineStr">
        <is>
          <t>2024</t>
        </is>
      </c>
      <c r="S3097" t="n">
        <v>0</v>
      </c>
      <c r="T3097" t="n">
        <v>24691.59</v>
      </c>
      <c r="V3097" t="n">
        <v>26420.0013</v>
      </c>
      <c r="W3097" t="n">
        <v>2434.57</v>
      </c>
      <c r="X3097" t="n">
        <v>2973.4</v>
      </c>
      <c r="Z3097" t="n">
        <v>51</v>
      </c>
      <c r="AA3097" t="n">
        <v>106.0386</v>
      </c>
      <c r="AB3097" t="n">
        <v>675.9962</v>
      </c>
      <c r="AH3097" t="n">
        <v>147.8634</v>
      </c>
      <c r="AI3097" t="n">
        <v>1056.8001</v>
      </c>
      <c r="AJ3097" t="n">
        <v>80</v>
      </c>
      <c r="AK3097" t="n">
        <v>4801.1425</v>
      </c>
      <c r="BA3097" t="n">
        <v>3096</v>
      </c>
    </row>
    <row r="3098">
      <c r="H3098" t="n">
        <v>8</v>
      </c>
      <c r="M3098" t="inlineStr">
        <is>
          <t>ALQUILADO</t>
        </is>
      </c>
      <c r="N3098" t="inlineStr">
        <is>
          <t>THE BRISTOL HOTEL S.A.</t>
        </is>
      </c>
      <c r="P3098" t="inlineStr">
        <is>
          <t>2024</t>
        </is>
      </c>
      <c r="S3098" t="n">
        <v/>
      </c>
      <c r="T3098" t="n">
        <v>24691.59</v>
      </c>
      <c r="V3098" t="n">
        <v>26420.0013</v>
      </c>
      <c r="W3098" t="n">
        <v>4865</v>
      </c>
      <c r="X3098" t="n">
        <v>2100</v>
      </c>
      <c r="Z3098" t="n">
        <v>210</v>
      </c>
      <c r="AA3098" t="n">
        <v>33.1666</v>
      </c>
      <c r="AB3098" t="n">
        <v>870.625</v>
      </c>
      <c r="AH3098" t="n">
        <v>640.05</v>
      </c>
      <c r="AI3098" t="n">
        <v>1056.8001</v>
      </c>
      <c r="AJ3098" t="n">
        <v>80</v>
      </c>
      <c r="AK3098" t="n">
        <v>4801.1425</v>
      </c>
      <c r="BA3098" t="n">
        <v>3096</v>
      </c>
    </row>
    <row r="3099">
      <c r="H3099" t="n">
        <v>7</v>
      </c>
      <c r="M3099" t="inlineStr">
        <is>
          <t>ALQUILADO</t>
        </is>
      </c>
      <c r="N3099" t="inlineStr">
        <is>
          <t>REPRICO</t>
        </is>
      </c>
      <c r="P3099" t="inlineStr">
        <is>
          <t>2024</t>
        </is>
      </c>
      <c r="S3099" t="n">
        <v>2121</v>
      </c>
      <c r="T3099" t="n">
        <v>24691.59</v>
      </c>
      <c r="V3099" t="n">
        <v>26420.0013</v>
      </c>
      <c r="W3099" t="n">
        <v>2394</v>
      </c>
      <c r="X3099" t="n">
        <v>2649.69</v>
      </c>
      <c r="Z3099" t="n">
        <v>54</v>
      </c>
      <c r="AA3099" t="n">
        <v>93.4016</v>
      </c>
      <c r="AB3099" t="n">
        <v>720.5271</v>
      </c>
      <c r="AH3099" t="n">
        <v>171.2418</v>
      </c>
      <c r="AI3099" t="n">
        <v>924.7</v>
      </c>
      <c r="AJ3099" t="n">
        <v>80</v>
      </c>
      <c r="AK3099" t="n">
        <v>4115.265</v>
      </c>
      <c r="BA3099" t="n">
        <v>2709</v>
      </c>
    </row>
    <row r="3100">
      <c r="H3100" t="n">
        <v>7</v>
      </c>
      <c r="M3100" t="inlineStr">
        <is>
          <t>ALQUILADO</t>
        </is>
      </c>
      <c r="N3100" t="inlineStr"/>
      <c r="P3100" t="inlineStr">
        <is>
          <t>2024</t>
        </is>
      </c>
      <c r="S3100" t="n">
        <v>0</v>
      </c>
      <c r="T3100" t="n">
        <v>24691.59</v>
      </c>
      <c r="V3100" t="n">
        <v>26420.0013</v>
      </c>
      <c r="W3100" t="n">
        <v>1622.67</v>
      </c>
      <c r="X3100" t="n">
        <v>1849.74</v>
      </c>
      <c r="Z3100" t="n">
        <v>41</v>
      </c>
      <c r="AA3100" t="n">
        <v>84.69289999999999</v>
      </c>
      <c r="AB3100" t="n">
        <v>496.0585</v>
      </c>
      <c r="AH3100" t="n">
        <v>91.4637</v>
      </c>
      <c r="AI3100" t="n">
        <v>924.7</v>
      </c>
      <c r="AJ3100" t="n">
        <v>80</v>
      </c>
      <c r="AK3100" t="n">
        <v>4115.265</v>
      </c>
      <c r="BA3100" t="n">
        <v>2709</v>
      </c>
    </row>
    <row r="3101">
      <c r="H3101" t="n">
        <v>6</v>
      </c>
      <c r="M3101" t="inlineStr">
        <is>
          <t>ALQUILADO</t>
        </is>
      </c>
      <c r="N3101" t="inlineStr">
        <is>
          <t>CONSORCIO SAB</t>
        </is>
      </c>
      <c r="P3101" t="inlineStr">
        <is>
          <t>2024</t>
        </is>
      </c>
      <c r="S3101" t="n">
        <v>7843</v>
      </c>
      <c r="T3101" t="n">
        <v>24691.5887</v>
      </c>
      <c r="V3101" t="n">
        <v>26419.9999</v>
      </c>
      <c r="W3101" t="n">
        <v>4250</v>
      </c>
      <c r="X3101" t="n">
        <v>1943.01</v>
      </c>
      <c r="Z3101" t="n">
        <v>299</v>
      </c>
      <c r="AA3101" t="n">
        <v>20.7124</v>
      </c>
      <c r="AB3101" t="n">
        <v>1032.1683</v>
      </c>
      <c r="AH3101" t="n">
        <v>399.6605</v>
      </c>
      <c r="AI3101" t="n">
        <v>792.6</v>
      </c>
      <c r="AJ3101" t="n">
        <v>80</v>
      </c>
      <c r="AK3101" t="n">
        <v>3429.3875</v>
      </c>
      <c r="BA3101" t="n">
        <v>2322</v>
      </c>
    </row>
    <row r="3102">
      <c r="H3102" t="n">
        <v>6</v>
      </c>
      <c r="M3102" t="inlineStr">
        <is>
          <t>ALQUILADO</t>
        </is>
      </c>
      <c r="N3102" t="inlineStr">
        <is>
          <t>EBRAND PANAMA</t>
        </is>
      </c>
      <c r="P3102" t="inlineStr">
        <is>
          <t>2024</t>
        </is>
      </c>
      <c r="S3102" t="n">
        <v>5376</v>
      </c>
      <c r="T3102" t="n">
        <v>24691.5887</v>
      </c>
      <c r="V3102" t="n">
        <v>26419.9999</v>
      </c>
      <c r="W3102" t="n">
        <v>3087.49</v>
      </c>
      <c r="X3102" t="n">
        <v>2327.18</v>
      </c>
      <c r="Z3102" t="n">
        <v>98</v>
      </c>
      <c r="AA3102" t="n">
        <v>55.2517</v>
      </c>
      <c r="AB3102" t="n">
        <v>902.4450000000001</v>
      </c>
      <c r="AH3102" t="n">
        <v>179.0683</v>
      </c>
      <c r="AI3102" t="n">
        <v>792.6</v>
      </c>
      <c r="AJ3102" t="n">
        <v>80</v>
      </c>
      <c r="AK3102" t="n">
        <v>3429.3875</v>
      </c>
      <c r="BA3102" t="n">
        <v>2322</v>
      </c>
    </row>
    <row r="3103">
      <c r="H3103" t="n">
        <v>6</v>
      </c>
      <c r="M3103" t="inlineStr">
        <is>
          <t>ALQUILADO</t>
        </is>
      </c>
      <c r="N3103" t="inlineStr">
        <is>
          <t>COMPAÑIA ASESORA DE CONSTRUCCION E INGENIERIA</t>
        </is>
      </c>
      <c r="P3103" t="inlineStr">
        <is>
          <t>2024</t>
        </is>
      </c>
      <c r="S3103" t="n">
        <v>9608</v>
      </c>
      <c r="T3103" t="n">
        <v>24691.5887</v>
      </c>
      <c r="V3103" t="n">
        <v>26419.9999</v>
      </c>
      <c r="W3103" t="n">
        <v>2224.7</v>
      </c>
      <c r="X3103" t="n">
        <v>2433.08</v>
      </c>
      <c r="Z3103" t="n">
        <v>176</v>
      </c>
      <c r="AA3103" t="n">
        <v>26.4646</v>
      </c>
      <c r="AB3103" t="n">
        <v>776.2966</v>
      </c>
      <c r="AH3103" t="n">
        <v>334.5105</v>
      </c>
      <c r="AI3103" t="n">
        <v>792.6</v>
      </c>
      <c r="AJ3103" t="n">
        <v>80</v>
      </c>
      <c r="AK3103" t="n">
        <v>3429.3875</v>
      </c>
      <c r="BA3103" t="n">
        <v>2322</v>
      </c>
    </row>
    <row r="3104">
      <c r="H3104" t="n">
        <v>6</v>
      </c>
      <c r="M3104" t="inlineStr">
        <is>
          <t>ALQUILADO</t>
        </is>
      </c>
      <c r="N3104" t="inlineStr">
        <is>
          <t>CONSORCIO SAB</t>
        </is>
      </c>
      <c r="P3104" t="inlineStr">
        <is>
          <t>2024</t>
        </is>
      </c>
      <c r="S3104" t="n">
        <v/>
      </c>
      <c r="T3104" t="n">
        <v>24691.5887</v>
      </c>
      <c r="V3104" t="n">
        <v>26419.9999</v>
      </c>
      <c r="W3104" t="n">
        <v>4250</v>
      </c>
      <c r="X3104" t="n">
        <v>2149.16</v>
      </c>
      <c r="Z3104" t="n">
        <v>299</v>
      </c>
      <c r="AA3104" t="n">
        <v>21.4018</v>
      </c>
      <c r="AB3104" t="n">
        <v>1066.5266</v>
      </c>
      <c r="AH3104" t="n">
        <v>486.2</v>
      </c>
      <c r="AI3104" t="n">
        <v>792.6</v>
      </c>
      <c r="AJ3104" t="n">
        <v>80</v>
      </c>
      <c r="AK3104" t="n">
        <v>3429.3875</v>
      </c>
      <c r="BA3104" t="n">
        <v>2322</v>
      </c>
    </row>
    <row r="3105">
      <c r="H3105" t="n">
        <v>6</v>
      </c>
      <c r="M3105" t="inlineStr">
        <is>
          <t>ALQUILADO</t>
        </is>
      </c>
      <c r="N3105" t="inlineStr">
        <is>
          <t>EULEN PANAMA DE SERVICIOS</t>
        </is>
      </c>
      <c r="P3105" t="inlineStr">
        <is>
          <t>2024</t>
        </is>
      </c>
      <c r="S3105" t="n">
        <v>6417</v>
      </c>
      <c r="T3105" t="n">
        <v>24691.5887</v>
      </c>
      <c r="V3105" t="n">
        <v>26419.9999</v>
      </c>
      <c r="W3105" t="n">
        <v>2756.08</v>
      </c>
      <c r="X3105" t="n">
        <v>3372.995</v>
      </c>
      <c r="Z3105" t="n">
        <v>64</v>
      </c>
      <c r="AA3105" t="n">
        <v>95.7667</v>
      </c>
      <c r="AB3105" t="n">
        <v>1021.5125</v>
      </c>
      <c r="AH3105" t="n">
        <v>392.5187</v>
      </c>
      <c r="AI3105" t="n">
        <v>792.6</v>
      </c>
      <c r="AJ3105" t="n">
        <v>80</v>
      </c>
      <c r="AK3105" t="n">
        <v>3429.3875</v>
      </c>
      <c r="BA3105" t="n">
        <v>2322</v>
      </c>
    </row>
    <row r="3106">
      <c r="H3106" t="n">
        <v>32</v>
      </c>
      <c r="M3106" t="inlineStr">
        <is>
          <t>ALQUILADO</t>
        </is>
      </c>
      <c r="N3106" t="inlineStr">
        <is>
          <t>H TZANETATOS</t>
        </is>
      </c>
      <c r="P3106" t="inlineStr">
        <is>
          <t>2022</t>
        </is>
      </c>
      <c r="S3106" t="n">
        <v>54784</v>
      </c>
      <c r="T3106" t="n">
        <v>24112.15</v>
      </c>
      <c r="V3106" t="n">
        <v>25800.0005</v>
      </c>
      <c r="W3106" t="n">
        <v>22881.45</v>
      </c>
      <c r="X3106" t="n">
        <v>9493.48</v>
      </c>
      <c r="Z3106" t="n">
        <v>900</v>
      </c>
      <c r="AA3106" t="n">
        <v>35.9721</v>
      </c>
      <c r="AB3106" t="n">
        <v>1011.7165</v>
      </c>
      <c r="AH3106" t="n">
        <v>1018.2008</v>
      </c>
      <c r="AI3106" t="n">
        <v>4128.0001</v>
      </c>
      <c r="AJ3106" t="n">
        <v>160</v>
      </c>
      <c r="AK3106" t="n">
        <v>20763.239</v>
      </c>
      <c r="BA3106" t="n">
        <v>12384</v>
      </c>
    </row>
    <row r="3107">
      <c r="H3107" t="n">
        <v>32</v>
      </c>
      <c r="M3107" t="inlineStr">
        <is>
          <t>ALQUILADO</t>
        </is>
      </c>
      <c r="N3107" t="inlineStr">
        <is>
          <t>H TZANETATOS</t>
        </is>
      </c>
      <c r="P3107" t="inlineStr">
        <is>
          <t>2022</t>
        </is>
      </c>
      <c r="S3107" t="n">
        <v>76470</v>
      </c>
      <c r="T3107" t="n">
        <v>24112.15</v>
      </c>
      <c r="V3107" t="n">
        <v>25800.0005</v>
      </c>
      <c r="W3107" t="n">
        <v>17173.1</v>
      </c>
      <c r="X3107" t="n">
        <v>11348.9055</v>
      </c>
      <c r="Z3107" t="n">
        <v>761</v>
      </c>
      <c r="AA3107" t="n">
        <v>37.4796</v>
      </c>
      <c r="AB3107" t="n">
        <v>891.3126</v>
      </c>
      <c r="AH3107" t="n">
        <v>3870.5872</v>
      </c>
      <c r="AI3107" t="n">
        <v>4128.0001</v>
      </c>
      <c r="AJ3107" t="n">
        <v>160</v>
      </c>
      <c r="AK3107" t="n">
        <v>20763.239</v>
      </c>
      <c r="BA3107" t="n">
        <v>12384</v>
      </c>
    </row>
    <row r="3108">
      <c r="H3108" t="n">
        <v>29</v>
      </c>
      <c r="M3108" t="inlineStr">
        <is>
          <t>ALQUILADO</t>
        </is>
      </c>
      <c r="N3108" t="inlineStr">
        <is>
          <t>H TZANETATOS</t>
        </is>
      </c>
      <c r="P3108" t="inlineStr">
        <is>
          <t>2022</t>
        </is>
      </c>
      <c r="S3108" t="n">
        <v>55592</v>
      </c>
      <c r="T3108" t="n">
        <v>24112.15</v>
      </c>
      <c r="V3108" t="n">
        <v>25800.0005</v>
      </c>
      <c r="W3108" t="n">
        <v>22140</v>
      </c>
      <c r="X3108" t="n">
        <v>8437.93</v>
      </c>
      <c r="Z3108" t="n">
        <v>1103</v>
      </c>
      <c r="AA3108" t="n">
        <v>27.7225</v>
      </c>
      <c r="AB3108" t="n">
        <v>1054.4113</v>
      </c>
      <c r="AH3108" t="n">
        <v>1177.0674</v>
      </c>
      <c r="AI3108" t="n">
        <v>3741.0001</v>
      </c>
      <c r="AJ3108" t="n">
        <v>160</v>
      </c>
      <c r="AK3108" t="n">
        <v>18753.8932</v>
      </c>
      <c r="BA3108" t="n">
        <v>11223</v>
      </c>
    </row>
    <row r="3109">
      <c r="H3109" t="n">
        <v>3</v>
      </c>
      <c r="M3109" t="inlineStr">
        <is>
          <t>RESERVADO</t>
        </is>
      </c>
      <c r="N3109" t="inlineStr"/>
      <c r="P3109" t="inlineStr">
        <is>
          <t>2024</t>
        </is>
      </c>
      <c r="S3109" t="n">
        <v>0</v>
      </c>
      <c r="T3109" t="n">
        <v>25327.1</v>
      </c>
      <c r="V3109" t="n">
        <v>27099.997</v>
      </c>
      <c r="W3109" t="n">
        <v>1336.28</v>
      </c>
      <c r="X3109" t="n">
        <v>2405.8</v>
      </c>
      <c r="Z3109" t="n">
        <v>40</v>
      </c>
      <c r="AA3109" t="n">
        <v>93.55200000000001</v>
      </c>
      <c r="AB3109" t="n">
        <v>1247.36</v>
      </c>
      <c r="AH3109" t="n">
        <v>1037.1555</v>
      </c>
      <c r="AI3109" t="n">
        <v>406.5</v>
      </c>
      <c r="AJ3109" t="n">
        <v>40</v>
      </c>
      <c r="AK3109" t="n">
        <v>1407.0612</v>
      </c>
      <c r="BA3109" t="n">
        <v>1161</v>
      </c>
    </row>
    <row r="3110">
      <c r="H3110" t="n">
        <v>3</v>
      </c>
      <c r="M3110" t="inlineStr">
        <is>
          <t>ALQUILADO</t>
        </is>
      </c>
      <c r="N3110" t="inlineStr">
        <is>
          <t>MULTISERVICIOS Y VENTAS HALAM</t>
        </is>
      </c>
      <c r="P3110" t="inlineStr">
        <is>
          <t>2024</t>
        </is>
      </c>
      <c r="S3110" t="n">
        <v>6684</v>
      </c>
      <c r="T3110" t="n">
        <v>25327.1</v>
      </c>
      <c r="V3110" t="n">
        <v>27099.997</v>
      </c>
      <c r="W3110" t="n">
        <v>858.95</v>
      </c>
      <c r="X3110" t="n">
        <v>386</v>
      </c>
      <c r="Z3110" t="n">
        <v>31</v>
      </c>
      <c r="AA3110" t="n">
        <v>40.1596</v>
      </c>
      <c r="AB3110" t="n">
        <v>414.9833</v>
      </c>
      <c r="AH3110" t="n">
        <v>211.6257</v>
      </c>
      <c r="AI3110" t="n">
        <v>406.5</v>
      </c>
      <c r="AJ3110" t="n">
        <v>40</v>
      </c>
      <c r="AK3110" t="n">
        <v>1407.0612</v>
      </c>
      <c r="BA3110" t="n">
        <v>1161</v>
      </c>
    </row>
    <row r="3111">
      <c r="H3111" t="n">
        <v>3</v>
      </c>
      <c r="M3111" t="inlineStr">
        <is>
          <t>ALQUILADO</t>
        </is>
      </c>
      <c r="N3111" t="inlineStr"/>
      <c r="P3111" t="inlineStr">
        <is>
          <t>2024</t>
        </is>
      </c>
      <c r="S3111" t="n">
        <v>0</v>
      </c>
      <c r="T3111" t="n">
        <v>25327.1</v>
      </c>
      <c r="V3111" t="n">
        <v>27099.997</v>
      </c>
      <c r="W3111" t="n">
        <v>746.5</v>
      </c>
      <c r="X3111" t="n">
        <v>1611</v>
      </c>
      <c r="Z3111" t="n">
        <v>28</v>
      </c>
      <c r="AA3111" t="n">
        <v>84.1964</v>
      </c>
      <c r="AB3111" t="n">
        <v>785.8333</v>
      </c>
      <c r="AH3111" t="n">
        <v>233.8186</v>
      </c>
      <c r="AI3111" t="n">
        <v>406.5</v>
      </c>
      <c r="AJ3111" t="n">
        <v>40</v>
      </c>
      <c r="AK3111" t="n">
        <v>1407.0612</v>
      </c>
      <c r="BA3111" t="n">
        <v>1161</v>
      </c>
    </row>
    <row r="3112">
      <c r="H3112" t="n">
        <v>42</v>
      </c>
      <c r="M3112" t="inlineStr">
        <is>
          <t>ALQUILADO</t>
        </is>
      </c>
      <c r="N3112" t="inlineStr">
        <is>
          <t>CONSEJO DE SEGURIDAD PUBLICO</t>
        </is>
      </c>
      <c r="P3112" t="inlineStr">
        <is>
          <t>2021</t>
        </is>
      </c>
      <c r="S3112" t="n">
        <v>9215</v>
      </c>
      <c r="T3112" t="n">
        <v>46728.97</v>
      </c>
      <c r="V3112" t="n">
        <v>49999.9979</v>
      </c>
      <c r="W3112" t="n">
        <v>119673.28</v>
      </c>
      <c r="X3112" t="n">
        <v>12380</v>
      </c>
      <c r="Z3112" t="n">
        <v>1238</v>
      </c>
      <c r="AA3112" t="n">
        <v>106.6666</v>
      </c>
      <c r="AB3112" t="n">
        <v>3144.1257</v>
      </c>
      <c r="AH3112" t="n">
        <v>1284.3584</v>
      </c>
      <c r="AI3112" t="n">
        <v>10499.9996</v>
      </c>
      <c r="AJ3112" t="n">
        <v>200</v>
      </c>
      <c r="AK3112" t="n">
        <v>46728.97</v>
      </c>
      <c r="BA3112" t="n">
        <v>16254</v>
      </c>
    </row>
    <row r="3113">
      <c r="H3113" t="n">
        <v>31</v>
      </c>
      <c r="M3113" t="inlineStr">
        <is>
          <t>ALQUILADO</t>
        </is>
      </c>
      <c r="N3113" t="inlineStr">
        <is>
          <t>MINISTERIO DE LA PRESIDENCIA</t>
        </is>
      </c>
      <c r="P3113" t="inlineStr">
        <is>
          <t>2021</t>
        </is>
      </c>
      <c r="S3113" t="n">
        <v>50508</v>
      </c>
      <c r="T3113" t="n">
        <v>47654.21</v>
      </c>
      <c r="V3113" t="n">
        <v>50990.0047</v>
      </c>
      <c r="W3113" t="n">
        <v>50026.53</v>
      </c>
      <c r="X3113" t="n">
        <v>12364.91</v>
      </c>
      <c r="Z3113" t="n">
        <v>855</v>
      </c>
      <c r="AA3113" t="n">
        <v>72.97239999999999</v>
      </c>
      <c r="AB3113" t="n">
        <v>2012.627</v>
      </c>
      <c r="AH3113" t="n">
        <v>5858.8059</v>
      </c>
      <c r="AI3113" t="n">
        <v>7903.4507</v>
      </c>
      <c r="AJ3113" t="n">
        <v>160</v>
      </c>
      <c r="AK3113" t="n">
        <v>39711.8429</v>
      </c>
      <c r="BA3113" t="n">
        <v>11997</v>
      </c>
    </row>
    <row r="3114">
      <c r="H3114" t="n">
        <v>52</v>
      </c>
      <c r="M3114" t="inlineStr">
        <is>
          <t>CASOS LEGAL</t>
        </is>
      </c>
      <c r="N3114" t="inlineStr"/>
      <c r="P3114" t="inlineStr">
        <is>
          <t>2019</t>
        </is>
      </c>
      <c r="S3114" t="n">
        <v>111345</v>
      </c>
      <c r="T3114" t="n">
        <v>21636</v>
      </c>
      <c r="V3114" t="n">
        <v>21636</v>
      </c>
      <c r="W3114" t="n">
        <v>26583.7</v>
      </c>
      <c r="X3114" t="n">
        <v>9180.58</v>
      </c>
      <c r="Z3114" t="n">
        <v>1072</v>
      </c>
      <c r="AA3114" t="n">
        <v>33.3622</v>
      </c>
      <c r="AB3114" t="n">
        <v>687.7746</v>
      </c>
      <c r="AH3114" t="n">
        <v>8754.797200000001</v>
      </c>
      <c r="AI3114" t="n">
        <v>5625.36</v>
      </c>
      <c r="AJ3114" t="n">
        <v>240</v>
      </c>
      <c r="AK3114" t="n">
        <v>21636</v>
      </c>
      <c r="BA3114" t="n">
        <v>20124</v>
      </c>
    </row>
    <row r="3115">
      <c r="H3115" t="n">
        <v>19</v>
      </c>
      <c r="M3115" t="inlineStr">
        <is>
          <t>ESPERA PIEZAS MECANICA</t>
        </is>
      </c>
      <c r="N3115" t="inlineStr"/>
      <c r="P3115" t="inlineStr">
        <is>
          <t>2022</t>
        </is>
      </c>
      <c r="S3115" t="n">
        <v>20420</v>
      </c>
      <c r="T3115" t="n">
        <v>14948.5981</v>
      </c>
      <c r="V3115" t="n">
        <v>15995</v>
      </c>
      <c r="W3115" t="n">
        <v>3759.64</v>
      </c>
      <c r="X3115" t="n">
        <v>5917.54</v>
      </c>
      <c r="Z3115" t="n">
        <v>261</v>
      </c>
      <c r="AA3115" t="n">
        <v>37.0773</v>
      </c>
      <c r="AB3115" t="n">
        <v>509.3252</v>
      </c>
      <c r="AH3115" t="n">
        <v>3655.4002</v>
      </c>
      <c r="AI3115" t="n">
        <v>1519.525</v>
      </c>
      <c r="AJ3115" t="n">
        <v>120</v>
      </c>
      <c r="AK3115" t="n">
        <v>5398.1044</v>
      </c>
      <c r="BA3115" t="n">
        <v>7353</v>
      </c>
    </row>
    <row r="3116">
      <c r="H3116" t="n">
        <v>23</v>
      </c>
      <c r="M3116" t="inlineStr">
        <is>
          <t>ALQUILADO</t>
        </is>
      </c>
      <c r="N3116" t="inlineStr">
        <is>
          <t>REENFRIO</t>
        </is>
      </c>
      <c r="P3116" t="inlineStr">
        <is>
          <t>2023</t>
        </is>
      </c>
      <c r="S3116" t="n">
        <v>48555</v>
      </c>
      <c r="T3116" t="n">
        <v>28785.0465</v>
      </c>
      <c r="V3116" t="n">
        <v>30799.9998</v>
      </c>
      <c r="W3116" t="n">
        <v>20040</v>
      </c>
      <c r="X3116" t="n">
        <v>6804.57</v>
      </c>
      <c r="Z3116" t="n">
        <v>702</v>
      </c>
      <c r="AA3116" t="n">
        <v>38.2401</v>
      </c>
      <c r="AB3116" t="n">
        <v>1167.1552</v>
      </c>
      <c r="AH3116" t="n">
        <v>3013.2213</v>
      </c>
      <c r="AI3116" t="n">
        <v>3542</v>
      </c>
      <c r="AJ3116" t="n">
        <v>120</v>
      </c>
      <c r="AK3116" t="n">
        <v>17590.8612</v>
      </c>
      <c r="BA3116" t="n">
        <v>8901</v>
      </c>
    </row>
    <row r="3117">
      <c r="H3117" t="n">
        <v>13</v>
      </c>
      <c r="M3117" t="inlineStr">
        <is>
          <t>ALQUILADO</t>
        </is>
      </c>
      <c r="N3117" t="inlineStr">
        <is>
          <t>CEVA SALUD ANIMAL CORP.</t>
        </is>
      </c>
      <c r="P3117" t="inlineStr">
        <is>
          <t>2023</t>
        </is>
      </c>
      <c r="S3117" t="n">
        <v>6087</v>
      </c>
      <c r="T3117" t="n">
        <v>32523.367</v>
      </c>
      <c r="V3117" t="n">
        <v>34800.0027</v>
      </c>
      <c r="W3117" t="n">
        <v>12180</v>
      </c>
      <c r="X3117" t="n">
        <v>4811.89</v>
      </c>
      <c r="Z3117" t="n">
        <v>840</v>
      </c>
      <c r="AA3117" t="n">
        <v>20.2284</v>
      </c>
      <c r="AB3117" t="n">
        <v>1307.0684</v>
      </c>
      <c r="AH3117" t="n">
        <v>611.5035</v>
      </c>
      <c r="AI3117" t="n">
        <v>2262.0002</v>
      </c>
      <c r="AJ3117" t="n">
        <v>80</v>
      </c>
      <c r="AK3117" t="n">
        <v>10841.1228</v>
      </c>
      <c r="BA3117" t="n">
        <v>5031</v>
      </c>
    </row>
    <row r="3118">
      <c r="F3118" t="inlineStr">
        <is>
          <t>USADO</t>
        </is>
      </c>
      <c r="H3118" t="n">
        <v>39</v>
      </c>
      <c r="M3118" t="inlineStr">
        <is>
          <t>PARA LA VENTA</t>
        </is>
      </c>
      <c r="N3118" t="inlineStr"/>
      <c r="P3118" t="inlineStr">
        <is>
          <t>2021</t>
        </is>
      </c>
      <c r="S3118" t="n">
        <v>152417</v>
      </c>
      <c r="T3118" t="n">
        <v>26635.5154</v>
      </c>
      <c r="V3118" t="n">
        <v>28500.0015</v>
      </c>
      <c r="W3118" t="n">
        <v>26053.39</v>
      </c>
      <c r="X3118" t="n">
        <v>4885</v>
      </c>
      <c r="Z3118" t="n">
        <v>977</v>
      </c>
      <c r="AA3118" t="n">
        <v>31.6667</v>
      </c>
      <c r="AB3118" t="n">
        <v>793.292</v>
      </c>
      <c r="AH3118" t="n">
        <v>12038.3198</v>
      </c>
      <c r="AI3118" t="n">
        <v>5557.5003</v>
      </c>
      <c r="AJ3118" t="n">
        <v>160</v>
      </c>
      <c r="AK3118" t="n">
        <v>26635.5147</v>
      </c>
      <c r="BA3118" t="n">
        <v>15093</v>
      </c>
    </row>
    <row r="3119">
      <c r="F3119" t="inlineStr">
        <is>
          <t>SIN GARANTIA</t>
        </is>
      </c>
      <c r="H3119" t="n">
        <v>39</v>
      </c>
      <c r="M3119" t="inlineStr">
        <is>
          <t>PARA LA VENTA</t>
        </is>
      </c>
      <c r="N3119" t="inlineStr"/>
      <c r="P3119" t="inlineStr">
        <is>
          <t>2021</t>
        </is>
      </c>
      <c r="S3119" t="n">
        <v>178644</v>
      </c>
      <c r="T3119" t="n">
        <v>26635.5154</v>
      </c>
      <c r="V3119" t="n">
        <v>28500.0015</v>
      </c>
      <c r="W3119" t="n">
        <v>26173.38</v>
      </c>
      <c r="X3119" t="n">
        <v>10477.16</v>
      </c>
      <c r="Z3119" t="n">
        <v>1836</v>
      </c>
      <c r="AA3119" t="n">
        <v>19.9621</v>
      </c>
      <c r="AB3119" t="n">
        <v>939.7574</v>
      </c>
      <c r="AH3119" t="n">
        <v>9645.203600000001</v>
      </c>
      <c r="AI3119" t="n">
        <v>5557.5003</v>
      </c>
      <c r="AJ3119" t="n">
        <v>160</v>
      </c>
      <c r="AK3119" t="n">
        <v>25895.6393</v>
      </c>
      <c r="BA3119" t="n">
        <v>15093</v>
      </c>
    </row>
    <row r="3120">
      <c r="H3120" t="n">
        <v>12</v>
      </c>
      <c r="M3120" t="inlineStr">
        <is>
          <t>ALQUILADO</t>
        </is>
      </c>
      <c r="N3120" t="inlineStr">
        <is>
          <t>BAUER FUNDACIONES</t>
        </is>
      </c>
      <c r="P3120" t="inlineStr">
        <is>
          <t>2023</t>
        </is>
      </c>
      <c r="S3120" t="n">
        <v>48000</v>
      </c>
      <c r="T3120" t="n">
        <v>29439.252</v>
      </c>
      <c r="V3120" t="n">
        <v>31499.9996</v>
      </c>
      <c r="W3120" t="n">
        <v>11197.5</v>
      </c>
      <c r="X3120" t="n">
        <v>5664.74</v>
      </c>
      <c r="Z3120" t="n">
        <v>610</v>
      </c>
      <c r="AA3120" t="n">
        <v>27.643</v>
      </c>
      <c r="AB3120" t="n">
        <v>1405.1866</v>
      </c>
      <c r="AH3120" t="n">
        <v>2680.4012</v>
      </c>
      <c r="AI3120" t="n">
        <v>1890</v>
      </c>
      <c r="AJ3120" t="n">
        <v>80</v>
      </c>
      <c r="AK3120" t="n">
        <v>8995.326999999999</v>
      </c>
      <c r="BA3120" t="n">
        <v>4644</v>
      </c>
    </row>
    <row r="3121">
      <c r="H3121" t="n">
        <v>12</v>
      </c>
      <c r="M3121" t="inlineStr">
        <is>
          <t>ALQUILADO</t>
        </is>
      </c>
      <c r="N3121" t="inlineStr">
        <is>
          <t>AGRUPACION SABANITAS PANAMA</t>
        </is>
      </c>
      <c r="P3121" t="inlineStr">
        <is>
          <t>2023</t>
        </is>
      </c>
      <c r="S3121" t="n">
        <v>33564</v>
      </c>
      <c r="T3121" t="n">
        <v>29439.252</v>
      </c>
      <c r="V3121" t="n">
        <v>31499.9996</v>
      </c>
      <c r="W3121" t="n">
        <v>10849.38</v>
      </c>
      <c r="X3121" t="n">
        <v>4500.19</v>
      </c>
      <c r="Z3121" t="n">
        <v>326</v>
      </c>
      <c r="AA3121" t="n">
        <v>47.0845</v>
      </c>
      <c r="AB3121" t="n">
        <v>1279.1308</v>
      </c>
      <c r="AH3121" t="n">
        <v>1432.4836</v>
      </c>
      <c r="AI3121" t="n">
        <v>1890</v>
      </c>
      <c r="AJ3121" t="n">
        <v>80</v>
      </c>
      <c r="AK3121" t="n">
        <v>8995.326999999999</v>
      </c>
      <c r="BA3121" t="n">
        <v>4644</v>
      </c>
    </row>
    <row r="3122">
      <c r="H3122" t="n">
        <v>12</v>
      </c>
      <c r="M3122" t="inlineStr">
        <is>
          <t>ALQUILADO</t>
        </is>
      </c>
      <c r="N3122" t="inlineStr">
        <is>
          <t>CONSORCIO SIGMA BILLING</t>
        </is>
      </c>
      <c r="P3122" t="inlineStr">
        <is>
          <t>2023</t>
        </is>
      </c>
      <c r="S3122" t="n">
        <v>25122</v>
      </c>
      <c r="T3122" t="n">
        <v>29439.252</v>
      </c>
      <c r="V3122" t="n">
        <v>31499.9996</v>
      </c>
      <c r="W3122" t="n">
        <v>9334.799999999999</v>
      </c>
      <c r="X3122" t="n">
        <v>5590.62</v>
      </c>
      <c r="Z3122" t="n">
        <v>303</v>
      </c>
      <c r="AA3122" t="n">
        <v>49.2588</v>
      </c>
      <c r="AB3122" t="n">
        <v>1243.785</v>
      </c>
      <c r="AH3122" t="n">
        <v>696.4447</v>
      </c>
      <c r="AI3122" t="n">
        <v>1890</v>
      </c>
      <c r="AJ3122" t="n">
        <v>80</v>
      </c>
      <c r="AK3122" t="n">
        <v>8995.326999999999</v>
      </c>
      <c r="BA3122" t="n">
        <v>4644</v>
      </c>
    </row>
    <row r="3123">
      <c r="H3123" t="n">
        <v>12</v>
      </c>
      <c r="M3123" t="inlineStr">
        <is>
          <t>ALQUILADO</t>
        </is>
      </c>
      <c r="N3123" t="inlineStr">
        <is>
          <t>CONSORCIO SIGMA BILLING</t>
        </is>
      </c>
      <c r="P3123" t="inlineStr">
        <is>
          <t>2023</t>
        </is>
      </c>
      <c r="S3123" t="n">
        <v>14621</v>
      </c>
      <c r="T3123" t="n">
        <v>29439.252</v>
      </c>
      <c r="V3123" t="n">
        <v>31499.9996</v>
      </c>
      <c r="W3123" t="n">
        <v>10102.07</v>
      </c>
      <c r="X3123" t="n">
        <v>3554.52</v>
      </c>
      <c r="Z3123" t="n">
        <v>331</v>
      </c>
      <c r="AA3123" t="n">
        <v>41.2585</v>
      </c>
      <c r="AB3123" t="n">
        <v>1138.0491</v>
      </c>
      <c r="AH3123" t="n">
        <v>842.7794</v>
      </c>
      <c r="AI3123" t="n">
        <v>1890</v>
      </c>
      <c r="AJ3123" t="n">
        <v>80</v>
      </c>
      <c r="AK3123" t="n">
        <v>8995.326999999999</v>
      </c>
      <c r="BA3123" t="n">
        <v>4644</v>
      </c>
    </row>
    <row r="3124">
      <c r="H3124" t="n">
        <v>12</v>
      </c>
      <c r="M3124" t="inlineStr">
        <is>
          <t>ALQUILADO</t>
        </is>
      </c>
      <c r="N3124" t="inlineStr"/>
      <c r="P3124" t="inlineStr">
        <is>
          <t>2023</t>
        </is>
      </c>
      <c r="S3124" t="n">
        <v>31591</v>
      </c>
      <c r="T3124" t="n">
        <v>29439.252</v>
      </c>
      <c r="V3124" t="n">
        <v>31499.9996</v>
      </c>
      <c r="W3124" t="n">
        <v>11317.25</v>
      </c>
      <c r="X3124" t="n">
        <v>4576.48</v>
      </c>
      <c r="Z3124" t="n">
        <v>321</v>
      </c>
      <c r="AA3124" t="n">
        <v>49.5131</v>
      </c>
      <c r="AB3124" t="n">
        <v>1324.4775</v>
      </c>
      <c r="AH3124" t="n">
        <v>816.6188</v>
      </c>
      <c r="AI3124" t="n">
        <v>1890</v>
      </c>
      <c r="AJ3124" t="n">
        <v>80</v>
      </c>
      <c r="AK3124" t="n">
        <v>8995.326999999999</v>
      </c>
      <c r="BA3124" t="n">
        <v>4644</v>
      </c>
    </row>
    <row r="3125">
      <c r="H3125" t="n">
        <v>12</v>
      </c>
      <c r="M3125" t="inlineStr">
        <is>
          <t>DISPONIBLE</t>
        </is>
      </c>
      <c r="N3125" t="inlineStr"/>
      <c r="P3125" t="inlineStr">
        <is>
          <t>2023</t>
        </is>
      </c>
      <c r="S3125" t="n">
        <v>54423</v>
      </c>
      <c r="T3125" t="n">
        <v>29439.252</v>
      </c>
      <c r="V3125" t="n">
        <v>31499.9996</v>
      </c>
      <c r="W3125" t="n">
        <v>15163.93</v>
      </c>
      <c r="X3125" t="n">
        <v>3660.46</v>
      </c>
      <c r="Z3125" t="n">
        <v>336</v>
      </c>
      <c r="AA3125" t="n">
        <v>56.0249</v>
      </c>
      <c r="AB3125" t="n">
        <v>1568.6991</v>
      </c>
      <c r="AH3125" t="n">
        <v>1095.3157</v>
      </c>
      <c r="AI3125" t="n">
        <v>1890</v>
      </c>
      <c r="AJ3125" t="n">
        <v>80</v>
      </c>
      <c r="AK3125" t="n">
        <v>8995.326999999999</v>
      </c>
      <c r="BA3125" t="n">
        <v>4644</v>
      </c>
    </row>
    <row r="3126">
      <c r="H3126" t="n">
        <v>12</v>
      </c>
      <c r="M3126" t="inlineStr">
        <is>
          <t>DISPONIBLE</t>
        </is>
      </c>
      <c r="N3126" t="inlineStr"/>
      <c r="P3126" t="inlineStr">
        <is>
          <t>2023</t>
        </is>
      </c>
      <c r="S3126" t="n">
        <v>7040</v>
      </c>
      <c r="T3126" t="n">
        <v>29439.252</v>
      </c>
      <c r="V3126" t="n">
        <v>31499.9996</v>
      </c>
      <c r="W3126" t="n">
        <v>10546.98</v>
      </c>
      <c r="X3126" t="n">
        <v>4575.55</v>
      </c>
      <c r="Z3126" t="n">
        <v>363</v>
      </c>
      <c r="AA3126" t="n">
        <v>41.6598</v>
      </c>
      <c r="AB3126" t="n">
        <v>1260.2108</v>
      </c>
      <c r="AH3126" t="n">
        <v>1072.1399</v>
      </c>
      <c r="AI3126" t="n">
        <v>1890</v>
      </c>
      <c r="AJ3126" t="n">
        <v>80</v>
      </c>
      <c r="AK3126" t="n">
        <v>8995.326999999999</v>
      </c>
      <c r="BA3126" t="n">
        <v>4644</v>
      </c>
    </row>
    <row r="3127">
      <c r="H3127" t="n">
        <v>12</v>
      </c>
      <c r="M3127" t="inlineStr">
        <is>
          <t>ALQUILADO</t>
        </is>
      </c>
      <c r="N3127" t="inlineStr">
        <is>
          <t>CONSORCIO SIGMA BILLING</t>
        </is>
      </c>
      <c r="P3127" t="inlineStr">
        <is>
          <t>2023</t>
        </is>
      </c>
      <c r="S3127" t="n">
        <v>37665</v>
      </c>
      <c r="T3127" t="n">
        <v>29439.252</v>
      </c>
      <c r="V3127" t="n">
        <v>31499.9996</v>
      </c>
      <c r="W3127" t="n">
        <v>10085.85</v>
      </c>
      <c r="X3127" t="n">
        <v>3115.97</v>
      </c>
      <c r="Z3127" t="n">
        <v>345</v>
      </c>
      <c r="AA3127" t="n">
        <v>38.2661</v>
      </c>
      <c r="AB3127" t="n">
        <v>1100.1516</v>
      </c>
      <c r="AH3127" t="n">
        <v>813.3357999999999</v>
      </c>
      <c r="AI3127" t="n">
        <v>1890</v>
      </c>
      <c r="AJ3127" t="n">
        <v>80</v>
      </c>
      <c r="AK3127" t="n">
        <v>8995.326999999999</v>
      </c>
      <c r="BA3127" t="n">
        <v>4644</v>
      </c>
    </row>
    <row r="3128">
      <c r="H3128" t="n">
        <v>10</v>
      </c>
      <c r="M3128" t="inlineStr">
        <is>
          <t>O/S REPARACION</t>
        </is>
      </c>
      <c r="N3128" t="inlineStr"/>
      <c r="P3128" t="inlineStr">
        <is>
          <t>2024</t>
        </is>
      </c>
      <c r="S3128" t="n">
        <v>93164</v>
      </c>
      <c r="T3128" t="n">
        <v>28392.523</v>
      </c>
      <c r="V3128" t="n">
        <v>30379.9996</v>
      </c>
      <c r="W3128" t="n">
        <v>8520</v>
      </c>
      <c r="X3128" t="n">
        <v>2935.2</v>
      </c>
      <c r="Z3128" t="n">
        <v>284</v>
      </c>
      <c r="AA3128" t="n">
        <v>40.3352</v>
      </c>
      <c r="AB3128" t="n">
        <v>1145.52</v>
      </c>
      <c r="AH3128" t="n">
        <v>1195.1</v>
      </c>
      <c r="AI3128" t="n">
        <v>1519</v>
      </c>
      <c r="AJ3128" t="n">
        <v>80</v>
      </c>
      <c r="AK3128" t="n">
        <v>7098.1308</v>
      </c>
      <c r="BA3128" t="n">
        <v>3870</v>
      </c>
    </row>
    <row r="3129">
      <c r="H3129" t="n">
        <v>10</v>
      </c>
      <c r="M3129" t="inlineStr">
        <is>
          <t>ALQUILADO</t>
        </is>
      </c>
      <c r="N3129" t="inlineStr">
        <is>
          <t>CONSORCIO SIGMA BILLING</t>
        </is>
      </c>
      <c r="P3129" t="inlineStr">
        <is>
          <t>2024</t>
        </is>
      </c>
      <c r="S3129" t="n">
        <v>17437</v>
      </c>
      <c r="T3129" t="n">
        <v>28392.523</v>
      </c>
      <c r="V3129" t="n">
        <v>30379.9996</v>
      </c>
      <c r="W3129" t="n">
        <v>8520</v>
      </c>
      <c r="X3129" t="n">
        <v>2840</v>
      </c>
      <c r="Z3129" t="n">
        <v>284</v>
      </c>
      <c r="AA3129" t="n">
        <v>40</v>
      </c>
      <c r="AB3129" t="n">
        <v>1136</v>
      </c>
      <c r="AH3129" t="n">
        <v>614.3241</v>
      </c>
      <c r="AI3129" t="n">
        <v>1519</v>
      </c>
      <c r="AJ3129" t="n">
        <v>80</v>
      </c>
      <c r="AK3129" t="n">
        <v>7098.1308</v>
      </c>
      <c r="BA3129" t="n">
        <v>3870</v>
      </c>
    </row>
    <row r="3130">
      <c r="H3130" t="n">
        <v>10</v>
      </c>
      <c r="M3130" t="inlineStr">
        <is>
          <t>ALQUILADO</t>
        </is>
      </c>
      <c r="N3130" t="inlineStr">
        <is>
          <t>CONSORCIO SIGMA BILLING</t>
        </is>
      </c>
      <c r="P3130" t="inlineStr">
        <is>
          <t>2024</t>
        </is>
      </c>
      <c r="S3130" t="n">
        <v>16840</v>
      </c>
      <c r="T3130" t="n">
        <v>28392.523</v>
      </c>
      <c r="V3130" t="n">
        <v>30379.9996</v>
      </c>
      <c r="W3130" t="n">
        <v>5850</v>
      </c>
      <c r="X3130" t="n">
        <v>1950</v>
      </c>
      <c r="Z3130" t="n">
        <v>195</v>
      </c>
      <c r="AA3130" t="n">
        <v>40</v>
      </c>
      <c r="AB3130" t="n">
        <v>780</v>
      </c>
      <c r="AH3130" t="n">
        <v>3898.94</v>
      </c>
      <c r="AI3130" t="n">
        <v>1519</v>
      </c>
      <c r="AJ3130" t="n">
        <v>80</v>
      </c>
      <c r="AK3130" t="n">
        <v>7098.1308</v>
      </c>
      <c r="BA3130" t="n">
        <v>3870</v>
      </c>
    </row>
    <row r="3131">
      <c r="H3131" t="n">
        <v>10</v>
      </c>
      <c r="M3131" t="inlineStr">
        <is>
          <t>ALQUILADO</t>
        </is>
      </c>
      <c r="N3131" t="inlineStr">
        <is>
          <t>CONSORCIO SIGMA BILLING</t>
        </is>
      </c>
      <c r="P3131" t="inlineStr">
        <is>
          <t>2024</t>
        </is>
      </c>
      <c r="S3131" t="n">
        <v>36250</v>
      </c>
      <c r="T3131" t="n">
        <v>28392.523</v>
      </c>
      <c r="V3131" t="n">
        <v>30379.9996</v>
      </c>
      <c r="W3131" t="n">
        <v>8550</v>
      </c>
      <c r="X3131" t="n">
        <v>2850</v>
      </c>
      <c r="Z3131" t="n">
        <v>285</v>
      </c>
      <c r="AA3131" t="n">
        <v>40</v>
      </c>
      <c r="AB3131" t="n">
        <v>1140</v>
      </c>
      <c r="AH3131" t="n">
        <v>710.2115</v>
      </c>
      <c r="AI3131" t="n">
        <v>1519</v>
      </c>
      <c r="AJ3131" t="n">
        <v>80</v>
      </c>
      <c r="AK3131" t="n">
        <v>7098.1308</v>
      </c>
      <c r="BA3131" t="n">
        <v>3870</v>
      </c>
    </row>
    <row r="3132">
      <c r="H3132" t="n">
        <v>10</v>
      </c>
      <c r="M3132" t="inlineStr">
        <is>
          <t>ALQUILADO</t>
        </is>
      </c>
      <c r="N3132" t="inlineStr">
        <is>
          <t>CONSORCIO SIGMA BILLING</t>
        </is>
      </c>
      <c r="P3132" t="inlineStr">
        <is>
          <t>2024</t>
        </is>
      </c>
      <c r="S3132" t="n">
        <v>28701</v>
      </c>
      <c r="T3132" t="n">
        <v>28392.52</v>
      </c>
      <c r="V3132" t="n">
        <v>30379.9964</v>
      </c>
      <c r="W3132" t="n">
        <v>8520</v>
      </c>
      <c r="X3132" t="n">
        <v>2840</v>
      </c>
      <c r="Z3132" t="n">
        <v>284</v>
      </c>
      <c r="AA3132" t="n">
        <v>40</v>
      </c>
      <c r="AB3132" t="n">
        <v>1136</v>
      </c>
      <c r="AH3132" t="n">
        <v>1165.4355</v>
      </c>
      <c r="AI3132" t="n">
        <v>1518.9998</v>
      </c>
      <c r="AJ3132" t="n">
        <v>80</v>
      </c>
      <c r="AK3132" t="n">
        <v>7098.1299</v>
      </c>
      <c r="BA3132" t="n">
        <v>3870</v>
      </c>
    </row>
    <row r="3133">
      <c r="H3133" t="n">
        <v>10</v>
      </c>
      <c r="M3133" t="inlineStr">
        <is>
          <t>ALQUILADO</t>
        </is>
      </c>
      <c r="N3133" t="inlineStr">
        <is>
          <t>CONSORCIO SIGMA BILLING</t>
        </is>
      </c>
      <c r="P3133" t="inlineStr">
        <is>
          <t>2024</t>
        </is>
      </c>
      <c r="S3133" t="n">
        <v>26951</v>
      </c>
      <c r="T3133" t="n">
        <v>28392.523</v>
      </c>
      <c r="V3133" t="n">
        <v>30379.9996</v>
      </c>
      <c r="W3133" t="n">
        <v>8520</v>
      </c>
      <c r="X3133" t="n">
        <v>2840</v>
      </c>
      <c r="Z3133" t="n">
        <v>284</v>
      </c>
      <c r="AA3133" t="n">
        <v>40</v>
      </c>
      <c r="AB3133" t="n">
        <v>1136</v>
      </c>
      <c r="AH3133" t="n">
        <v>749.692</v>
      </c>
      <c r="AI3133" t="n">
        <v>1519</v>
      </c>
      <c r="AJ3133" t="n">
        <v>80</v>
      </c>
      <c r="AK3133" t="n">
        <v>7098.1308</v>
      </c>
      <c r="BA3133" t="n">
        <v>3870</v>
      </c>
    </row>
    <row r="3134">
      <c r="H3134" t="n">
        <v>10</v>
      </c>
      <c r="M3134" t="inlineStr">
        <is>
          <t>ALQUILADO</t>
        </is>
      </c>
      <c r="N3134" t="inlineStr">
        <is>
          <t>CONSORCIO SIGMA BILLING</t>
        </is>
      </c>
      <c r="P3134" t="inlineStr">
        <is>
          <t>2024</t>
        </is>
      </c>
      <c r="S3134" t="n">
        <v>29500</v>
      </c>
      <c r="T3134" t="n">
        <v>28392.523</v>
      </c>
      <c r="V3134" t="n">
        <v>30379.9996</v>
      </c>
      <c r="W3134" t="n">
        <v>8550</v>
      </c>
      <c r="X3134" t="n">
        <v>2850</v>
      </c>
      <c r="Z3134" t="n">
        <v>285</v>
      </c>
      <c r="AA3134" t="n">
        <v>40</v>
      </c>
      <c r="AB3134" t="n">
        <v>1140</v>
      </c>
      <c r="AH3134" t="n">
        <v>634.0629</v>
      </c>
      <c r="AI3134" t="n">
        <v>1519</v>
      </c>
      <c r="AJ3134" t="n">
        <v>80</v>
      </c>
      <c r="AK3134" t="n">
        <v>7098.1308</v>
      </c>
      <c r="BA3134" t="n">
        <v>3870</v>
      </c>
    </row>
    <row r="3135">
      <c r="H3135" t="n">
        <v>5</v>
      </c>
      <c r="M3135" t="inlineStr">
        <is>
          <t>ALQUILADO</t>
        </is>
      </c>
      <c r="N3135" t="inlineStr">
        <is>
          <t>CONSORCIO SIGMA BILLING</t>
        </is>
      </c>
      <c r="P3135" t="inlineStr">
        <is>
          <t>2024</t>
        </is>
      </c>
      <c r="S3135" t="n">
        <v>5745</v>
      </c>
      <c r="T3135" t="n">
        <v>28392.523</v>
      </c>
      <c r="V3135" t="n">
        <v>30379.9996</v>
      </c>
      <c r="W3135" t="n">
        <v>4500</v>
      </c>
      <c r="X3135" t="n">
        <v>1500</v>
      </c>
      <c r="Z3135" t="n">
        <v>150</v>
      </c>
      <c r="AA3135" t="n">
        <v>40</v>
      </c>
      <c r="AB3135" t="n">
        <v>1200</v>
      </c>
      <c r="AH3135" t="n">
        <v>520.4633</v>
      </c>
      <c r="AI3135" t="n">
        <v>759.5</v>
      </c>
      <c r="AJ3135" t="n">
        <v>80</v>
      </c>
      <c r="AK3135" t="n">
        <v>3154.7248</v>
      </c>
      <c r="BA3135" t="n">
        <v>1935</v>
      </c>
    </row>
    <row r="3136">
      <c r="H3136" t="n">
        <v>5</v>
      </c>
      <c r="M3136" t="inlineStr">
        <is>
          <t>ALQUILADO</t>
        </is>
      </c>
      <c r="N3136" t="inlineStr">
        <is>
          <t>CONSORCIO SIGMA BILLING</t>
        </is>
      </c>
      <c r="P3136" t="inlineStr">
        <is>
          <t>2024</t>
        </is>
      </c>
      <c r="S3136" t="n">
        <v>5327</v>
      </c>
      <c r="T3136" t="n">
        <v>28392.523</v>
      </c>
      <c r="V3136" t="n">
        <v>30379.9996</v>
      </c>
      <c r="W3136" t="n">
        <v>4500</v>
      </c>
      <c r="X3136" t="n">
        <v>1500</v>
      </c>
      <c r="Z3136" t="n">
        <v>150</v>
      </c>
      <c r="AA3136" t="n">
        <v>40</v>
      </c>
      <c r="AB3136" t="n">
        <v>1200</v>
      </c>
      <c r="AH3136" t="n">
        <v>514.0625</v>
      </c>
      <c r="AI3136" t="n">
        <v>759.5</v>
      </c>
      <c r="AJ3136" t="n">
        <v>80</v>
      </c>
      <c r="AK3136" t="n">
        <v>3154.7248</v>
      </c>
      <c r="BA3136" t="n">
        <v>1935</v>
      </c>
    </row>
    <row r="3137">
      <c r="H3137" t="n">
        <v>5</v>
      </c>
      <c r="M3137" t="inlineStr">
        <is>
          <t>ALQUILADO</t>
        </is>
      </c>
      <c r="N3137" t="inlineStr">
        <is>
          <t>CONSORCIO SIGMA BILLING</t>
        </is>
      </c>
      <c r="P3137" t="inlineStr">
        <is>
          <t>2024</t>
        </is>
      </c>
      <c r="S3137" t="n">
        <v>7263</v>
      </c>
      <c r="T3137" t="n">
        <v>28392.523</v>
      </c>
      <c r="V3137" t="n">
        <v>30379.9996</v>
      </c>
      <c r="W3137" t="n">
        <v>4500</v>
      </c>
      <c r="X3137" t="n">
        <v>1500</v>
      </c>
      <c r="Z3137" t="n">
        <v>150</v>
      </c>
      <c r="AA3137" t="n">
        <v>40</v>
      </c>
      <c r="AB3137" t="n">
        <v>1200</v>
      </c>
      <c r="AH3137" t="n">
        <v>527.9701</v>
      </c>
      <c r="AI3137" t="n">
        <v>759.5</v>
      </c>
      <c r="AJ3137" t="n">
        <v>80</v>
      </c>
      <c r="AK3137" t="n">
        <v>3154.7248</v>
      </c>
      <c r="BA3137" t="n">
        <v>1935</v>
      </c>
    </row>
    <row r="3138">
      <c r="H3138" t="n">
        <v>5</v>
      </c>
      <c r="M3138" t="inlineStr">
        <is>
          <t>ALQUILADO</t>
        </is>
      </c>
      <c r="N3138" t="inlineStr">
        <is>
          <t>CONSORCIO SIGMA BILLING</t>
        </is>
      </c>
      <c r="P3138" t="inlineStr">
        <is>
          <t>2024</t>
        </is>
      </c>
      <c r="S3138" t="n">
        <v>6293</v>
      </c>
      <c r="T3138" t="n">
        <v>28392.523</v>
      </c>
      <c r="V3138" t="n">
        <v>30379.9996</v>
      </c>
      <c r="W3138" t="n">
        <v>3901.5</v>
      </c>
      <c r="X3138" t="n">
        <v>1855.85</v>
      </c>
      <c r="Z3138" t="n">
        <v>125</v>
      </c>
      <c r="AA3138" t="n">
        <v>46.0588</v>
      </c>
      <c r="AB3138" t="n">
        <v>1151.47</v>
      </c>
      <c r="AH3138" t="n">
        <v>361.25</v>
      </c>
      <c r="AI3138" t="n">
        <v>759.5</v>
      </c>
      <c r="AJ3138" t="n">
        <v>80</v>
      </c>
      <c r="AK3138" t="n">
        <v>3154.7248</v>
      </c>
      <c r="BA3138" t="n">
        <v>1935</v>
      </c>
    </row>
    <row r="3139">
      <c r="H3139" t="n">
        <v>5</v>
      </c>
      <c r="M3139" t="inlineStr">
        <is>
          <t>ALQUILADO</t>
        </is>
      </c>
      <c r="N3139" t="inlineStr">
        <is>
          <t>CONSORCIO SIGMA BILLING</t>
        </is>
      </c>
      <c r="P3139" t="inlineStr">
        <is>
          <t>2024</t>
        </is>
      </c>
      <c r="S3139" t="n">
        <v>10509</v>
      </c>
      <c r="T3139" t="n">
        <v>28392.523</v>
      </c>
      <c r="V3139" t="n">
        <v>30379.9996</v>
      </c>
      <c r="W3139" t="n">
        <v>3525</v>
      </c>
      <c r="X3139" t="n">
        <v>1200</v>
      </c>
      <c r="Z3139" t="n">
        <v>118</v>
      </c>
      <c r="AA3139" t="n">
        <v>40.0423</v>
      </c>
      <c r="AB3139" t="n">
        <v>945</v>
      </c>
      <c r="AH3139" t="n">
        <v>587.39</v>
      </c>
      <c r="AI3139" t="n">
        <v>759.5</v>
      </c>
      <c r="AJ3139" t="n">
        <v>80</v>
      </c>
      <c r="AK3139" t="n">
        <v>3154.7248</v>
      </c>
      <c r="BA3139" t="n">
        <v>1935</v>
      </c>
    </row>
    <row r="3140">
      <c r="H3140" t="n">
        <v>5</v>
      </c>
      <c r="M3140" t="inlineStr">
        <is>
          <t>ALQUILADO</t>
        </is>
      </c>
      <c r="N3140" t="inlineStr">
        <is>
          <t>CONSORCIO SIGMA BILLING</t>
        </is>
      </c>
      <c r="P3140" t="inlineStr">
        <is>
          <t>2024</t>
        </is>
      </c>
      <c r="S3140" t="n">
        <v>15752</v>
      </c>
      <c r="T3140" t="n">
        <v>28392.523</v>
      </c>
      <c r="V3140" t="n">
        <v>30379.9996</v>
      </c>
      <c r="W3140" t="n">
        <v>3400</v>
      </c>
      <c r="X3140" t="n">
        <v>1200</v>
      </c>
      <c r="Z3140" t="n">
        <v>118</v>
      </c>
      <c r="AA3140" t="n">
        <v>38.983</v>
      </c>
      <c r="AB3140" t="n">
        <v>920</v>
      </c>
      <c r="AH3140" t="n">
        <v>732.51</v>
      </c>
      <c r="AI3140" t="n">
        <v>759.5</v>
      </c>
      <c r="AJ3140" t="n">
        <v>80</v>
      </c>
      <c r="AK3140" t="n">
        <v>3154.7248</v>
      </c>
      <c r="BA3140" t="n">
        <v>1935</v>
      </c>
    </row>
    <row r="3141">
      <c r="H3141" t="n">
        <v>5</v>
      </c>
      <c r="M3141" t="inlineStr">
        <is>
          <t>ALQUILADO</t>
        </is>
      </c>
      <c r="N3141" t="inlineStr">
        <is>
          <t>CONSORCIO SIGMA BILLING</t>
        </is>
      </c>
      <c r="P3141" t="inlineStr">
        <is>
          <t>2024</t>
        </is>
      </c>
      <c r="S3141" t="n">
        <v>10648</v>
      </c>
      <c r="T3141" t="n">
        <v>28392.523</v>
      </c>
      <c r="V3141" t="n">
        <v>30379.9996</v>
      </c>
      <c r="W3141" t="n">
        <v>3525</v>
      </c>
      <c r="X3141" t="n">
        <v>1200</v>
      </c>
      <c r="Z3141" t="n">
        <v>118</v>
      </c>
      <c r="AA3141" t="n">
        <v>40.0423</v>
      </c>
      <c r="AB3141" t="n">
        <v>945</v>
      </c>
      <c r="AH3141" t="n">
        <v>566.86</v>
      </c>
      <c r="AI3141" t="n">
        <v>759.5</v>
      </c>
      <c r="AJ3141" t="n">
        <v>80</v>
      </c>
      <c r="AK3141" t="n">
        <v>3154.7248</v>
      </c>
      <c r="BA3141" t="n">
        <v>1935</v>
      </c>
    </row>
    <row r="3142">
      <c r="H3142" t="n">
        <v>5</v>
      </c>
      <c r="M3142" t="inlineStr">
        <is>
          <t>ALQUILADO</t>
        </is>
      </c>
      <c r="N3142" t="inlineStr">
        <is>
          <t>CONSORCIO SIGMA BILLING</t>
        </is>
      </c>
      <c r="P3142" t="inlineStr">
        <is>
          <t>2024</t>
        </is>
      </c>
      <c r="S3142" t="n">
        <v>12406</v>
      </c>
      <c r="T3142" t="n">
        <v>28392.523</v>
      </c>
      <c r="V3142" t="n">
        <v>30379.9996</v>
      </c>
      <c r="W3142" t="n">
        <v>3600</v>
      </c>
      <c r="X3142" t="n">
        <v>1200</v>
      </c>
      <c r="Z3142" t="n">
        <v>118</v>
      </c>
      <c r="AA3142" t="n">
        <v>40.6779</v>
      </c>
      <c r="AB3142" t="n">
        <v>960</v>
      </c>
      <c r="AH3142" t="n">
        <v>556.1612</v>
      </c>
      <c r="AI3142" t="n">
        <v>759.5</v>
      </c>
      <c r="AJ3142" t="n">
        <v>80</v>
      </c>
      <c r="AK3142" t="n">
        <v>3154.7248</v>
      </c>
      <c r="BA3142" t="n">
        <v>1935</v>
      </c>
    </row>
    <row r="3143">
      <c r="H3143" t="n">
        <v>5</v>
      </c>
      <c r="M3143" t="inlineStr">
        <is>
          <t>ALQUILADO</t>
        </is>
      </c>
      <c r="N3143" t="inlineStr">
        <is>
          <t>CONSORCIO SIGMA BILLING</t>
        </is>
      </c>
      <c r="P3143" t="inlineStr">
        <is>
          <t>2024</t>
        </is>
      </c>
      <c r="S3143" t="n">
        <v>15725</v>
      </c>
      <c r="T3143" t="n">
        <v>28392.523</v>
      </c>
      <c r="V3143" t="n">
        <v>30379.9996</v>
      </c>
      <c r="W3143" t="n">
        <v>3600</v>
      </c>
      <c r="X3143" t="n">
        <v>1200</v>
      </c>
      <c r="Z3143" t="n">
        <v>118</v>
      </c>
      <c r="AA3143" t="n">
        <v>40.6779</v>
      </c>
      <c r="AB3143" t="n">
        <v>960</v>
      </c>
      <c r="AH3143" t="n">
        <v>475.2012</v>
      </c>
      <c r="AI3143" t="n">
        <v>759.5</v>
      </c>
      <c r="AJ3143" t="n">
        <v>80</v>
      </c>
      <c r="AK3143" t="n">
        <v>3154.7248</v>
      </c>
      <c r="BA3143" t="n">
        <v>1935</v>
      </c>
    </row>
    <row r="3144">
      <c r="H3144" t="n">
        <v>5</v>
      </c>
      <c r="M3144" t="inlineStr">
        <is>
          <t>ALQUILADO</t>
        </is>
      </c>
      <c r="N3144" t="inlineStr">
        <is>
          <t>EULEN PANAMA DE SERVICIOS</t>
        </is>
      </c>
      <c r="P3144" t="inlineStr">
        <is>
          <t>2024</t>
        </is>
      </c>
      <c r="S3144" t="n">
        <v>4978</v>
      </c>
      <c r="T3144" t="n">
        <v>28392.523</v>
      </c>
      <c r="V3144" t="n">
        <v>30379.9996</v>
      </c>
      <c r="W3144" t="n">
        <v>3200</v>
      </c>
      <c r="X3144" t="n">
        <v>641.15</v>
      </c>
      <c r="Z3144" t="n">
        <v>210</v>
      </c>
      <c r="AA3144" t="n">
        <v>18.2911</v>
      </c>
      <c r="AB3144" t="n">
        <v>768.23</v>
      </c>
      <c r="AH3144" t="n">
        <v>454.45</v>
      </c>
      <c r="AI3144" t="n">
        <v>759.5</v>
      </c>
      <c r="AJ3144" t="n">
        <v>80</v>
      </c>
      <c r="AK3144" t="n">
        <v>3154.7248</v>
      </c>
      <c r="BA3144" t="n">
        <v>1935</v>
      </c>
    </row>
    <row r="3145">
      <c r="H3145" t="n">
        <v>5</v>
      </c>
      <c r="M3145" t="inlineStr">
        <is>
          <t>ALQUILADO</t>
        </is>
      </c>
      <c r="N3145" t="inlineStr">
        <is>
          <t>EULEN PANAMA DE SERVICIOS</t>
        </is>
      </c>
      <c r="P3145" t="inlineStr">
        <is>
          <t>2024</t>
        </is>
      </c>
      <c r="S3145" t="n">
        <v>7716</v>
      </c>
      <c r="T3145" t="n">
        <v>28392.523</v>
      </c>
      <c r="V3145" t="n">
        <v>30379.9996</v>
      </c>
      <c r="W3145" t="n">
        <v>3200</v>
      </c>
      <c r="X3145" t="n">
        <v>1351.75</v>
      </c>
      <c r="Z3145" t="n">
        <v>244</v>
      </c>
      <c r="AA3145" t="n">
        <v>18.6547</v>
      </c>
      <c r="AB3145" t="n">
        <v>910.35</v>
      </c>
      <c r="AH3145" t="n">
        <v>1065.7533</v>
      </c>
      <c r="AI3145" t="n">
        <v>759.5</v>
      </c>
      <c r="AJ3145" t="n">
        <v>80</v>
      </c>
      <c r="AK3145" t="n">
        <v>3154.7248</v>
      </c>
      <c r="BA3145" t="n">
        <v>1935</v>
      </c>
    </row>
    <row r="3146">
      <c r="H3146" t="n">
        <v>5</v>
      </c>
      <c r="M3146" t="inlineStr">
        <is>
          <t>ALQUILADO</t>
        </is>
      </c>
      <c r="N3146" t="inlineStr">
        <is>
          <t>EULEN PANAMA DE SERVICIOS</t>
        </is>
      </c>
      <c r="P3146" t="inlineStr">
        <is>
          <t>2024</t>
        </is>
      </c>
      <c r="S3146" t="n">
        <v>22656</v>
      </c>
      <c r="T3146" t="n">
        <v>28392.523</v>
      </c>
      <c r="V3146" t="n">
        <v>30379.9996</v>
      </c>
      <c r="W3146" t="n">
        <v>3200</v>
      </c>
      <c r="X3146" t="n">
        <v>1131.72</v>
      </c>
      <c r="Z3146" t="n">
        <v>235</v>
      </c>
      <c r="AA3146" t="n">
        <v>18.4328</v>
      </c>
      <c r="AB3146" t="n">
        <v>866.3440000000001</v>
      </c>
      <c r="AH3146" t="n">
        <v>887.8164</v>
      </c>
      <c r="AI3146" t="n">
        <v>759.5</v>
      </c>
      <c r="AJ3146" t="n">
        <v>80</v>
      </c>
      <c r="AK3146" t="n">
        <v>3154.7248</v>
      </c>
      <c r="BA3146" t="n">
        <v>1935</v>
      </c>
    </row>
    <row r="3147">
      <c r="H3147" t="n">
        <v>26</v>
      </c>
      <c r="M3147" t="inlineStr">
        <is>
          <t>POR MOVER A VENTA</t>
        </is>
      </c>
      <c r="N3147" t="inlineStr"/>
      <c r="P3147" t="inlineStr">
        <is>
          <t>2022</t>
        </is>
      </c>
      <c r="S3147" t="n">
        <v>56000</v>
      </c>
      <c r="T3147" t="n">
        <v>11869.159</v>
      </c>
      <c r="V3147" t="n">
        <v>12700.0001</v>
      </c>
      <c r="W3147" t="n">
        <v>7037.49</v>
      </c>
      <c r="X3147" t="n">
        <v>7838.91</v>
      </c>
      <c r="Z3147" t="n">
        <v>796</v>
      </c>
      <c r="AA3147" t="n">
        <v>18.6889</v>
      </c>
      <c r="AB3147" t="n">
        <v>572.1692</v>
      </c>
      <c r="AH3147" t="n">
        <v>1015.047</v>
      </c>
      <c r="AI3147" t="n">
        <v>1651</v>
      </c>
      <c r="AJ3147" t="n">
        <v>120</v>
      </c>
      <c r="AK3147" t="n">
        <v>8242.4725</v>
      </c>
      <c r="BA3147" t="n">
        <v>10062</v>
      </c>
    </row>
    <row r="3148">
      <c r="H3148" t="n">
        <v>37</v>
      </c>
      <c r="M3148" t="inlineStr">
        <is>
          <t>O/S REPARACION</t>
        </is>
      </c>
      <c r="N3148" t="inlineStr"/>
      <c r="P3148" t="inlineStr">
        <is>
          <t>2020</t>
        </is>
      </c>
      <c r="S3148" t="n">
        <v>65768</v>
      </c>
      <c r="T3148" t="n">
        <v>21800</v>
      </c>
      <c r="V3148" t="n">
        <v>21800</v>
      </c>
      <c r="W3148" t="n">
        <v>20628.74</v>
      </c>
      <c r="X3148" t="n">
        <v>12422.243</v>
      </c>
      <c r="Z3148" t="n">
        <v>830</v>
      </c>
      <c r="AA3148" t="n">
        <v>39.8204</v>
      </c>
      <c r="AB3148" t="n">
        <v>893.2698</v>
      </c>
      <c r="AH3148" t="n">
        <v>11240.0805</v>
      </c>
      <c r="AI3148" t="n">
        <v>4033</v>
      </c>
      <c r="AJ3148" t="n">
        <v>160</v>
      </c>
      <c r="AK3148" t="n">
        <v>21800.0012</v>
      </c>
      <c r="BA3148" t="n">
        <v>14319</v>
      </c>
    </row>
    <row r="3149">
      <c r="F3149" t="inlineStr">
        <is>
          <t>USADO</t>
        </is>
      </c>
      <c r="H3149" t="n">
        <v>33</v>
      </c>
      <c r="M3149" t="inlineStr">
        <is>
          <t>PARA LA VENTA</t>
        </is>
      </c>
      <c r="N3149" t="inlineStr"/>
      <c r="P3149" t="inlineStr">
        <is>
          <t>2022</t>
        </is>
      </c>
      <c r="S3149" t="n">
        <v>41043</v>
      </c>
      <c r="T3149" t="n">
        <v>22200</v>
      </c>
      <c r="V3149" t="n">
        <v>22200</v>
      </c>
      <c r="W3149" t="n">
        <v>20961.65</v>
      </c>
      <c r="X3149" t="n">
        <v>4235</v>
      </c>
      <c r="Z3149" t="n">
        <v>847</v>
      </c>
      <c r="AA3149" t="n">
        <v>29.7481</v>
      </c>
      <c r="AB3149" t="n">
        <v>763.5348</v>
      </c>
      <c r="AH3149" t="n">
        <v>3611.822</v>
      </c>
      <c r="AI3149" t="n">
        <v>3663</v>
      </c>
      <c r="AJ3149" t="n">
        <v>160</v>
      </c>
      <c r="AK3149" t="n">
        <v>18500.0009</v>
      </c>
      <c r="BA3149" t="n">
        <v>12771</v>
      </c>
    </row>
    <row r="3150">
      <c r="F3150" t="inlineStr">
        <is>
          <t>USADO</t>
        </is>
      </c>
      <c r="H3150" t="n">
        <v>31</v>
      </c>
      <c r="M3150" t="inlineStr">
        <is>
          <t>PARA LA VENTA</t>
        </is>
      </c>
      <c r="N3150" t="inlineStr"/>
      <c r="P3150" t="inlineStr">
        <is>
          <t>2022</t>
        </is>
      </c>
      <c r="S3150" t="n">
        <v>42983</v>
      </c>
      <c r="T3150" t="n">
        <v>22200</v>
      </c>
      <c r="V3150" t="n">
        <v>22200</v>
      </c>
      <c r="W3150" t="n">
        <v>19559.95</v>
      </c>
      <c r="X3150" t="n">
        <v>5738.515</v>
      </c>
      <c r="Z3150" t="n">
        <v>787</v>
      </c>
      <c r="AA3150" t="n">
        <v>32.1454</v>
      </c>
      <c r="AB3150" t="n">
        <v>816.0795000000001</v>
      </c>
      <c r="AH3150" t="n">
        <v>4899.7906</v>
      </c>
      <c r="AI3150" t="n">
        <v>3441</v>
      </c>
      <c r="AJ3150" t="n">
        <v>160</v>
      </c>
      <c r="AK3150" t="n">
        <v>17883.3342</v>
      </c>
      <c r="BA3150" t="n">
        <v>11997</v>
      </c>
    </row>
    <row r="3151">
      <c r="H3151" t="n">
        <v>25</v>
      </c>
      <c r="M3151" t="inlineStr">
        <is>
          <t>DISPONIBLE</t>
        </is>
      </c>
      <c r="N3151" t="inlineStr"/>
      <c r="P3151" t="inlineStr">
        <is>
          <t>2022</t>
        </is>
      </c>
      <c r="S3151" t="n">
        <v>23500</v>
      </c>
      <c r="T3151" t="n">
        <v>22200</v>
      </c>
      <c r="V3151" t="n">
        <v>22200</v>
      </c>
      <c r="W3151" t="n">
        <v>18094.85</v>
      </c>
      <c r="X3151" t="n">
        <v>4272.06</v>
      </c>
      <c r="Z3151" t="n">
        <v>682</v>
      </c>
      <c r="AA3151" t="n">
        <v>32.796</v>
      </c>
      <c r="AB3151" t="n">
        <v>894.6763999999999</v>
      </c>
      <c r="AH3151" t="n">
        <v>2887.0283</v>
      </c>
      <c r="AI3151" t="n">
        <v>2775</v>
      </c>
      <c r="AJ3151" t="n">
        <v>120</v>
      </c>
      <c r="AK3151" t="n">
        <v>14800.0008</v>
      </c>
      <c r="BA3151" t="n">
        <v>9675</v>
      </c>
    </row>
    <row r="3152">
      <c r="F3152" t="inlineStr">
        <is>
          <t>USADO</t>
        </is>
      </c>
      <c r="H3152" t="n">
        <v>24</v>
      </c>
      <c r="M3152" t="inlineStr">
        <is>
          <t>SEPARADO - VENTA</t>
        </is>
      </c>
      <c r="N3152" t="inlineStr"/>
      <c r="P3152" t="inlineStr">
        <is>
          <t>2022</t>
        </is>
      </c>
      <c r="S3152" t="n">
        <v>26935</v>
      </c>
      <c r="T3152" t="n">
        <v>22200</v>
      </c>
      <c r="V3152" t="n">
        <v>22200</v>
      </c>
      <c r="W3152" t="n">
        <v>14981.83</v>
      </c>
      <c r="X3152" t="n">
        <v>4100.53</v>
      </c>
      <c r="Z3152" t="n">
        <v>610</v>
      </c>
      <c r="AA3152" t="n">
        <v>31.2825</v>
      </c>
      <c r="AB3152" t="n">
        <v>795.0983</v>
      </c>
      <c r="AH3152" t="n">
        <v>4754.4484</v>
      </c>
      <c r="AI3152" t="n">
        <v>2664</v>
      </c>
      <c r="AJ3152" t="n">
        <v>120</v>
      </c>
      <c r="AK3152" t="n">
        <v>12950.0007</v>
      </c>
      <c r="BA3152" t="n">
        <v>9288</v>
      </c>
    </row>
    <row r="3153">
      <c r="F3153" t="inlineStr">
        <is>
          <t>USADO</t>
        </is>
      </c>
      <c r="H3153" t="n">
        <v>25</v>
      </c>
      <c r="M3153" t="inlineStr">
        <is>
          <t>MOV NO PRODUCTIVO</t>
        </is>
      </c>
      <c r="N3153" t="inlineStr"/>
      <c r="P3153" t="inlineStr">
        <is>
          <t>2022</t>
        </is>
      </c>
      <c r="S3153" t="n">
        <v>32492</v>
      </c>
      <c r="T3153" t="n">
        <v>22200</v>
      </c>
      <c r="V3153" t="n">
        <v>22200</v>
      </c>
      <c r="W3153" t="n">
        <v>14986.95</v>
      </c>
      <c r="X3153" t="n">
        <v>3562.25</v>
      </c>
      <c r="Z3153" t="n">
        <v>603</v>
      </c>
      <c r="AA3153" t="n">
        <v>30.7615</v>
      </c>
      <c r="AB3153" t="n">
        <v>741.968</v>
      </c>
      <c r="AH3153" t="n">
        <v>3943.5174</v>
      </c>
      <c r="AI3153" t="n">
        <v>2775</v>
      </c>
      <c r="AJ3153" t="n">
        <v>120</v>
      </c>
      <c r="AK3153" t="n">
        <v>13566.6674</v>
      </c>
      <c r="BA3153" t="n">
        <v>9675</v>
      </c>
    </row>
    <row r="3154">
      <c r="F3154" t="inlineStr">
        <is>
          <t>USADO</t>
        </is>
      </c>
      <c r="H3154" t="n">
        <v>25</v>
      </c>
      <c r="M3154" t="inlineStr">
        <is>
          <t>PARA LA VENTA</t>
        </is>
      </c>
      <c r="N3154" t="inlineStr"/>
      <c r="P3154" t="inlineStr">
        <is>
          <t>2022</t>
        </is>
      </c>
      <c r="S3154" t="n">
        <v>34799</v>
      </c>
      <c r="T3154" t="n">
        <v>22200</v>
      </c>
      <c r="V3154" t="n">
        <v>22200</v>
      </c>
      <c r="W3154" t="n">
        <v>14986.95</v>
      </c>
      <c r="X3154" t="n">
        <v>3231.5758</v>
      </c>
      <c r="Z3154" t="n">
        <v>602</v>
      </c>
      <c r="AA3154" t="n">
        <v>30.2633</v>
      </c>
      <c r="AB3154" t="n">
        <v>728.741</v>
      </c>
      <c r="AH3154" t="n">
        <v>3546.574</v>
      </c>
      <c r="AI3154" t="n">
        <v>2775</v>
      </c>
      <c r="AJ3154" t="n">
        <v>120</v>
      </c>
      <c r="AK3154" t="n">
        <v>12950.0007</v>
      </c>
      <c r="BA3154" t="n">
        <v>9675</v>
      </c>
    </row>
    <row r="3155">
      <c r="F3155" t="inlineStr">
        <is>
          <t>USADO</t>
        </is>
      </c>
      <c r="H3155" t="n">
        <v>25</v>
      </c>
      <c r="M3155" t="inlineStr">
        <is>
          <t>PARA LA VENTA</t>
        </is>
      </c>
      <c r="N3155" t="inlineStr"/>
      <c r="P3155" t="inlineStr">
        <is>
          <t>2022</t>
        </is>
      </c>
      <c r="S3155" t="n">
        <v>48919</v>
      </c>
      <c r="T3155" t="n">
        <v>22200</v>
      </c>
      <c r="V3155" t="n">
        <v>22200</v>
      </c>
      <c r="W3155" t="n">
        <v>14042.41</v>
      </c>
      <c r="X3155" t="n">
        <v>7807.46</v>
      </c>
      <c r="Z3155" t="n">
        <v>566</v>
      </c>
      <c r="AA3155" t="n">
        <v>38.604</v>
      </c>
      <c r="AB3155" t="n">
        <v>873.9948000000001</v>
      </c>
      <c r="AH3155" t="n">
        <v>5367.7517</v>
      </c>
      <c r="AI3155" t="n">
        <v>2775</v>
      </c>
      <c r="AJ3155" t="n">
        <v>120</v>
      </c>
      <c r="AK3155" t="n">
        <v>12950.0007</v>
      </c>
      <c r="BA3155" t="n">
        <v>9675</v>
      </c>
    </row>
    <row r="3156">
      <c r="F3156" t="inlineStr">
        <is>
          <t>USADO</t>
        </is>
      </c>
      <c r="H3156" t="n">
        <v>25</v>
      </c>
      <c r="M3156" t="inlineStr">
        <is>
          <t>PARA LA VENTA</t>
        </is>
      </c>
      <c r="N3156" t="inlineStr"/>
      <c r="P3156" t="inlineStr">
        <is>
          <t>2022</t>
        </is>
      </c>
      <c r="S3156" t="n">
        <v>42599</v>
      </c>
      <c r="T3156" t="n">
        <v>22200</v>
      </c>
      <c r="V3156" t="n">
        <v>22200</v>
      </c>
      <c r="W3156" t="n">
        <v>14713.48</v>
      </c>
      <c r="X3156" t="n">
        <v>4422.97</v>
      </c>
      <c r="Z3156" t="n">
        <v>592</v>
      </c>
      <c r="AA3156" t="n">
        <v>32.325</v>
      </c>
      <c r="AB3156" t="n">
        <v>765.458</v>
      </c>
      <c r="AH3156" t="n">
        <v>3384.0568</v>
      </c>
      <c r="AI3156" t="n">
        <v>2775</v>
      </c>
      <c r="AJ3156" t="n">
        <v>120</v>
      </c>
      <c r="AK3156" t="n">
        <v>13566.6674</v>
      </c>
      <c r="BA3156" t="n">
        <v>9675</v>
      </c>
    </row>
    <row r="3157">
      <c r="F3157" t="inlineStr">
        <is>
          <t>USADO</t>
        </is>
      </c>
      <c r="H3157" t="n">
        <v>23</v>
      </c>
      <c r="M3157" t="inlineStr">
        <is>
          <t>PARA LA VENTA</t>
        </is>
      </c>
      <c r="N3157" t="inlineStr"/>
      <c r="P3157" t="inlineStr">
        <is>
          <t>2022</t>
        </is>
      </c>
      <c r="S3157" t="n">
        <v>57129</v>
      </c>
      <c r="T3157" t="n">
        <v>22200</v>
      </c>
      <c r="V3157" t="n">
        <v>22200</v>
      </c>
      <c r="W3157" t="n">
        <v>14211.45</v>
      </c>
      <c r="X3157" t="n">
        <v>3623.923</v>
      </c>
      <c r="Z3157" t="n">
        <v>573</v>
      </c>
      <c r="AA3157" t="n">
        <v>31.1263</v>
      </c>
      <c r="AB3157" t="n">
        <v>775.451</v>
      </c>
      <c r="AH3157" t="n">
        <v>4705.1647</v>
      </c>
      <c r="AI3157" t="n">
        <v>2553</v>
      </c>
      <c r="AJ3157" t="n">
        <v>120</v>
      </c>
      <c r="AK3157" t="n">
        <v>12333.334</v>
      </c>
      <c r="BA3157" t="n">
        <v>8901</v>
      </c>
    </row>
    <row r="3158">
      <c r="H3158" t="n">
        <v>23</v>
      </c>
      <c r="M3158" t="inlineStr">
        <is>
          <t>DISPONIBLE</t>
        </is>
      </c>
      <c r="N3158" t="inlineStr"/>
      <c r="P3158" t="inlineStr">
        <is>
          <t>2022</t>
        </is>
      </c>
      <c r="S3158" t="n">
        <v>29507</v>
      </c>
      <c r="T3158" t="n">
        <v>22200</v>
      </c>
      <c r="V3158" t="n">
        <v>22200</v>
      </c>
      <c r="W3158" t="n">
        <v>16344.88</v>
      </c>
      <c r="X3158" t="n">
        <v>3751.54</v>
      </c>
      <c r="Z3158" t="n">
        <v>649</v>
      </c>
      <c r="AA3158" t="n">
        <v>30.9652</v>
      </c>
      <c r="AB3158" t="n">
        <v>873.7573</v>
      </c>
      <c r="AH3158" t="n">
        <v>2279.6203</v>
      </c>
      <c r="AI3158" t="n">
        <v>2553</v>
      </c>
      <c r="AJ3158" t="n">
        <v>120</v>
      </c>
      <c r="AK3158" t="n">
        <v>13566.6674</v>
      </c>
      <c r="BA3158" t="n">
        <v>8901</v>
      </c>
    </row>
    <row r="3159">
      <c r="H3159" t="n">
        <v>23</v>
      </c>
      <c r="M3159" t="inlineStr">
        <is>
          <t>ALQUILADO</t>
        </is>
      </c>
      <c r="N3159" t="inlineStr">
        <is>
          <t>AGROVALE S.A.</t>
        </is>
      </c>
      <c r="P3159" t="inlineStr">
        <is>
          <t>2022</t>
        </is>
      </c>
      <c r="S3159" t="n">
        <v>24123</v>
      </c>
      <c r="T3159" t="n">
        <v>22200</v>
      </c>
      <c r="V3159" t="n">
        <v>22200</v>
      </c>
      <c r="W3159" t="n">
        <v>16194.51</v>
      </c>
      <c r="X3159" t="n">
        <v>4330.025</v>
      </c>
      <c r="Z3159" t="n">
        <v>648</v>
      </c>
      <c r="AA3159" t="n">
        <v>31.6736</v>
      </c>
      <c r="AB3159" t="n">
        <v>892.371</v>
      </c>
      <c r="AH3159" t="n">
        <v>2663.7731</v>
      </c>
      <c r="AI3159" t="n">
        <v>2553</v>
      </c>
      <c r="AJ3159" t="n">
        <v>120</v>
      </c>
      <c r="AK3159" t="n">
        <v>13566.6674</v>
      </c>
      <c r="BA3159" t="n">
        <v>8901</v>
      </c>
    </row>
    <row r="3160">
      <c r="F3160" t="inlineStr">
        <is>
          <t>USADO</t>
        </is>
      </c>
      <c r="H3160" t="n">
        <v>23</v>
      </c>
      <c r="M3160" t="inlineStr">
        <is>
          <t>PARA LA VENTA</t>
        </is>
      </c>
      <c r="N3160" t="inlineStr"/>
      <c r="P3160" t="inlineStr">
        <is>
          <t>2022</t>
        </is>
      </c>
      <c r="S3160" t="n">
        <v>43033</v>
      </c>
      <c r="T3160" t="n">
        <v>22200</v>
      </c>
      <c r="V3160" t="n">
        <v>22200</v>
      </c>
      <c r="W3160" t="n">
        <v>12922.53</v>
      </c>
      <c r="X3160" t="n">
        <v>2861.8258</v>
      </c>
      <c r="Z3160" t="n">
        <v>575</v>
      </c>
      <c r="AA3160" t="n">
        <v>27.451</v>
      </c>
      <c r="AB3160" t="n">
        <v>686.2763</v>
      </c>
      <c r="AH3160" t="n">
        <v>3142.4991</v>
      </c>
      <c r="AI3160" t="n">
        <v>2553</v>
      </c>
      <c r="AJ3160" t="n">
        <v>120</v>
      </c>
      <c r="AK3160" t="n">
        <v>12333.334</v>
      </c>
      <c r="BA3160" t="n">
        <v>8901</v>
      </c>
    </row>
    <row r="3161">
      <c r="F3161" t="inlineStr">
        <is>
          <t>USADO</t>
        </is>
      </c>
      <c r="H3161" t="n">
        <v>23</v>
      </c>
      <c r="M3161" t="inlineStr">
        <is>
          <t>PARA LA VENTA</t>
        </is>
      </c>
      <c r="N3161" t="inlineStr"/>
      <c r="P3161" t="inlineStr">
        <is>
          <t>2022</t>
        </is>
      </c>
      <c r="S3161" t="n">
        <v>50244</v>
      </c>
      <c r="T3161" t="n">
        <v>22200</v>
      </c>
      <c r="V3161" t="n">
        <v>22200</v>
      </c>
      <c r="W3161" t="n">
        <v>13528.55</v>
      </c>
      <c r="X3161" t="n">
        <v>2975.93</v>
      </c>
      <c r="Z3161" t="n">
        <v>579</v>
      </c>
      <c r="AA3161" t="n">
        <v>28.5051</v>
      </c>
      <c r="AB3161" t="n">
        <v>717.586</v>
      </c>
      <c r="AH3161" t="n">
        <v>3630.0551</v>
      </c>
      <c r="AI3161" t="n">
        <v>2553</v>
      </c>
      <c r="AJ3161" t="n">
        <v>120</v>
      </c>
      <c r="AK3161" t="n">
        <v>12333.334</v>
      </c>
      <c r="BA3161" t="n">
        <v>8901</v>
      </c>
    </row>
    <row r="3162">
      <c r="H3162" t="n">
        <v>24</v>
      </c>
      <c r="M3162" t="inlineStr">
        <is>
          <t>ALQUILADO</t>
        </is>
      </c>
      <c r="N3162" t="inlineStr">
        <is>
          <t>ALSTOM PANAMA TRANSPORTE</t>
        </is>
      </c>
      <c r="P3162" t="inlineStr">
        <is>
          <t>2023</t>
        </is>
      </c>
      <c r="S3162" t="n">
        <v>60591</v>
      </c>
      <c r="T3162" t="n">
        <v>15322.43</v>
      </c>
      <c r="V3162" t="n">
        <v>16395.0001</v>
      </c>
      <c r="W3162" t="n">
        <v>2910</v>
      </c>
      <c r="X3162" t="n">
        <v>7260</v>
      </c>
      <c r="Z3162" t="n">
        <v>649</v>
      </c>
      <c r="AA3162" t="n">
        <v>15.6702</v>
      </c>
      <c r="AB3162" t="n">
        <v>423.75</v>
      </c>
      <c r="AH3162" t="n">
        <v>1167.1458</v>
      </c>
      <c r="AI3162" t="n">
        <v>1967.4</v>
      </c>
      <c r="AJ3162" t="n">
        <v>120</v>
      </c>
      <c r="AK3162" t="n">
        <v>9789.3313</v>
      </c>
      <c r="BA3162" t="n">
        <v>9288</v>
      </c>
    </row>
    <row r="3163">
      <c r="H3163" t="n">
        <v>23</v>
      </c>
      <c r="M3163" t="inlineStr">
        <is>
          <t>ALQUILADO</t>
        </is>
      </c>
      <c r="N3163" t="inlineStr">
        <is>
          <t>JCDECAUX TOP MEDIA SERVICIOS DE PANAMA S.A.</t>
        </is>
      </c>
      <c r="P3163" t="inlineStr">
        <is>
          <t>2023</t>
        </is>
      </c>
      <c r="S3163" t="n">
        <v>21349</v>
      </c>
      <c r="T3163" t="n">
        <v>14481.3084</v>
      </c>
      <c r="V3163" t="n">
        <v>15495</v>
      </c>
      <c r="W3163" t="n">
        <v>6966.52</v>
      </c>
      <c r="X3163" t="n">
        <v>8676.639999999999</v>
      </c>
      <c r="Z3163" t="n">
        <v>1398</v>
      </c>
      <c r="AA3163" t="n">
        <v>11.1896</v>
      </c>
      <c r="AB3163" t="n">
        <v>680.1373</v>
      </c>
      <c r="AH3163" t="n">
        <v>1732.4028</v>
      </c>
      <c r="AI3163" t="n">
        <v>1781.925</v>
      </c>
      <c r="AJ3163" t="n">
        <v>120</v>
      </c>
      <c r="AK3163" t="n">
        <v>8849.689200000001</v>
      </c>
      <c r="BA3163" t="n">
        <v>8901</v>
      </c>
    </row>
    <row r="3164">
      <c r="H3164" t="n">
        <v>16</v>
      </c>
      <c r="M3164" t="inlineStr">
        <is>
          <t>ALQUILADO</t>
        </is>
      </c>
      <c r="N3164" t="inlineStr">
        <is>
          <t>GAMING AND SERVICES PANAMA</t>
        </is>
      </c>
      <c r="P3164" t="inlineStr">
        <is>
          <t>2023</t>
        </is>
      </c>
      <c r="S3164" t="n">
        <v>21552</v>
      </c>
      <c r="T3164" t="n">
        <v>14481.3085</v>
      </c>
      <c r="V3164" t="n">
        <v>15495.0001</v>
      </c>
      <c r="W3164" t="n">
        <v>4398.4</v>
      </c>
      <c r="X3164" t="n">
        <v>4456.655</v>
      </c>
      <c r="Z3164" t="n">
        <v>341</v>
      </c>
      <c r="AA3164" t="n">
        <v>25.9679</v>
      </c>
      <c r="AB3164" t="n">
        <v>553.4409000000001</v>
      </c>
      <c r="AH3164" t="n">
        <v>335.5621</v>
      </c>
      <c r="AI3164" t="n">
        <v>1239.6</v>
      </c>
      <c r="AJ3164" t="n">
        <v>120</v>
      </c>
      <c r="AK3164" t="n">
        <v>6033.8789</v>
      </c>
      <c r="BA3164" t="n">
        <v>6192</v>
      </c>
    </row>
    <row r="3165">
      <c r="F3165" t="inlineStr">
        <is>
          <t>SEMINUEVO</t>
        </is>
      </c>
      <c r="H3165" t="n">
        <v>15</v>
      </c>
      <c r="M3165" t="inlineStr">
        <is>
          <t>SEPARADO - VENTA</t>
        </is>
      </c>
      <c r="N3165" t="inlineStr"/>
      <c r="P3165" t="inlineStr">
        <is>
          <t>2023</t>
        </is>
      </c>
      <c r="S3165" t="n">
        <v>28974</v>
      </c>
      <c r="T3165" t="n">
        <v>14481.3085</v>
      </c>
      <c r="V3165" t="n">
        <v>15495.0001</v>
      </c>
      <c r="W3165" t="n">
        <v>3971.86</v>
      </c>
      <c r="X3165" t="n">
        <v>5732.955</v>
      </c>
      <c r="Z3165" t="n">
        <v>263</v>
      </c>
      <c r="AA3165" t="n">
        <v>36.9004</v>
      </c>
      <c r="AB3165" t="n">
        <v>646.9876</v>
      </c>
      <c r="AH3165" t="n">
        <v>1577.173</v>
      </c>
      <c r="AI3165" t="n">
        <v>1162.125</v>
      </c>
      <c r="AJ3165" t="n">
        <v>80</v>
      </c>
      <c r="AK3165" t="n">
        <v>4827.1032</v>
      </c>
      <c r="BA3165" t="n">
        <v>5805</v>
      </c>
    </row>
    <row r="3166">
      <c r="F3166" t="inlineStr">
        <is>
          <t>SEMINUEVOS</t>
        </is>
      </c>
      <c r="H3166" t="n">
        <v>15</v>
      </c>
      <c r="M3166" t="inlineStr">
        <is>
          <t>PARA LA VENTA</t>
        </is>
      </c>
      <c r="N3166" t="inlineStr"/>
      <c r="P3166" t="inlineStr">
        <is>
          <t>2023</t>
        </is>
      </c>
      <c r="S3166" t="n">
        <v>27725</v>
      </c>
      <c r="T3166" t="n">
        <v>14481.3085</v>
      </c>
      <c r="V3166" t="n">
        <v>15495.0001</v>
      </c>
      <c r="W3166" t="n">
        <v>3783.64</v>
      </c>
      <c r="X3166" t="n">
        <v>6367.5504</v>
      </c>
      <c r="Z3166" t="n">
        <v>266</v>
      </c>
      <c r="AA3166" t="n">
        <v>38.1623</v>
      </c>
      <c r="AB3166" t="n">
        <v>676.746</v>
      </c>
      <c r="AH3166" t="n">
        <v>949.9178000000001</v>
      </c>
      <c r="AI3166" t="n">
        <v>1162.125</v>
      </c>
      <c r="AJ3166" t="n">
        <v>80</v>
      </c>
      <c r="AK3166" t="n">
        <v>5631.6204</v>
      </c>
      <c r="BA3166" t="n">
        <v>5805</v>
      </c>
    </row>
    <row r="3167">
      <c r="F3167" t="inlineStr">
        <is>
          <t>SEMINUEVO</t>
        </is>
      </c>
      <c r="H3167" t="n">
        <v>15</v>
      </c>
      <c r="M3167" t="inlineStr">
        <is>
          <t>PARA LA VENTA</t>
        </is>
      </c>
      <c r="N3167" t="inlineStr"/>
      <c r="P3167" t="inlineStr">
        <is>
          <t>2023</t>
        </is>
      </c>
      <c r="S3167" t="n">
        <v>0</v>
      </c>
      <c r="T3167" t="n">
        <v>14481.3085</v>
      </c>
      <c r="V3167" t="n">
        <v>15495.0001</v>
      </c>
      <c r="W3167" t="n">
        <v>4054.67</v>
      </c>
      <c r="X3167" t="n">
        <v>4425.9664</v>
      </c>
      <c r="Z3167" t="n">
        <v>265</v>
      </c>
      <c r="AA3167" t="n">
        <v>32.0024</v>
      </c>
      <c r="AB3167" t="n">
        <v>565.3757000000001</v>
      </c>
      <c r="AH3167" t="n">
        <v>3017.3625</v>
      </c>
      <c r="AI3167" t="n">
        <v>1162.125</v>
      </c>
      <c r="AJ3167" t="n">
        <v>80</v>
      </c>
      <c r="AK3167" t="n">
        <v>5229.3618</v>
      </c>
      <c r="BA3167" t="n">
        <v>5805</v>
      </c>
    </row>
    <row r="3168">
      <c r="H3168" t="n">
        <v>15</v>
      </c>
      <c r="M3168" t="inlineStr">
        <is>
          <t>ALQUILADO</t>
        </is>
      </c>
      <c r="N3168" t="inlineStr">
        <is>
          <t>BAUER FUNDACIONES</t>
        </is>
      </c>
      <c r="P3168" t="inlineStr">
        <is>
          <t>2023</t>
        </is>
      </c>
      <c r="S3168" t="n">
        <v>29609</v>
      </c>
      <c r="T3168" t="n">
        <v>14481.3085</v>
      </c>
      <c r="V3168" t="n">
        <v>15495.0001</v>
      </c>
      <c r="W3168" t="n">
        <v>6166.83</v>
      </c>
      <c r="X3168" t="n">
        <v>5433.06</v>
      </c>
      <c r="Z3168" t="n">
        <v>743</v>
      </c>
      <c r="AA3168" t="n">
        <v>15.6122</v>
      </c>
      <c r="AB3168" t="n">
        <v>773.326</v>
      </c>
      <c r="AH3168" t="n">
        <v>614.5031</v>
      </c>
      <c r="AI3168" t="n">
        <v>1162.125</v>
      </c>
      <c r="AJ3168" t="n">
        <v>80</v>
      </c>
      <c r="AK3168" t="n">
        <v>5631.6204</v>
      </c>
      <c r="BA3168" t="n">
        <v>5805</v>
      </c>
    </row>
    <row r="3169">
      <c r="F3169" t="inlineStr">
        <is>
          <t>SEMINUEVO</t>
        </is>
      </c>
      <c r="H3169" t="n">
        <v>14</v>
      </c>
      <c r="M3169" t="inlineStr">
        <is>
          <t>PARA LA VENTA</t>
        </is>
      </c>
      <c r="N3169" t="inlineStr"/>
      <c r="P3169" t="inlineStr">
        <is>
          <t>2023</t>
        </is>
      </c>
      <c r="S3169" t="n">
        <v>25649</v>
      </c>
      <c r="T3169" t="n">
        <v>14481.3085</v>
      </c>
      <c r="V3169" t="n">
        <v>15495.0001</v>
      </c>
      <c r="W3169" t="n">
        <v>4449.79</v>
      </c>
      <c r="X3169" t="n">
        <v>4573.0071</v>
      </c>
      <c r="Z3169" t="n">
        <v>300</v>
      </c>
      <c r="AA3169" t="n">
        <v>30.0759</v>
      </c>
      <c r="AB3169" t="n">
        <v>644.4855</v>
      </c>
      <c r="AH3169" t="n">
        <v>700.5222</v>
      </c>
      <c r="AI3169" t="n">
        <v>1084.65</v>
      </c>
      <c r="AJ3169" t="n">
        <v>80</v>
      </c>
      <c r="AK3169" t="n">
        <v>4424.8446</v>
      </c>
      <c r="BA3169" t="n">
        <v>5418</v>
      </c>
    </row>
    <row r="3170">
      <c r="F3170" t="inlineStr">
        <is>
          <t>SEMINUEVO</t>
        </is>
      </c>
      <c r="H3170" t="n">
        <v>14</v>
      </c>
      <c r="M3170" t="inlineStr">
        <is>
          <t>PARA LA VENTA</t>
        </is>
      </c>
      <c r="N3170" t="inlineStr"/>
      <c r="P3170" t="inlineStr">
        <is>
          <t>2023</t>
        </is>
      </c>
      <c r="S3170" t="n">
        <v>26812</v>
      </c>
      <c r="T3170" t="n">
        <v>14481.3085</v>
      </c>
      <c r="V3170" t="n">
        <v>15495.0001</v>
      </c>
      <c r="W3170" t="n">
        <v>4473.74</v>
      </c>
      <c r="X3170" t="n">
        <v>6754.3839</v>
      </c>
      <c r="Z3170" t="n">
        <v>302</v>
      </c>
      <c r="AA3170" t="n">
        <v>37.1792</v>
      </c>
      <c r="AB3170" t="n">
        <v>802.0088</v>
      </c>
      <c r="AH3170" t="n">
        <v>1098.476</v>
      </c>
      <c r="AI3170" t="n">
        <v>1084.65</v>
      </c>
      <c r="AJ3170" t="n">
        <v>80</v>
      </c>
      <c r="AK3170" t="n">
        <v>5229.3618</v>
      </c>
      <c r="BA3170" t="n">
        <v>5418</v>
      </c>
    </row>
    <row r="3171">
      <c r="F3171" t="inlineStr">
        <is>
          <t>SEMINUEVO</t>
        </is>
      </c>
      <c r="H3171" t="n">
        <v>14</v>
      </c>
      <c r="M3171" t="inlineStr">
        <is>
          <t>PARA LA VENTA</t>
        </is>
      </c>
      <c r="N3171" t="inlineStr"/>
      <c r="P3171" t="inlineStr">
        <is>
          <t>2023</t>
        </is>
      </c>
      <c r="S3171" t="n">
        <v>12037</v>
      </c>
      <c r="T3171" t="n">
        <v>14481.3085</v>
      </c>
      <c r="V3171" t="n">
        <v>15495.0001</v>
      </c>
      <c r="W3171" t="n">
        <v>2377.52</v>
      </c>
      <c r="X3171" t="n">
        <v>3438.33</v>
      </c>
      <c r="Z3171" t="n">
        <v>168</v>
      </c>
      <c r="AA3171" t="n">
        <v>34.6181</v>
      </c>
      <c r="AB3171" t="n">
        <v>415.4178</v>
      </c>
      <c r="AH3171" t="n">
        <v>6071.1701</v>
      </c>
      <c r="AI3171" t="n">
        <v>1084.65</v>
      </c>
      <c r="AJ3171" t="n">
        <v>80</v>
      </c>
      <c r="AK3171" t="n">
        <v>5229.3618</v>
      </c>
      <c r="BA3171" t="n">
        <v>5418</v>
      </c>
    </row>
    <row r="3172">
      <c r="H3172" t="n">
        <v>41</v>
      </c>
      <c r="P3172" t="inlineStr">
        <is>
          <t>2020</t>
        </is>
      </c>
      <c r="S3172" t="n">
        <v>42877</v>
      </c>
      <c r="T3172" t="n">
        <v>47523.36</v>
      </c>
      <c r="V3172" t="n">
        <v>50849.9952</v>
      </c>
      <c r="W3172" t="n">
        <v>24262.45</v>
      </c>
      <c r="X3172" t="n">
        <v>8000.56</v>
      </c>
      <c r="Z3172" t="n">
        <v>419</v>
      </c>
      <c r="AA3172" t="n">
        <v>77</v>
      </c>
      <c r="AB3172" t="n">
        <v>786.9026</v>
      </c>
      <c r="AH3172" t="n">
        <v>4210.5197</v>
      </c>
      <c r="AI3172" t="n">
        <v>10424.249</v>
      </c>
      <c r="AJ3172" t="n">
        <v>200</v>
      </c>
      <c r="AK3172" t="n">
        <v>47523.36</v>
      </c>
      <c r="BA3172" t="n">
        <v>15867</v>
      </c>
    </row>
    <row r="3173">
      <c r="H3173" t="n">
        <v>28</v>
      </c>
      <c r="M3173" t="inlineStr">
        <is>
          <t>ALQUILADO</t>
        </is>
      </c>
      <c r="N3173" t="inlineStr">
        <is>
          <t>INSTITUTO PANAMEÑO DE DEPORTES</t>
        </is>
      </c>
      <c r="P3173" t="inlineStr">
        <is>
          <t>2022</t>
        </is>
      </c>
      <c r="S3173" t="n">
        <v>70070</v>
      </c>
      <c r="T3173" t="n">
        <v>48644.86</v>
      </c>
      <c r="V3173" t="n">
        <v>52050.0002</v>
      </c>
      <c r="W3173" t="n">
        <v>45318.16</v>
      </c>
      <c r="X3173" t="n">
        <v>11806.62</v>
      </c>
      <c r="Z3173" t="n">
        <v>985</v>
      </c>
      <c r="AA3173" t="n">
        <v>57.9947</v>
      </c>
      <c r="AB3173" t="n">
        <v>2040.1707</v>
      </c>
      <c r="AH3173" t="n">
        <v>5569.5104</v>
      </c>
      <c r="AI3173" t="n">
        <v>7287</v>
      </c>
      <c r="AJ3173" t="n">
        <v>160</v>
      </c>
      <c r="AK3173" t="n">
        <v>36483.6447</v>
      </c>
      <c r="BA3173" t="n">
        <v>10836</v>
      </c>
    </row>
    <row r="3174">
      <c r="H3174" t="n">
        <v>25</v>
      </c>
      <c r="M3174" t="inlineStr">
        <is>
          <t>ALQUILADO</t>
        </is>
      </c>
      <c r="N3174" t="inlineStr">
        <is>
          <t>MINISTERIO DE LA PRESIDENCIA</t>
        </is>
      </c>
      <c r="P3174" t="inlineStr">
        <is>
          <t>2022</t>
        </is>
      </c>
      <c r="S3174" t="n">
        <v>46296</v>
      </c>
      <c r="T3174" t="n">
        <v>48644.8598</v>
      </c>
      <c r="V3174" t="n">
        <v>52050</v>
      </c>
      <c r="W3174" t="n">
        <v>40245</v>
      </c>
      <c r="X3174" t="n">
        <v>7200</v>
      </c>
      <c r="Z3174" t="n">
        <v>720</v>
      </c>
      <c r="AA3174" t="n">
        <v>65.89579999999999</v>
      </c>
      <c r="AB3174" t="n">
        <v>1897.8</v>
      </c>
      <c r="AH3174" t="n">
        <v>413.4334</v>
      </c>
      <c r="AI3174" t="n">
        <v>6506.25</v>
      </c>
      <c r="AJ3174" t="n">
        <v>120</v>
      </c>
      <c r="AK3174" t="n">
        <v>32429.9064</v>
      </c>
      <c r="BA3174" t="n">
        <v>9675</v>
      </c>
    </row>
    <row r="3175">
      <c r="F3175" t="inlineStr">
        <is>
          <t>SEMINUEVO</t>
        </is>
      </c>
      <c r="H3175" t="n">
        <v>24</v>
      </c>
      <c r="M3175" t="inlineStr">
        <is>
          <t>SEPARADO - VENTA</t>
        </is>
      </c>
      <c r="N3175" t="inlineStr"/>
      <c r="P3175" t="inlineStr">
        <is>
          <t>2022</t>
        </is>
      </c>
      <c r="S3175" t="n">
        <v>14536</v>
      </c>
      <c r="T3175" t="n">
        <v>48644.8598</v>
      </c>
      <c r="V3175" t="n">
        <v>52050</v>
      </c>
      <c r="W3175" t="n">
        <v>30493.34</v>
      </c>
      <c r="X3175" t="n">
        <v>6412.27</v>
      </c>
      <c r="Z3175" t="n">
        <v>535</v>
      </c>
      <c r="AA3175" t="n">
        <v>68.9824</v>
      </c>
      <c r="AB3175" t="n">
        <v>1537.7337</v>
      </c>
      <c r="AH3175" t="n">
        <v>2374.2389</v>
      </c>
      <c r="AI3175" t="n">
        <v>6246</v>
      </c>
      <c r="AJ3175" t="n">
        <v>120</v>
      </c>
      <c r="AK3175" t="n">
        <v>29727.4142</v>
      </c>
      <c r="BA3175" t="n">
        <v>9288</v>
      </c>
    </row>
    <row r="3176">
      <c r="F3176" t="inlineStr">
        <is>
          <t>USADO</t>
        </is>
      </c>
      <c r="H3176" t="n">
        <v>24</v>
      </c>
      <c r="M3176" t="inlineStr">
        <is>
          <t>PARA LA VENTA</t>
        </is>
      </c>
      <c r="N3176" t="inlineStr"/>
      <c r="P3176" t="inlineStr">
        <is>
          <t>2022</t>
        </is>
      </c>
      <c r="S3176" t="n">
        <v>87576</v>
      </c>
      <c r="T3176" t="n">
        <v>48644.857</v>
      </c>
      <c r="V3176" t="n">
        <v>52049.997</v>
      </c>
      <c r="W3176" t="n">
        <v>37706.57</v>
      </c>
      <c r="X3176" t="n">
        <v>7798.3956</v>
      </c>
      <c r="Z3176" t="n">
        <v>670</v>
      </c>
      <c r="AA3176" t="n">
        <v>67.9178</v>
      </c>
      <c r="AB3176" t="n">
        <v>1896.0402</v>
      </c>
      <c r="AH3176" t="n">
        <v>4086.7814</v>
      </c>
      <c r="AI3176" t="n">
        <v>6245.9996</v>
      </c>
      <c r="AJ3176" t="n">
        <v>120</v>
      </c>
      <c r="AK3176" t="n">
        <v>31078.658</v>
      </c>
      <c r="BA3176" t="n">
        <v>9288</v>
      </c>
    </row>
    <row r="3177">
      <c r="H3177" t="n">
        <v>23</v>
      </c>
      <c r="M3177" t="inlineStr">
        <is>
          <t>ALQUILADO</t>
        </is>
      </c>
      <c r="N3177" t="inlineStr">
        <is>
          <t>MINISTERIO DE LA PRESIDENCIA</t>
        </is>
      </c>
      <c r="P3177" t="inlineStr">
        <is>
          <t>2022</t>
        </is>
      </c>
      <c r="S3177" t="n">
        <v>24338</v>
      </c>
      <c r="T3177" t="n">
        <v>48644.86</v>
      </c>
      <c r="V3177" t="n">
        <v>52050.0002</v>
      </c>
      <c r="W3177" t="n">
        <v>38550</v>
      </c>
      <c r="X3177" t="n">
        <v>6900</v>
      </c>
      <c r="Z3177" t="n">
        <v>690</v>
      </c>
      <c r="AA3177" t="n">
        <v>65.8695</v>
      </c>
      <c r="AB3177" t="n">
        <v>1976.0869</v>
      </c>
      <c r="AH3177" t="n">
        <v>637.986</v>
      </c>
      <c r="AI3177" t="n">
        <v>5985.75</v>
      </c>
      <c r="AJ3177" t="n">
        <v>120</v>
      </c>
      <c r="AK3177" t="n">
        <v>29727.4142</v>
      </c>
      <c r="BA3177" t="n">
        <v>8901</v>
      </c>
    </row>
    <row r="3178">
      <c r="F3178" t="inlineStr">
        <is>
          <t>GARANTIZADOS</t>
        </is>
      </c>
      <c r="H3178" t="n">
        <v>23</v>
      </c>
      <c r="M3178" t="inlineStr">
        <is>
          <t>PARA LA VENTA</t>
        </is>
      </c>
      <c r="N3178" t="inlineStr"/>
      <c r="P3178" t="inlineStr">
        <is>
          <t>2022</t>
        </is>
      </c>
      <c r="S3178" t="n">
        <v>98698</v>
      </c>
      <c r="T3178" t="n">
        <v>48644.86</v>
      </c>
      <c r="V3178" t="n">
        <v>52050.0002</v>
      </c>
      <c r="W3178" t="n">
        <v>37029.56</v>
      </c>
      <c r="X3178" t="n">
        <v>6754.95</v>
      </c>
      <c r="Z3178" t="n">
        <v>662</v>
      </c>
      <c r="AA3178" t="n">
        <v>66.1397</v>
      </c>
      <c r="AB3178" t="n">
        <v>1903.6743</v>
      </c>
      <c r="AH3178" t="n">
        <v>3372.8064</v>
      </c>
      <c r="AI3178" t="n">
        <v>5985.75</v>
      </c>
      <c r="AJ3178" t="n">
        <v>120</v>
      </c>
      <c r="AK3178" t="n">
        <v>29727.4142</v>
      </c>
      <c r="BA3178" t="n">
        <v>8901</v>
      </c>
    </row>
    <row r="3179">
      <c r="F3179" t="inlineStr">
        <is>
          <t>USADO</t>
        </is>
      </c>
      <c r="H3179" t="n">
        <v>23</v>
      </c>
      <c r="M3179" t="inlineStr">
        <is>
          <t>PARA LA VENTA</t>
        </is>
      </c>
      <c r="N3179" t="inlineStr"/>
      <c r="P3179" t="inlineStr">
        <is>
          <t>2022</t>
        </is>
      </c>
      <c r="S3179" t="n">
        <v>52497</v>
      </c>
      <c r="T3179" t="n">
        <v>48644.86</v>
      </c>
      <c r="V3179" t="n">
        <v>52050.0002</v>
      </c>
      <c r="W3179" t="n">
        <v>35004.86</v>
      </c>
      <c r="X3179" t="n">
        <v>11758.27</v>
      </c>
      <c r="Z3179" t="n">
        <v>768</v>
      </c>
      <c r="AA3179" t="n">
        <v>60.8894</v>
      </c>
      <c r="AB3179" t="n">
        <v>2033.1795</v>
      </c>
      <c r="AH3179" t="n">
        <v>5467.5168</v>
      </c>
      <c r="AI3179" t="n">
        <v>5985.75</v>
      </c>
      <c r="AJ3179" t="n">
        <v>120</v>
      </c>
      <c r="AK3179" t="n">
        <v>29727.4142</v>
      </c>
      <c r="BA3179" t="n">
        <v>8901</v>
      </c>
    </row>
    <row r="3180">
      <c r="F3180" t="inlineStr">
        <is>
          <t>SEMINUEVO</t>
        </is>
      </c>
      <c r="H3180" t="n">
        <v>23</v>
      </c>
      <c r="M3180" t="inlineStr">
        <is>
          <t>PARA LA VENTA</t>
        </is>
      </c>
      <c r="N3180" t="inlineStr"/>
      <c r="P3180" t="inlineStr">
        <is>
          <t>2022</t>
        </is>
      </c>
      <c r="S3180" t="n">
        <v>43142</v>
      </c>
      <c r="T3180" t="n">
        <v>48928.86</v>
      </c>
      <c r="V3180" t="n">
        <v>52353.8802</v>
      </c>
      <c r="W3180" t="n">
        <v>35210</v>
      </c>
      <c r="X3180" t="n">
        <v>6300</v>
      </c>
      <c r="Z3180" t="n">
        <v>630</v>
      </c>
      <c r="AA3180" t="n">
        <v>65.8888</v>
      </c>
      <c r="AB3180" t="n">
        <v>1804.7826</v>
      </c>
      <c r="AH3180" t="n">
        <v>3521.4188</v>
      </c>
      <c r="AI3180" t="n">
        <v>6020.6962</v>
      </c>
      <c r="AJ3180" t="n">
        <v>120</v>
      </c>
      <c r="AK3180" t="n">
        <v>28541.835</v>
      </c>
      <c r="BA3180" t="n">
        <v>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Leonard Hernandez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2024-04-26T16:32:07Z</dcterms:modified>
  <cp:lastModifiedBy>Planilla SHL</cp:lastModifiedBy>
</cp:coreProperties>
</file>