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3955" windowHeight="14130" activeTab="2"/>
  </bookViews>
  <sheets>
    <sheet name="816372UseCase" sheetId="1" r:id="rId1"/>
    <sheet name="816372UseCase (2)" sheetId="4" r:id="rId2"/>
    <sheet name="Sheet5" sheetId="5" r:id="rId3"/>
  </sheets>
  <definedNames>
    <definedName name="DISR" localSheetId="1">'816372UseCase (2)'!$W$8</definedName>
    <definedName name="DISR">'816372UseCase'!$J$8</definedName>
    <definedName name="DRAW" localSheetId="1">'816372UseCase (2)'!$W$4</definedName>
    <definedName name="DRAW">'816372UseCase'!$J$4</definedName>
    <definedName name="LR0" localSheetId="1">'816372UseCase (2)'!$W$6</definedName>
    <definedName name="LR0">'816372UseCase'!$J$6</definedName>
    <definedName name="LRD" localSheetId="1">'816372UseCase (2)'!$W$7</definedName>
    <definedName name="LRD">'816372UseCase'!$J$7</definedName>
    <definedName name="PLAY" localSheetId="1">'816372UseCase (2)'!$W$2</definedName>
    <definedName name="PLAY">'816372UseCase'!$J$2</definedName>
    <definedName name="WIN" localSheetId="1">'816372UseCase (2)'!$W$3</definedName>
    <definedName name="WIN">'816372UseCase'!$J$3</definedName>
  </definedNames>
  <calcPr calcId="125725"/>
</workbook>
</file>

<file path=xl/calcChain.xml><?xml version="1.0" encoding="utf-8"?>
<calcChain xmlns="http://schemas.openxmlformats.org/spreadsheetml/2006/main">
  <c r="G6" i="5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5"/>
  <c r="G4"/>
  <c r="H3"/>
  <c r="I3" s="1"/>
  <c r="J3" s="1"/>
  <c r="W17" i="1"/>
  <c r="R16" s="1"/>
  <c r="X15" s="1"/>
  <c r="AF11" i="4"/>
  <c r="H5" i="5" l="1"/>
  <c r="I5" s="1"/>
  <c r="J5" s="1"/>
  <c r="H4"/>
  <c r="I4" s="1"/>
  <c r="J4" s="1"/>
  <c r="Q14" i="1"/>
  <c r="V13" s="1"/>
  <c r="W27"/>
  <c r="H6" i="5" l="1"/>
  <c r="I6" s="1"/>
  <c r="J6" s="1"/>
  <c r="R26" i="1"/>
  <c r="X25" s="1"/>
  <c r="Q24" s="1"/>
  <c r="W37"/>
  <c r="S12"/>
  <c r="H7" i="5" l="1"/>
  <c r="I7" s="1"/>
  <c r="J7" s="1"/>
  <c r="R36" i="1"/>
  <c r="R46" s="1"/>
  <c r="W47"/>
  <c r="V23"/>
  <c r="S22" s="1"/>
  <c r="H8" i="5" l="1"/>
  <c r="I8" s="1"/>
  <c r="J8" s="1"/>
  <c r="X35" i="1"/>
  <c r="H9" i="5" l="1"/>
  <c r="I9" s="1"/>
  <c r="J9" s="1"/>
  <c r="X45" i="1"/>
  <c r="Q34"/>
  <c r="H10" i="5" l="1"/>
  <c r="I10" s="1"/>
  <c r="J10" s="1"/>
  <c r="Q44" i="1"/>
  <c r="V33"/>
  <c r="H11" i="5" l="1"/>
  <c r="I11" s="1"/>
  <c r="J11" s="1"/>
  <c r="S32" i="1"/>
  <c r="V43"/>
  <c r="H12" i="5" l="1"/>
  <c r="I12" s="1"/>
  <c r="J12" s="1"/>
  <c r="S42" i="1"/>
  <c r="H13" i="5" l="1"/>
  <c r="I13" s="1"/>
  <c r="J13" s="1"/>
  <c r="H14" l="1"/>
  <c r="I14" s="1"/>
  <c r="J14" s="1"/>
  <c r="H15" l="1"/>
  <c r="I15" s="1"/>
  <c r="J15" s="1"/>
  <c r="H16" l="1"/>
  <c r="I16" s="1"/>
  <c r="J16" s="1"/>
  <c r="H17" l="1"/>
  <c r="I17" s="1"/>
  <c r="J17" s="1"/>
  <c r="H18" l="1"/>
  <c r="I18" s="1"/>
  <c r="J18" s="1"/>
  <c r="H19" l="1"/>
  <c r="I19" s="1"/>
  <c r="J19" s="1"/>
  <c r="H20" l="1"/>
  <c r="I20" s="1"/>
  <c r="J20" s="1"/>
  <c r="H21" l="1"/>
  <c r="I21" s="1"/>
  <c r="J21" s="1"/>
  <c r="H22" l="1"/>
  <c r="I22" s="1"/>
  <c r="J22" s="1"/>
  <c r="H23" l="1"/>
  <c r="I23" s="1"/>
  <c r="J23" s="1"/>
  <c r="H24" l="1"/>
  <c r="I24" s="1"/>
  <c r="J24" s="1"/>
  <c r="H25" l="1"/>
  <c r="I25" s="1"/>
  <c r="J25" s="1"/>
  <c r="H26" l="1"/>
  <c r="I26" s="1"/>
  <c r="J26" s="1"/>
  <c r="H27" l="1"/>
  <c r="I27" s="1"/>
  <c r="J27" s="1"/>
  <c r="H28" l="1"/>
  <c r="I28" s="1"/>
  <c r="J28" s="1"/>
  <c r="H30" l="1"/>
  <c r="I30" s="1"/>
  <c r="J30" s="1"/>
  <c r="H29"/>
  <c r="I29" s="1"/>
  <c r="J29" s="1"/>
</calcChain>
</file>

<file path=xl/sharedStrings.xml><?xml version="1.0" encoding="utf-8"?>
<sst xmlns="http://schemas.openxmlformats.org/spreadsheetml/2006/main" count="154" uniqueCount="28">
  <si>
    <t>X</t>
  </si>
  <si>
    <t>O</t>
  </si>
  <si>
    <t>None</t>
  </si>
  <si>
    <t>Play</t>
  </si>
  <si>
    <t>Win</t>
  </si>
  <si>
    <t>Draw</t>
  </si>
  <si>
    <t>Q Vals for Actions (X)</t>
  </si>
  <si>
    <t>Q Vals for Actions (O)</t>
  </si>
  <si>
    <t>LR0</t>
  </si>
  <si>
    <t>LR Decay</t>
  </si>
  <si>
    <t>LR Zero</t>
  </si>
  <si>
    <t>Discount Rate</t>
  </si>
  <si>
    <t>s1(X)</t>
  </si>
  <si>
    <t>s0(X)</t>
  </si>
  <si>
    <t>s2(X)</t>
  </si>
  <si>
    <t>s3(X)</t>
  </si>
  <si>
    <t>X:--- / --- / ---</t>
  </si>
  <si>
    <t>X:--- / --- / -X-</t>
  </si>
  <si>
    <t>X:O-- / --- / -X-</t>
  </si>
  <si>
    <t>X:O-O / --X / XX-/</t>
  </si>
  <si>
    <t>s1(O)</t>
  </si>
  <si>
    <t>s0</t>
  </si>
  <si>
    <t>s2(O)</t>
  </si>
  <si>
    <t>s3(O)</t>
  </si>
  <si>
    <t>Loss</t>
  </si>
  <si>
    <t>s0(O)</t>
  </si>
  <si>
    <t>LRD</t>
  </si>
  <si>
    <t>MITR</t>
  </si>
</sst>
</file>

<file path=xl/styles.xml><?xml version="1.0" encoding="utf-8"?>
<styleSheet xmlns="http://schemas.openxmlformats.org/spreadsheetml/2006/main">
  <numFmts count="1"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0" xfId="0" applyFont="1"/>
    <xf numFmtId="0" fontId="2" fillId="4" borderId="0" xfId="0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2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/>
    <xf numFmtId="2" fontId="0" fillId="6" borderId="0" xfId="0" applyNumberFormat="1" applyFill="1"/>
    <xf numFmtId="0" fontId="0" fillId="0" borderId="0" xfId="0" applyFont="1" applyAlignment="1">
      <alignment horizontal="left"/>
    </xf>
    <xf numFmtId="165" fontId="0" fillId="3" borderId="0" xfId="0" applyNumberFormat="1" applyFill="1"/>
    <xf numFmtId="165" fontId="0" fillId="0" borderId="0" xfId="0" applyNumberFormat="1"/>
    <xf numFmtId="165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/>
    <xf numFmtId="165" fontId="2" fillId="0" borderId="0" xfId="0" applyNumberFormat="1" applyFont="1"/>
    <xf numFmtId="165" fontId="2" fillId="4" borderId="0" xfId="0" applyNumberFormat="1" applyFont="1" applyFill="1"/>
    <xf numFmtId="165" fontId="0" fillId="7" borderId="0" xfId="0" applyNumberFormat="1" applyFill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Sheet5!$I$3:$I$30</c:f>
              <c:numCache>
                <c:formatCode>0.00%</c:formatCode>
                <c:ptCount val="28"/>
                <c:pt idx="0">
                  <c:v>4.9900199600798403E-2</c:v>
                </c:pt>
                <c:pt idx="1">
                  <c:v>3.566333808844508E-2</c:v>
                </c:pt>
                <c:pt idx="2">
                  <c:v>2.774694783573807E-2</c:v>
                </c:pt>
                <c:pt idx="3">
                  <c:v>2.2706630336058131E-2</c:v>
                </c:pt>
                <c:pt idx="4">
                  <c:v>1.921598770176787E-2</c:v>
                </c:pt>
                <c:pt idx="5">
                  <c:v>1.6655562958027982E-2</c:v>
                </c:pt>
                <c:pt idx="6">
                  <c:v>1.4697236919459141E-2</c:v>
                </c:pt>
                <c:pt idx="7">
                  <c:v>1.315097317201473E-2</c:v>
                </c:pt>
                <c:pt idx="8">
                  <c:v>1.1899095668729178E-2</c:v>
                </c:pt>
                <c:pt idx="9">
                  <c:v>1.0864841373315949E-2</c:v>
                </c:pt>
                <c:pt idx="10">
                  <c:v>9.9960015993602568E-3</c:v>
                </c:pt>
                <c:pt idx="11">
                  <c:v>9.2558311736393936E-3</c:v>
                </c:pt>
                <c:pt idx="12">
                  <c:v>8.617718028266115E-3</c:v>
                </c:pt>
                <c:pt idx="13">
                  <c:v>8.0619155111254434E-3</c:v>
                </c:pt>
                <c:pt idx="14">
                  <c:v>7.5734625870948202E-3</c:v>
                </c:pt>
                <c:pt idx="15">
                  <c:v>7.1408169094544418E-3</c:v>
                </c:pt>
                <c:pt idx="16">
                  <c:v>6.754931099702783E-3</c:v>
                </c:pt>
                <c:pt idx="17">
                  <c:v>6.4086131761086898E-3</c:v>
                </c:pt>
                <c:pt idx="18">
                  <c:v>6.0960741282613997E-3</c:v>
                </c:pt>
                <c:pt idx="19">
                  <c:v>5.8126017205301092E-3</c:v>
                </c:pt>
                <c:pt idx="20">
                  <c:v>5.5543212619417904E-3</c:v>
                </c:pt>
                <c:pt idx="21">
                  <c:v>5.318017443097213E-3</c:v>
                </c:pt>
                <c:pt idx="22">
                  <c:v>5.100999795960009E-3</c:v>
                </c:pt>
                <c:pt idx="23">
                  <c:v>4.9009998039600084E-3</c:v>
                </c:pt>
                <c:pt idx="24">
                  <c:v>4.7160913035276366E-3</c:v>
                </c:pt>
                <c:pt idx="25">
                  <c:v>4.5446282494091984E-3</c:v>
                </c:pt>
                <c:pt idx="26">
                  <c:v>4.3851955797228554E-3</c:v>
                </c:pt>
                <c:pt idx="27">
                  <c:v>4.2365700728690054E-3</c:v>
                </c:pt>
              </c:numCache>
            </c:numRef>
          </c:val>
        </c:ser>
        <c:marker val="1"/>
        <c:axId val="75468800"/>
        <c:axId val="75470720"/>
      </c:lineChart>
      <c:catAx>
        <c:axId val="75468800"/>
        <c:scaling>
          <c:orientation val="minMax"/>
        </c:scaling>
        <c:axPos val="b"/>
        <c:tickLblPos val="nextTo"/>
        <c:crossAx val="75470720"/>
        <c:crosses val="autoZero"/>
        <c:auto val="1"/>
        <c:lblAlgn val="ctr"/>
        <c:lblOffset val="100"/>
      </c:catAx>
      <c:valAx>
        <c:axId val="75470720"/>
        <c:scaling>
          <c:orientation val="minMax"/>
        </c:scaling>
        <c:axPos val="l"/>
        <c:majorGridlines/>
        <c:numFmt formatCode="0.00%" sourceLinked="1"/>
        <c:tickLblPos val="nextTo"/>
        <c:crossAx val="7546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Sheet5!$J$3:$J$30</c:f>
              <c:numCache>
                <c:formatCode>0%</c:formatCode>
                <c:ptCount val="28"/>
                <c:pt idx="0">
                  <c:v>0.95009980039920161</c:v>
                </c:pt>
                <c:pt idx="1">
                  <c:v>0.96433666191155487</c:v>
                </c:pt>
                <c:pt idx="2">
                  <c:v>0.97225305216426194</c:v>
                </c:pt>
                <c:pt idx="3">
                  <c:v>0.97729336966394187</c:v>
                </c:pt>
                <c:pt idx="4">
                  <c:v>0.98078401229823209</c:v>
                </c:pt>
                <c:pt idx="5">
                  <c:v>0.98334443704197205</c:v>
                </c:pt>
                <c:pt idx="6">
                  <c:v>0.98530276308054088</c:v>
                </c:pt>
                <c:pt idx="7">
                  <c:v>0.98684902682798525</c:v>
                </c:pt>
                <c:pt idx="8">
                  <c:v>0.98810090433127085</c:v>
                </c:pt>
                <c:pt idx="9">
                  <c:v>0.989135158626684</c:v>
                </c:pt>
                <c:pt idx="10">
                  <c:v>0.9900039984006398</c:v>
                </c:pt>
                <c:pt idx="11">
                  <c:v>0.99074416882636063</c:v>
                </c:pt>
                <c:pt idx="12">
                  <c:v>0.99138228197173384</c:v>
                </c:pt>
                <c:pt idx="13">
                  <c:v>0.99193808448887455</c:v>
                </c:pt>
                <c:pt idx="14">
                  <c:v>0.99242653741290521</c:v>
                </c:pt>
                <c:pt idx="15">
                  <c:v>0.99285918309054555</c:v>
                </c:pt>
                <c:pt idx="16">
                  <c:v>0.99324506890029718</c:v>
                </c:pt>
                <c:pt idx="17">
                  <c:v>0.99359138682389136</c:v>
                </c:pt>
                <c:pt idx="18">
                  <c:v>0.99390392587173859</c:v>
                </c:pt>
                <c:pt idx="19">
                  <c:v>0.99418739827946989</c:v>
                </c:pt>
                <c:pt idx="20">
                  <c:v>0.99444567873805823</c:v>
                </c:pt>
                <c:pt idx="21">
                  <c:v>0.99468198255690277</c:v>
                </c:pt>
                <c:pt idx="22">
                  <c:v>0.99489900020403998</c:v>
                </c:pt>
                <c:pt idx="23">
                  <c:v>0.99509900019604003</c:v>
                </c:pt>
                <c:pt idx="24">
                  <c:v>0.99528390869647232</c:v>
                </c:pt>
                <c:pt idx="25">
                  <c:v>0.99545537175059085</c:v>
                </c:pt>
                <c:pt idx="26">
                  <c:v>0.99561480442027717</c:v>
                </c:pt>
                <c:pt idx="27">
                  <c:v>0.99576342992713096</c:v>
                </c:pt>
              </c:numCache>
            </c:numRef>
          </c:val>
        </c:ser>
        <c:marker val="1"/>
        <c:axId val="79031296"/>
        <c:axId val="80966784"/>
      </c:lineChart>
      <c:catAx>
        <c:axId val="79031296"/>
        <c:scaling>
          <c:orientation val="minMax"/>
        </c:scaling>
        <c:axPos val="b"/>
        <c:tickLblPos val="nextTo"/>
        <c:crossAx val="80966784"/>
        <c:crosses val="autoZero"/>
        <c:auto val="1"/>
        <c:lblAlgn val="ctr"/>
        <c:lblOffset val="100"/>
      </c:catAx>
      <c:valAx>
        <c:axId val="80966784"/>
        <c:scaling>
          <c:orientation val="minMax"/>
        </c:scaling>
        <c:axPos val="l"/>
        <c:majorGridlines/>
        <c:numFmt formatCode="0%" sourceLinked="1"/>
        <c:tickLblPos val="nextTo"/>
        <c:crossAx val="7903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171450</xdr:rowOff>
    </xdr:from>
    <xdr:to>
      <xdr:col>18</xdr:col>
      <xdr:colOff>342900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19050</xdr:rowOff>
    </xdr:from>
    <xdr:to>
      <xdr:col>18</xdr:col>
      <xdr:colOff>342900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7"/>
  <sheetViews>
    <sheetView topLeftCell="A4" workbookViewId="0">
      <selection activeCell="S12" sqref="S12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8" width="5.42578125" customWidth="1"/>
    <col min="9" max="9" width="28.85546875" customWidth="1"/>
    <col min="10" max="10" width="5.42578125" style="15" customWidth="1"/>
    <col min="11" max="11" width="7.140625" style="23" customWidth="1"/>
    <col min="12" max="20" width="6.85546875" style="23" customWidth="1"/>
    <col min="21" max="21" width="7.42578125" style="23" customWidth="1"/>
    <col min="22" max="30" width="6.85546875" style="23" customWidth="1"/>
  </cols>
  <sheetData>
    <row r="1" spans="1:30" ht="15.75" thickBot="1">
      <c r="L1" s="24" t="s">
        <v>6</v>
      </c>
      <c r="M1" s="24"/>
      <c r="N1" s="24"/>
      <c r="O1" s="24"/>
      <c r="P1" s="24"/>
      <c r="Q1" s="24"/>
      <c r="R1" s="24"/>
      <c r="S1" s="24"/>
      <c r="T1" s="25"/>
      <c r="U1" s="26"/>
      <c r="V1" s="24" t="s">
        <v>7</v>
      </c>
      <c r="W1" s="24"/>
      <c r="X1" s="24"/>
      <c r="Y1" s="24"/>
      <c r="Z1" s="24"/>
      <c r="AA1" s="24"/>
      <c r="AB1" s="24"/>
      <c r="AC1" s="24"/>
      <c r="AD1" s="25"/>
    </row>
    <row r="2" spans="1:30">
      <c r="C2" s="4"/>
      <c r="D2" s="5"/>
      <c r="E2" s="6"/>
      <c r="I2" s="16" t="s">
        <v>3</v>
      </c>
      <c r="J2" s="17">
        <v>0</v>
      </c>
      <c r="L2" s="27">
        <v>1</v>
      </c>
      <c r="M2" s="27">
        <v>2</v>
      </c>
      <c r="N2" s="27">
        <v>3</v>
      </c>
      <c r="O2" s="27">
        <v>4</v>
      </c>
      <c r="P2" s="27">
        <v>5</v>
      </c>
      <c r="Q2" s="27">
        <v>6</v>
      </c>
      <c r="R2" s="27">
        <v>7</v>
      </c>
      <c r="S2" s="27">
        <v>8</v>
      </c>
      <c r="T2" s="27">
        <v>9</v>
      </c>
      <c r="U2" s="26"/>
      <c r="V2" s="27">
        <v>1</v>
      </c>
      <c r="W2" s="27">
        <v>2</v>
      </c>
      <c r="X2" s="27">
        <v>3</v>
      </c>
      <c r="Y2" s="27">
        <v>4</v>
      </c>
      <c r="Z2" s="27">
        <v>5</v>
      </c>
      <c r="AA2" s="27">
        <v>6</v>
      </c>
      <c r="AB2" s="27">
        <v>7</v>
      </c>
      <c r="AC2" s="27">
        <v>8</v>
      </c>
      <c r="AD2" s="27">
        <v>9</v>
      </c>
    </row>
    <row r="3" spans="1:30">
      <c r="A3" s="2" t="s">
        <v>2</v>
      </c>
      <c r="C3" s="7"/>
      <c r="D3" s="8"/>
      <c r="E3" s="9"/>
      <c r="G3" t="s">
        <v>21</v>
      </c>
      <c r="I3" s="16" t="s">
        <v>4</v>
      </c>
      <c r="J3" s="17">
        <v>1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</row>
    <row r="4" spans="1:30" ht="15.75" thickBot="1">
      <c r="C4" s="10"/>
      <c r="D4" s="11"/>
      <c r="E4" s="12"/>
      <c r="I4" s="16" t="s">
        <v>5</v>
      </c>
      <c r="J4" s="17">
        <v>2</v>
      </c>
    </row>
    <row r="5" spans="1:30">
      <c r="I5" s="16"/>
      <c r="J5" s="17"/>
    </row>
    <row r="6" spans="1:30" ht="15.75" thickBot="1">
      <c r="I6" s="16" t="s">
        <v>10</v>
      </c>
      <c r="J6" s="17">
        <v>0.05</v>
      </c>
    </row>
    <row r="7" spans="1:30">
      <c r="C7" s="4"/>
      <c r="D7" s="5"/>
      <c r="E7" s="6"/>
      <c r="I7" s="16" t="s">
        <v>9</v>
      </c>
      <c r="J7" s="17">
        <v>0.1</v>
      </c>
    </row>
    <row r="8" spans="1:30">
      <c r="A8" s="2">
        <v>8</v>
      </c>
      <c r="C8" s="7"/>
      <c r="D8" s="8"/>
      <c r="E8" s="9"/>
      <c r="G8" t="s">
        <v>12</v>
      </c>
      <c r="I8" s="16" t="s">
        <v>11</v>
      </c>
      <c r="J8" s="17">
        <v>0.95</v>
      </c>
    </row>
    <row r="9" spans="1:30" ht="15.75" thickBot="1">
      <c r="A9" s="2"/>
      <c r="C9" s="10"/>
      <c r="D9" s="11" t="s">
        <v>0</v>
      </c>
      <c r="E9" s="12"/>
    </row>
    <row r="10" spans="1:30">
      <c r="A10" s="2"/>
      <c r="I10" t="s">
        <v>16</v>
      </c>
      <c r="K10" s="22" t="s">
        <v>13</v>
      </c>
      <c r="L10" s="22"/>
      <c r="M10" s="22"/>
      <c r="N10" s="22"/>
      <c r="O10" s="22"/>
      <c r="P10" s="22"/>
      <c r="Q10" s="22"/>
      <c r="R10" s="22"/>
      <c r="S10" s="22"/>
      <c r="T10" s="22"/>
    </row>
    <row r="11" spans="1:30" ht="15.75" thickBot="1">
      <c r="A11" s="2"/>
      <c r="I11" s="16" t="s">
        <v>17</v>
      </c>
      <c r="U11" s="28" t="s">
        <v>25</v>
      </c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2"/>
      <c r="C12" s="4" t="s">
        <v>1</v>
      </c>
      <c r="D12" s="5"/>
      <c r="E12" s="6"/>
      <c r="I12" s="16" t="s">
        <v>18</v>
      </c>
      <c r="K12" s="22" t="s">
        <v>12</v>
      </c>
      <c r="L12" s="22"/>
      <c r="M12" s="22"/>
      <c r="N12" s="22"/>
      <c r="O12" s="22"/>
      <c r="P12" s="22"/>
      <c r="Q12" s="22"/>
      <c r="R12" s="22"/>
      <c r="S12" s="22">
        <f>(S10*LR0)+((1-LR0)*PLAY)-((1-LR0)*DISR*MAX(V13:AD13))</f>
        <v>-0.54036008766263688</v>
      </c>
      <c r="T12" s="22"/>
    </row>
    <row r="13" spans="1:30">
      <c r="A13" s="2">
        <v>1</v>
      </c>
      <c r="C13" s="7"/>
      <c r="D13" s="8"/>
      <c r="E13" s="9"/>
      <c r="G13" t="s">
        <v>20</v>
      </c>
      <c r="I13" s="16" t="s">
        <v>19</v>
      </c>
      <c r="U13" s="28" t="s">
        <v>20</v>
      </c>
      <c r="V13" s="28">
        <f>(V11*LR0)+((1-LR0)*PLAY)-((1-LR0)*DISR*MAX(L14:T14))</f>
        <v>0.59873693923837878</v>
      </c>
      <c r="W13" s="28"/>
      <c r="X13" s="28"/>
      <c r="Y13" s="28"/>
      <c r="Z13" s="28"/>
      <c r="AA13" s="28"/>
      <c r="AB13" s="28"/>
      <c r="AC13" s="28"/>
      <c r="AD13" s="28"/>
    </row>
    <row r="14" spans="1:30" ht="15.75" thickBot="1">
      <c r="A14" s="2"/>
      <c r="C14" s="10"/>
      <c r="D14" s="11" t="s">
        <v>0</v>
      </c>
      <c r="E14" s="12"/>
      <c r="K14" s="22" t="s">
        <v>14</v>
      </c>
      <c r="L14" s="22"/>
      <c r="M14" s="22"/>
      <c r="N14" s="22"/>
      <c r="O14" s="22"/>
      <c r="P14" s="22"/>
      <c r="Q14" s="22">
        <f>(Q12*LR0)+((1-LR0)*PLAY)-((1-LR0)*DISR*MAX(V15:AD15))</f>
        <v>-0.66342043128906236</v>
      </c>
      <c r="R14" s="22"/>
      <c r="S14" s="22"/>
      <c r="T14" s="22"/>
    </row>
    <row r="15" spans="1:30">
      <c r="A15" s="2"/>
      <c r="U15" s="28" t="s">
        <v>22</v>
      </c>
      <c r="V15" s="28"/>
      <c r="W15" s="28"/>
      <c r="X15" s="28">
        <f>(X13*LR0)+((1-LR0)*PLAY)-((1-LR0)*DISR*MAX(L16:T16))</f>
        <v>0.73509189062499991</v>
      </c>
      <c r="Y15" s="28"/>
      <c r="Z15" s="28"/>
      <c r="AA15" s="28"/>
      <c r="AB15" s="28"/>
      <c r="AC15" s="28"/>
      <c r="AD15" s="28"/>
    </row>
    <row r="16" spans="1:30" ht="15.75" thickBot="1">
      <c r="A16" s="2"/>
      <c r="K16" s="22" t="s">
        <v>15</v>
      </c>
      <c r="L16" s="22"/>
      <c r="M16" s="22"/>
      <c r="N16" s="22"/>
      <c r="O16" s="22"/>
      <c r="P16" s="22"/>
      <c r="Q16" s="22"/>
      <c r="R16" s="22">
        <f>(R14*LR0)+((1-LR0)*PLAY)-((1-LR0)*DISR*MAX(V17:AD17))</f>
        <v>-0.81450624999999999</v>
      </c>
      <c r="S16" s="22"/>
      <c r="T16" s="22"/>
    </row>
    <row r="17" spans="1:30">
      <c r="A17" s="2"/>
      <c r="C17" s="4" t="s">
        <v>1</v>
      </c>
      <c r="D17" s="5"/>
      <c r="E17" s="6"/>
      <c r="U17" s="28" t="s">
        <v>23</v>
      </c>
      <c r="V17" s="28"/>
      <c r="W17" s="28">
        <f>(W15*LR0)+((1-LR0)*DISR*WIN)</f>
        <v>0.90249999999999997</v>
      </c>
      <c r="X17" s="28"/>
      <c r="Y17" s="28"/>
      <c r="Z17" s="28"/>
      <c r="AA17" s="28"/>
      <c r="AB17" s="28"/>
      <c r="AC17" s="28"/>
      <c r="AD17" s="28"/>
    </row>
    <row r="18" spans="1:30">
      <c r="A18" s="2">
        <v>6</v>
      </c>
      <c r="C18" s="7"/>
      <c r="D18" s="8"/>
      <c r="E18" s="9" t="s">
        <v>0</v>
      </c>
      <c r="G18" t="s">
        <v>14</v>
      </c>
    </row>
    <row r="19" spans="1:30" ht="15.75" thickBot="1">
      <c r="A19" s="2"/>
      <c r="C19" s="10"/>
      <c r="D19" s="11" t="s">
        <v>0</v>
      </c>
      <c r="E19" s="12"/>
    </row>
    <row r="20" spans="1:30">
      <c r="A20" s="2"/>
      <c r="K20" s="22" t="s">
        <v>13</v>
      </c>
      <c r="L20" s="22"/>
      <c r="M20" s="22"/>
      <c r="N20" s="22"/>
      <c r="O20" s="22"/>
      <c r="P20" s="22"/>
      <c r="Q20" s="22"/>
      <c r="R20" s="22"/>
      <c r="S20" s="22"/>
      <c r="T20" s="22"/>
    </row>
    <row r="21" spans="1:30" ht="15.75" thickBot="1">
      <c r="A21" s="2"/>
      <c r="U21" s="28" t="s">
        <v>25</v>
      </c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2"/>
      <c r="C22" s="4" t="s">
        <v>1</v>
      </c>
      <c r="D22" s="5"/>
      <c r="E22" s="6" t="s">
        <v>1</v>
      </c>
      <c r="K22" s="22" t="s">
        <v>12</v>
      </c>
      <c r="L22" s="22"/>
      <c r="M22" s="22"/>
      <c r="N22" s="22"/>
      <c r="O22" s="22"/>
      <c r="P22" s="22"/>
      <c r="Q22" s="22"/>
      <c r="R22" s="22"/>
      <c r="S22" s="22">
        <f>(S12*LR0)+((1-LR0)*PLAY)-((1-LR0)*DISR*MAX(V23:AD23))</f>
        <v>-0.70246811396142783</v>
      </c>
      <c r="T22" s="22"/>
    </row>
    <row r="23" spans="1:30">
      <c r="A23" s="2">
        <v>3</v>
      </c>
      <c r="C23" s="7"/>
      <c r="D23" s="8"/>
      <c r="E23" s="9" t="s">
        <v>0</v>
      </c>
      <c r="G23" t="s">
        <v>22</v>
      </c>
      <c r="U23" s="28" t="s">
        <v>20</v>
      </c>
      <c r="V23" s="28">
        <f>(V13*LR0)+((1-LR0)*PLAY)-((1-LR0)*DISR*MAX(L24:T24))</f>
        <v>0.74842117404797337</v>
      </c>
      <c r="W23" s="28"/>
      <c r="X23" s="28"/>
      <c r="Y23" s="28"/>
      <c r="Z23" s="28"/>
      <c r="AA23" s="28"/>
      <c r="AB23" s="28"/>
      <c r="AC23" s="28"/>
      <c r="AD23" s="28"/>
    </row>
    <row r="24" spans="1:30" ht="15.75" thickBot="1">
      <c r="A24" s="2"/>
      <c r="C24" s="10"/>
      <c r="D24" s="11" t="s">
        <v>0</v>
      </c>
      <c r="E24" s="12"/>
      <c r="K24" s="22" t="s">
        <v>14</v>
      </c>
      <c r="L24" s="22"/>
      <c r="M24" s="22"/>
      <c r="N24" s="22"/>
      <c r="O24" s="22"/>
      <c r="P24" s="22"/>
      <c r="Q24" s="22">
        <f>(Q14*LR0)+((1-LR0)*PLAY)-((1-LR0)*DISR*MAX(V25:AD25))</f>
        <v>-0.79610451754687483</v>
      </c>
      <c r="R24" s="22"/>
      <c r="S24" s="22"/>
      <c r="T24" s="22"/>
    </row>
    <row r="25" spans="1:30">
      <c r="A25" s="2"/>
      <c r="U25" s="28" t="s">
        <v>22</v>
      </c>
      <c r="V25" s="28"/>
      <c r="W25" s="28"/>
      <c r="X25" s="28">
        <f>(X15*LR0)+((1-LR0)*PLAY)-((1-LR0)*DISR*MAX(L26:T26))</f>
        <v>0.8453556742187498</v>
      </c>
      <c r="Y25" s="28"/>
      <c r="Z25" s="28"/>
      <c r="AA25" s="28"/>
      <c r="AB25" s="28"/>
      <c r="AC25" s="28"/>
      <c r="AD25" s="28"/>
    </row>
    <row r="26" spans="1:30" ht="15.75" thickBot="1">
      <c r="A26" s="2"/>
      <c r="K26" s="22" t="s">
        <v>15</v>
      </c>
      <c r="L26" s="22"/>
      <c r="M26" s="22"/>
      <c r="N26" s="22"/>
      <c r="O26" s="22"/>
      <c r="P26" s="22"/>
      <c r="Q26" s="22"/>
      <c r="R26" s="22">
        <f>(R16*LR0)+((1-LR0)*PLAY)-((1-LR0)*DISR*MAX(V27:AD27))</f>
        <v>-0.89595687499999987</v>
      </c>
      <c r="S26" s="22"/>
      <c r="T26" s="22"/>
    </row>
    <row r="27" spans="1:30">
      <c r="A27" s="2"/>
      <c r="C27" s="4" t="s">
        <v>1</v>
      </c>
      <c r="D27" s="5"/>
      <c r="E27" s="6" t="s">
        <v>1</v>
      </c>
      <c r="U27" s="28" t="s">
        <v>23</v>
      </c>
      <c r="V27" s="28"/>
      <c r="W27" s="28">
        <f>(W17*LR0)+((1-LR0)*DISR*WIN)</f>
        <v>0.94762499999999994</v>
      </c>
      <c r="X27" s="28"/>
      <c r="Y27" s="28"/>
      <c r="Z27" s="28"/>
      <c r="AA27" s="28"/>
      <c r="AB27" s="28"/>
      <c r="AC27" s="28"/>
      <c r="AD27" s="28"/>
    </row>
    <row r="28" spans="1:30">
      <c r="A28" s="2">
        <v>7</v>
      </c>
      <c r="C28" s="7"/>
      <c r="D28" s="8"/>
      <c r="E28" s="9" t="s">
        <v>0</v>
      </c>
      <c r="G28" s="21" t="s">
        <v>15</v>
      </c>
      <c r="H28" t="s">
        <v>24</v>
      </c>
    </row>
    <row r="29" spans="1:30" ht="15.75" thickBot="1">
      <c r="A29" s="2"/>
      <c r="C29" s="10" t="s">
        <v>0</v>
      </c>
      <c r="D29" s="11" t="s">
        <v>0</v>
      </c>
      <c r="E29" s="12"/>
    </row>
    <row r="30" spans="1:30">
      <c r="A30" s="2"/>
      <c r="K30" s="22" t="s">
        <v>13</v>
      </c>
      <c r="L30" s="22"/>
      <c r="M30" s="22"/>
      <c r="N30" s="22"/>
      <c r="O30" s="22"/>
      <c r="P30" s="22"/>
      <c r="Q30" s="22"/>
      <c r="R30" s="22"/>
      <c r="S30" s="22"/>
      <c r="T30" s="22"/>
    </row>
    <row r="31" spans="1:30" ht="15.75" thickBot="1">
      <c r="A31" s="2"/>
      <c r="U31" s="28" t="s">
        <v>25</v>
      </c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"/>
      <c r="C32" s="4" t="s">
        <v>1</v>
      </c>
      <c r="D32" s="5" t="s">
        <v>1</v>
      </c>
      <c r="E32" s="6" t="s">
        <v>1</v>
      </c>
      <c r="K32" s="22" t="s">
        <v>12</v>
      </c>
      <c r="L32" s="22"/>
      <c r="M32" s="22"/>
      <c r="N32" s="22"/>
      <c r="O32" s="22"/>
      <c r="P32" s="22"/>
      <c r="Q32" s="22"/>
      <c r="R32" s="22"/>
      <c r="S32" s="22">
        <f>(S22*LR0)+((1-LR0)*PLAY)-((1-LR0)*DISR*MAX(V33:AD33))</f>
        <v>-0.73083701856371619</v>
      </c>
      <c r="T32" s="22"/>
    </row>
    <row r="33" spans="1:30">
      <c r="A33" s="2">
        <v>2</v>
      </c>
      <c r="C33" s="7"/>
      <c r="D33" s="8"/>
      <c r="E33" s="9" t="s">
        <v>0</v>
      </c>
      <c r="G33" t="s">
        <v>23</v>
      </c>
      <c r="H33" t="s">
        <v>4</v>
      </c>
      <c r="U33" s="28" t="s">
        <v>20</v>
      </c>
      <c r="V33" s="28">
        <f>(V23*LR0)+((1-LR0)*PLAY)-((1-LR0)*DISR*MAX(L34:T34))</f>
        <v>0.77087380926941262</v>
      </c>
      <c r="W33" s="28"/>
      <c r="X33" s="28"/>
      <c r="Y33" s="28"/>
      <c r="Z33" s="28"/>
      <c r="AA33" s="28"/>
      <c r="AB33" s="28"/>
      <c r="AC33" s="28"/>
      <c r="AD33" s="28"/>
    </row>
    <row r="34" spans="1:30" ht="15.75" thickBot="1">
      <c r="C34" s="10" t="s">
        <v>0</v>
      </c>
      <c r="D34" s="11" t="s">
        <v>0</v>
      </c>
      <c r="E34" s="12"/>
      <c r="K34" s="22" t="s">
        <v>14</v>
      </c>
      <c r="L34" s="22"/>
      <c r="M34" s="22"/>
      <c r="N34" s="22"/>
      <c r="O34" s="22"/>
      <c r="P34" s="22"/>
      <c r="Q34" s="22">
        <f>(Q24*LR0)+((1-LR0)*PLAY)-((1-LR0)*DISR*MAX(V35:AD35))</f>
        <v>-0.81269002832910142</v>
      </c>
      <c r="R34" s="22"/>
      <c r="S34" s="22"/>
      <c r="T34" s="22"/>
    </row>
    <row r="35" spans="1:30">
      <c r="U35" s="28" t="s">
        <v>22</v>
      </c>
      <c r="V35" s="28"/>
      <c r="W35" s="28"/>
      <c r="X35" s="28">
        <f>(X25*LR0)+((1-LR0)*PLAY)-((1-LR0)*DISR*MAX(L36:T36))</f>
        <v>0.85638205257812494</v>
      </c>
      <c r="Y35" s="28"/>
      <c r="Z35" s="28"/>
      <c r="AA35" s="28"/>
      <c r="AB35" s="28"/>
      <c r="AC35" s="28"/>
      <c r="AD35" s="28"/>
    </row>
    <row r="36" spans="1:30">
      <c r="K36" s="22" t="s">
        <v>15</v>
      </c>
      <c r="L36" s="22"/>
      <c r="M36" s="22"/>
      <c r="N36" s="22"/>
      <c r="O36" s="22"/>
      <c r="P36" s="22"/>
      <c r="Q36" s="22"/>
      <c r="R36" s="22">
        <f>(R26*LR0)+((1-LR0)*PLAY)-((1-LR0)*DISR*MAX(V37:AD37))</f>
        <v>-0.90206567187499997</v>
      </c>
      <c r="S36" s="22"/>
      <c r="T36" s="22"/>
    </row>
    <row r="37" spans="1:30">
      <c r="U37" s="28" t="s">
        <v>23</v>
      </c>
      <c r="V37" s="28"/>
      <c r="W37" s="28">
        <f>(W27*LR0)+((1-LR0)*DISR*WIN)</f>
        <v>0.94988125000000001</v>
      </c>
      <c r="X37" s="28"/>
      <c r="Y37" s="28"/>
      <c r="Z37" s="28"/>
      <c r="AA37" s="28"/>
      <c r="AB37" s="28"/>
      <c r="AC37" s="28"/>
      <c r="AD37" s="28"/>
    </row>
    <row r="40" spans="1:30">
      <c r="K40" s="22" t="s">
        <v>13</v>
      </c>
      <c r="L40" s="22"/>
      <c r="M40" s="22"/>
      <c r="N40" s="22"/>
      <c r="O40" s="22"/>
      <c r="P40" s="22"/>
      <c r="Q40" s="22"/>
      <c r="R40" s="22"/>
      <c r="S40" s="22"/>
      <c r="T40" s="22"/>
    </row>
    <row r="41" spans="1:30">
      <c r="U41" s="28" t="s">
        <v>25</v>
      </c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K42" s="22" t="s">
        <v>12</v>
      </c>
      <c r="L42" s="22"/>
      <c r="M42" s="22"/>
      <c r="N42" s="22"/>
      <c r="O42" s="22"/>
      <c r="P42" s="22"/>
      <c r="Q42" s="22"/>
      <c r="R42" s="22"/>
      <c r="S42" s="22">
        <f>(S32*LR0)+((1-LR0)*PLAY)-((1-LR0)*DISR*MAX(V43:AD43))</f>
        <v>-0.73461953917735479</v>
      </c>
      <c r="T42" s="22"/>
    </row>
    <row r="43" spans="1:30">
      <c r="U43" s="28" t="s">
        <v>20</v>
      </c>
      <c r="V43" s="28">
        <f>(V33*LR0)+((1-LR0)*PLAY)-((1-LR0)*DISR*MAX(L44:T44))</f>
        <v>0.77349328337858059</v>
      </c>
      <c r="W43" s="28"/>
      <c r="X43" s="28"/>
      <c r="Y43" s="28"/>
      <c r="Z43" s="28"/>
      <c r="AA43" s="28"/>
      <c r="AB43" s="28"/>
      <c r="AC43" s="28"/>
      <c r="AD43" s="28"/>
    </row>
    <row r="44" spans="1:30">
      <c r="K44" s="22" t="s">
        <v>14</v>
      </c>
      <c r="L44" s="22"/>
      <c r="M44" s="22"/>
      <c r="N44" s="22"/>
      <c r="O44" s="22"/>
      <c r="P44" s="22"/>
      <c r="Q44" s="22">
        <f>(Q34*LR0)+((1-LR0)*PLAY)-((1-LR0)*DISR*MAX(V45:AD45))</f>
        <v>-0.81434857940732408</v>
      </c>
      <c r="R44" s="22"/>
      <c r="S44" s="22"/>
      <c r="T44" s="22"/>
    </row>
    <row r="45" spans="1:30">
      <c r="U45" s="28" t="s">
        <v>22</v>
      </c>
      <c r="V45" s="28"/>
      <c r="W45" s="28"/>
      <c r="X45" s="28">
        <f>(X35*LR0)+((1-LR0)*PLAY)-((1-LR0)*DISR*MAX(L46:T46))</f>
        <v>0.85730091744140613</v>
      </c>
      <c r="Y45" s="28"/>
      <c r="Z45" s="28"/>
      <c r="AA45" s="28"/>
      <c r="AB45" s="28"/>
      <c r="AC45" s="28"/>
      <c r="AD45" s="28"/>
    </row>
    <row r="46" spans="1:30">
      <c r="K46" s="22" t="s">
        <v>15</v>
      </c>
      <c r="L46" s="22"/>
      <c r="M46" s="22"/>
      <c r="N46" s="22"/>
      <c r="O46" s="22"/>
      <c r="P46" s="22"/>
      <c r="Q46" s="22"/>
      <c r="R46" s="22">
        <f>(R36*LR0)+((1-LR0)*PLAY)-((1-LR0)*DISR*MAX(V47:AD47))</f>
        <v>-0.90247292499999998</v>
      </c>
      <c r="S46" s="22"/>
      <c r="T46" s="22"/>
    </row>
    <row r="47" spans="1:30">
      <c r="U47" s="28" t="s">
        <v>23</v>
      </c>
      <c r="V47" s="28"/>
      <c r="W47" s="28">
        <f>(W37*LR0)+((1-LR0)*DISR*WIN)</f>
        <v>0.94999406249999996</v>
      </c>
      <c r="X47" s="28"/>
      <c r="Y47" s="28"/>
      <c r="Z47" s="28"/>
      <c r="AA47" s="28"/>
      <c r="AB47" s="28"/>
      <c r="AC47" s="28"/>
      <c r="AD47" s="28"/>
    </row>
  </sheetData>
  <mergeCells count="2">
    <mergeCell ref="L1:T1"/>
    <mergeCell ref="V1:AD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4"/>
  <sheetViews>
    <sheetView workbookViewId="0">
      <selection activeCell="G28" sqref="G28"/>
    </sheetView>
  </sheetViews>
  <sheetFormatPr defaultRowHeight="15"/>
  <cols>
    <col min="1" max="1" width="4.85546875" style="1" customWidth="1"/>
    <col min="2" max="2" width="2.7109375" style="1" customWidth="1"/>
    <col min="3" max="5" width="4" style="1" customWidth="1"/>
    <col min="6" max="6" width="2.28515625" customWidth="1"/>
    <col min="7" max="7" width="6.28515625" customWidth="1"/>
    <col min="8" max="10" width="4" customWidth="1"/>
    <col min="11" max="11" width="1.85546875" customWidth="1"/>
    <col min="12" max="12" width="6.28515625" customWidth="1"/>
    <col min="13" max="13" width="4.140625" customWidth="1"/>
    <col min="14" max="15" width="4" customWidth="1"/>
    <col min="16" max="16" width="2.140625" customWidth="1"/>
    <col min="17" max="17" width="6.28515625" customWidth="1"/>
    <col min="18" max="20" width="4" customWidth="1"/>
    <col min="21" max="21" width="5.42578125" customWidth="1"/>
    <col min="22" max="22" width="28.85546875" customWidth="1"/>
    <col min="23" max="23" width="5.42578125" style="15" customWidth="1"/>
    <col min="24" max="24" width="7.140625" customWidth="1"/>
    <col min="25" max="33" width="6.85546875" style="15" customWidth="1"/>
    <col min="34" max="34" width="7.42578125" customWidth="1"/>
    <col min="35" max="43" width="6.85546875" style="15" customWidth="1"/>
  </cols>
  <sheetData>
    <row r="1" spans="1:43" ht="15.75" thickBot="1">
      <c r="Y1" s="18" t="s">
        <v>6</v>
      </c>
      <c r="Z1" s="18"/>
      <c r="AA1" s="18"/>
      <c r="AB1" s="18"/>
      <c r="AC1" s="18"/>
      <c r="AD1" s="18"/>
      <c r="AE1" s="18"/>
      <c r="AF1" s="18"/>
      <c r="AG1" s="19"/>
      <c r="AH1" s="13"/>
      <c r="AI1" s="18" t="s">
        <v>7</v>
      </c>
      <c r="AJ1" s="18"/>
      <c r="AK1" s="18"/>
      <c r="AL1" s="18"/>
      <c r="AM1" s="18"/>
      <c r="AN1" s="18"/>
      <c r="AO1" s="18"/>
      <c r="AP1" s="18"/>
      <c r="AQ1" s="19"/>
    </row>
    <row r="2" spans="1:43">
      <c r="C2" s="4"/>
      <c r="D2" s="5"/>
      <c r="E2" s="6"/>
      <c r="V2" s="16" t="s">
        <v>3</v>
      </c>
      <c r="W2" s="17">
        <v>1</v>
      </c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3"/>
      <c r="AI2" s="14">
        <v>1</v>
      </c>
      <c r="AJ2" s="14">
        <v>2</v>
      </c>
      <c r="AK2" s="14">
        <v>3</v>
      </c>
      <c r="AL2" s="14">
        <v>4</v>
      </c>
      <c r="AM2" s="14">
        <v>5</v>
      </c>
      <c r="AN2" s="14">
        <v>6</v>
      </c>
      <c r="AO2" s="14">
        <v>7</v>
      </c>
      <c r="AP2" s="14">
        <v>8</v>
      </c>
      <c r="AQ2" s="14">
        <v>9</v>
      </c>
    </row>
    <row r="3" spans="1:43">
      <c r="A3" s="2" t="s">
        <v>2</v>
      </c>
      <c r="C3" s="7"/>
      <c r="D3" s="8"/>
      <c r="E3" s="9"/>
      <c r="G3" t="s">
        <v>21</v>
      </c>
      <c r="V3" s="16" t="s">
        <v>4</v>
      </c>
      <c r="W3" s="17">
        <v>5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</row>
    <row r="4" spans="1:43" ht="15.75" thickBot="1">
      <c r="C4" s="10"/>
      <c r="D4" s="11"/>
      <c r="E4" s="12"/>
      <c r="V4" s="16" t="s">
        <v>5</v>
      </c>
      <c r="W4" s="17">
        <v>10</v>
      </c>
    </row>
    <row r="5" spans="1:43">
      <c r="V5" s="16"/>
      <c r="W5" s="17"/>
    </row>
    <row r="6" spans="1:43" ht="15.75" thickBot="1">
      <c r="V6" s="16" t="s">
        <v>10</v>
      </c>
      <c r="W6" s="17">
        <v>0.05</v>
      </c>
      <c r="X6" s="15"/>
    </row>
    <row r="7" spans="1:43">
      <c r="C7" s="4"/>
      <c r="D7" s="5"/>
      <c r="E7" s="6"/>
      <c r="V7" s="16" t="s">
        <v>9</v>
      </c>
      <c r="W7" s="17">
        <v>0.1</v>
      </c>
    </row>
    <row r="8" spans="1:43">
      <c r="A8" s="2">
        <v>8</v>
      </c>
      <c r="C8" s="7"/>
      <c r="D8" s="8"/>
      <c r="E8" s="9"/>
      <c r="G8" t="s">
        <v>12</v>
      </c>
      <c r="V8" s="16" t="s">
        <v>11</v>
      </c>
      <c r="W8" s="17">
        <v>0.95</v>
      </c>
    </row>
    <row r="9" spans="1:43" ht="15.75" thickBot="1">
      <c r="A9" s="2"/>
      <c r="C9" s="10"/>
      <c r="D9" s="11" t="s">
        <v>0</v>
      </c>
      <c r="E9" s="12"/>
    </row>
    <row r="10" spans="1:43">
      <c r="A10" s="2"/>
      <c r="V10" t="s">
        <v>16</v>
      </c>
      <c r="X10" t="s">
        <v>13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20">
        <v>0</v>
      </c>
      <c r="AG10" s="15">
        <v>0</v>
      </c>
    </row>
    <row r="11" spans="1:43" ht="15.75" thickBot="1">
      <c r="A11" s="2"/>
      <c r="V11" s="16" t="s">
        <v>17</v>
      </c>
      <c r="X11" t="s">
        <v>12</v>
      </c>
      <c r="AF11" s="15">
        <f>(AF10*LR0)+((1-LR0)*PLAY)+((1-LR0)*MAX(Y12:AG12))</f>
        <v>0.95</v>
      </c>
    </row>
    <row r="12" spans="1:43">
      <c r="A12" s="2"/>
      <c r="C12" s="4" t="s">
        <v>1</v>
      </c>
      <c r="D12" s="5"/>
      <c r="E12" s="6"/>
      <c r="V12" s="16" t="s">
        <v>18</v>
      </c>
      <c r="X12" t="s">
        <v>14</v>
      </c>
    </row>
    <row r="13" spans="1:43">
      <c r="A13" s="2">
        <v>1</v>
      </c>
      <c r="C13" s="7"/>
      <c r="D13" s="8"/>
      <c r="E13" s="9"/>
      <c r="G13" t="s">
        <v>20</v>
      </c>
      <c r="V13" s="16" t="s">
        <v>19</v>
      </c>
      <c r="X13" t="s">
        <v>15</v>
      </c>
    </row>
    <row r="14" spans="1:43" ht="15.75" thickBot="1">
      <c r="A14" s="2"/>
      <c r="C14" s="10"/>
      <c r="D14" s="11" t="s">
        <v>0</v>
      </c>
      <c r="E14" s="12"/>
    </row>
    <row r="15" spans="1:43">
      <c r="A15" s="2"/>
    </row>
    <row r="16" spans="1:43" ht="15.75" thickBot="1">
      <c r="A16" s="2"/>
    </row>
    <row r="17" spans="1:20">
      <c r="A17" s="2"/>
      <c r="C17" s="4" t="s">
        <v>1</v>
      </c>
      <c r="D17" s="5"/>
      <c r="E17" s="6"/>
    </row>
    <row r="18" spans="1:20">
      <c r="A18" s="2">
        <v>6</v>
      </c>
      <c r="C18" s="7"/>
      <c r="D18" s="8"/>
      <c r="E18" s="9" t="s">
        <v>0</v>
      </c>
      <c r="G18" t="s">
        <v>14</v>
      </c>
    </row>
    <row r="19" spans="1:20" ht="15.75" thickBot="1">
      <c r="A19" s="2"/>
      <c r="C19" s="10"/>
      <c r="D19" s="11" t="s">
        <v>0</v>
      </c>
      <c r="E19" s="12"/>
    </row>
    <row r="20" spans="1:20">
      <c r="A20" s="2"/>
    </row>
    <row r="21" spans="1:20" ht="15.75" thickBot="1">
      <c r="A21" s="2"/>
    </row>
    <row r="22" spans="1:20">
      <c r="A22" s="2"/>
      <c r="C22" s="4" t="s">
        <v>1</v>
      </c>
      <c r="D22" s="5"/>
      <c r="E22" s="6" t="s">
        <v>1</v>
      </c>
    </row>
    <row r="23" spans="1:20">
      <c r="A23" s="2">
        <v>3</v>
      </c>
      <c r="C23" s="7"/>
      <c r="D23" s="8"/>
      <c r="E23" s="9" t="s">
        <v>0</v>
      </c>
      <c r="G23" t="s">
        <v>22</v>
      </c>
    </row>
    <row r="24" spans="1:20" ht="15.75" thickBot="1">
      <c r="A24" s="2"/>
      <c r="C24" s="10"/>
      <c r="D24" s="11" t="s">
        <v>0</v>
      </c>
      <c r="E24" s="12"/>
    </row>
    <row r="25" spans="1:20">
      <c r="A25" s="2"/>
    </row>
    <row r="26" spans="1:20" ht="15.75" thickBot="1">
      <c r="A26" s="2"/>
    </row>
    <row r="27" spans="1:20">
      <c r="A27" s="2"/>
      <c r="C27" s="4" t="s">
        <v>1</v>
      </c>
      <c r="D27" s="5"/>
      <c r="E27" s="6" t="s">
        <v>1</v>
      </c>
      <c r="H27" s="4" t="s">
        <v>1</v>
      </c>
      <c r="I27" s="5"/>
      <c r="J27" s="6" t="s">
        <v>1</v>
      </c>
      <c r="M27" s="4" t="s">
        <v>1</v>
      </c>
      <c r="N27" s="5"/>
      <c r="O27" s="6" t="s">
        <v>1</v>
      </c>
      <c r="R27" s="4" t="s">
        <v>1</v>
      </c>
      <c r="S27" s="5"/>
      <c r="T27" s="6" t="s">
        <v>1</v>
      </c>
    </row>
    <row r="28" spans="1:20">
      <c r="A28" s="2">
        <v>7</v>
      </c>
      <c r="C28" s="7"/>
      <c r="D28" s="8"/>
      <c r="E28" s="9" t="s">
        <v>0</v>
      </c>
      <c r="G28" s="3"/>
      <c r="H28" s="7"/>
      <c r="I28" s="8"/>
      <c r="J28" s="9" t="s">
        <v>0</v>
      </c>
      <c r="L28" s="3"/>
      <c r="M28" s="7" t="s">
        <v>0</v>
      </c>
      <c r="N28" s="8"/>
      <c r="O28" s="9" t="s">
        <v>0</v>
      </c>
      <c r="Q28" s="3"/>
      <c r="R28" s="7"/>
      <c r="S28" s="8" t="s">
        <v>0</v>
      </c>
      <c r="T28" s="9" t="s">
        <v>0</v>
      </c>
    </row>
    <row r="29" spans="1:20" ht="15.75" thickBot="1">
      <c r="A29" s="2"/>
      <c r="C29" s="10" t="s">
        <v>0</v>
      </c>
      <c r="D29" s="11" t="s">
        <v>0</v>
      </c>
      <c r="E29" s="12"/>
      <c r="H29" s="10"/>
      <c r="I29" s="11" t="s">
        <v>0</v>
      </c>
      <c r="J29" s="12" t="s">
        <v>0</v>
      </c>
      <c r="M29" s="10"/>
      <c r="N29" s="11" t="s">
        <v>0</v>
      </c>
      <c r="O29" s="12"/>
      <c r="R29" s="10"/>
      <c r="S29" s="11" t="s">
        <v>0</v>
      </c>
      <c r="T29" s="12"/>
    </row>
    <row r="30" spans="1:20">
      <c r="A30" s="2"/>
      <c r="H30" s="1"/>
      <c r="I30" s="1"/>
      <c r="J30" s="1"/>
      <c r="M30" s="1"/>
      <c r="N30" s="1"/>
      <c r="O30" s="1"/>
      <c r="R30" s="1"/>
      <c r="S30" s="1"/>
      <c r="T30" s="1"/>
    </row>
    <row r="31" spans="1:20" ht="15.75" thickBot="1">
      <c r="A31" s="2"/>
      <c r="H31" s="1"/>
      <c r="I31" s="1"/>
      <c r="J31" s="1"/>
      <c r="M31" s="1"/>
      <c r="N31" s="1"/>
      <c r="O31" s="1"/>
      <c r="R31" s="1"/>
      <c r="S31" s="1"/>
      <c r="T31" s="1"/>
    </row>
    <row r="32" spans="1:20">
      <c r="A32" s="2"/>
      <c r="C32" s="4" t="s">
        <v>1</v>
      </c>
      <c r="D32" s="5" t="s">
        <v>1</v>
      </c>
      <c r="E32" s="6" t="s">
        <v>1</v>
      </c>
      <c r="H32" s="4" t="s">
        <v>1</v>
      </c>
      <c r="I32" s="5" t="s">
        <v>1</v>
      </c>
      <c r="J32" s="6" t="s">
        <v>1</v>
      </c>
      <c r="M32" s="4" t="s">
        <v>1</v>
      </c>
      <c r="N32" s="5" t="s">
        <v>1</v>
      </c>
      <c r="O32" s="6" t="s">
        <v>1</v>
      </c>
      <c r="R32" s="4" t="s">
        <v>1</v>
      </c>
      <c r="S32" s="5" t="s">
        <v>1</v>
      </c>
      <c r="T32" s="6" t="s">
        <v>1</v>
      </c>
    </row>
    <row r="33" spans="1:20">
      <c r="A33" s="2">
        <v>2</v>
      </c>
      <c r="C33" s="7"/>
      <c r="D33" s="8"/>
      <c r="E33" s="9" t="s">
        <v>0</v>
      </c>
      <c r="H33" s="7"/>
      <c r="I33" s="8"/>
      <c r="J33" s="9" t="s">
        <v>0</v>
      </c>
      <c r="M33" s="7" t="s">
        <v>0</v>
      </c>
      <c r="N33" s="8"/>
      <c r="O33" s="9" t="s">
        <v>0</v>
      </c>
      <c r="R33" s="7"/>
      <c r="S33" s="8" t="s">
        <v>0</v>
      </c>
      <c r="T33" s="9" t="s">
        <v>0</v>
      </c>
    </row>
    <row r="34" spans="1:20" ht="15.75" thickBot="1">
      <c r="C34" s="10" t="s">
        <v>0</v>
      </c>
      <c r="D34" s="11" t="s">
        <v>0</v>
      </c>
      <c r="E34" s="12"/>
      <c r="H34" s="10"/>
      <c r="I34" s="11" t="s">
        <v>0</v>
      </c>
      <c r="J34" s="12" t="s">
        <v>0</v>
      </c>
      <c r="M34" s="10"/>
      <c r="N34" s="11" t="s">
        <v>0</v>
      </c>
      <c r="O34" s="12"/>
      <c r="R34" s="10"/>
      <c r="S34" s="11" t="s">
        <v>0</v>
      </c>
      <c r="T34" s="12"/>
    </row>
  </sheetData>
  <mergeCells count="2">
    <mergeCell ref="Y1:AG1"/>
    <mergeCell ref="AI1:AQ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J30"/>
  <sheetViews>
    <sheetView tabSelected="1" workbookViewId="0">
      <selection activeCell="C9" sqref="C9"/>
    </sheetView>
  </sheetViews>
  <sheetFormatPr defaultRowHeight="15"/>
  <cols>
    <col min="9" max="9" width="9.140625" style="30"/>
    <col min="10" max="10" width="9.140625" style="29"/>
  </cols>
  <sheetData>
    <row r="3" spans="3:10">
      <c r="C3" t="s">
        <v>8</v>
      </c>
      <c r="D3">
        <v>0.05</v>
      </c>
      <c r="G3">
        <v>1</v>
      </c>
      <c r="H3">
        <f>1+G3*$D$4</f>
        <v>1.002</v>
      </c>
      <c r="I3" s="30">
        <f>$D$3/H3</f>
        <v>4.9900199600798403E-2</v>
      </c>
      <c r="J3" s="29">
        <f>1-I3</f>
        <v>0.95009980039920161</v>
      </c>
    </row>
    <row r="4" spans="3:10">
      <c r="C4" t="s">
        <v>26</v>
      </c>
      <c r="D4">
        <v>2E-3</v>
      </c>
      <c r="G4">
        <f>G3+(6000/30)</f>
        <v>201</v>
      </c>
      <c r="H4">
        <f t="shared" ref="H4:H30" si="0">1+G4*$D$4</f>
        <v>1.4020000000000001</v>
      </c>
      <c r="I4" s="30">
        <f t="shared" ref="I4:I30" si="1">$D$3/H4</f>
        <v>3.566333808844508E-2</v>
      </c>
      <c r="J4" s="29">
        <f t="shared" ref="J4:J30" si="2">1-I4</f>
        <v>0.96433666191155487</v>
      </c>
    </row>
    <row r="5" spans="3:10">
      <c r="C5" t="s">
        <v>27</v>
      </c>
      <c r="D5">
        <v>20</v>
      </c>
      <c r="G5">
        <f t="shared" ref="G5:G30" si="3">G4+(6000/30)</f>
        <v>401</v>
      </c>
      <c r="H5">
        <f t="shared" si="0"/>
        <v>1.802</v>
      </c>
      <c r="I5" s="30">
        <f t="shared" si="1"/>
        <v>2.774694783573807E-2</v>
      </c>
      <c r="J5" s="29">
        <f t="shared" si="2"/>
        <v>0.97225305216426194</v>
      </c>
    </row>
    <row r="6" spans="3:10">
      <c r="G6">
        <f t="shared" si="3"/>
        <v>601</v>
      </c>
      <c r="H6">
        <f t="shared" si="0"/>
        <v>2.202</v>
      </c>
      <c r="I6" s="30">
        <f t="shared" si="1"/>
        <v>2.2706630336058131E-2</v>
      </c>
      <c r="J6" s="29">
        <f t="shared" si="2"/>
        <v>0.97729336966394187</v>
      </c>
    </row>
    <row r="7" spans="3:10">
      <c r="G7">
        <f t="shared" si="3"/>
        <v>801</v>
      </c>
      <c r="H7">
        <f t="shared" si="0"/>
        <v>2.6020000000000003</v>
      </c>
      <c r="I7" s="30">
        <f t="shared" si="1"/>
        <v>1.921598770176787E-2</v>
      </c>
      <c r="J7" s="29">
        <f t="shared" si="2"/>
        <v>0.98078401229823209</v>
      </c>
    </row>
    <row r="8" spans="3:10">
      <c r="G8">
        <f t="shared" si="3"/>
        <v>1001</v>
      </c>
      <c r="H8">
        <f t="shared" si="0"/>
        <v>3.0020000000000002</v>
      </c>
      <c r="I8" s="30">
        <f t="shared" si="1"/>
        <v>1.6655562958027982E-2</v>
      </c>
      <c r="J8" s="29">
        <f t="shared" si="2"/>
        <v>0.98334443704197205</v>
      </c>
    </row>
    <row r="9" spans="3:10">
      <c r="G9">
        <f t="shared" si="3"/>
        <v>1201</v>
      </c>
      <c r="H9">
        <f t="shared" si="0"/>
        <v>3.4020000000000001</v>
      </c>
      <c r="I9" s="30">
        <f t="shared" si="1"/>
        <v>1.4697236919459141E-2</v>
      </c>
      <c r="J9" s="29">
        <f t="shared" si="2"/>
        <v>0.98530276308054088</v>
      </c>
    </row>
    <row r="10" spans="3:10">
      <c r="G10">
        <f t="shared" si="3"/>
        <v>1401</v>
      </c>
      <c r="H10">
        <f t="shared" si="0"/>
        <v>3.802</v>
      </c>
      <c r="I10" s="30">
        <f t="shared" si="1"/>
        <v>1.315097317201473E-2</v>
      </c>
      <c r="J10" s="29">
        <f t="shared" si="2"/>
        <v>0.98684902682798525</v>
      </c>
    </row>
    <row r="11" spans="3:10">
      <c r="G11">
        <f t="shared" si="3"/>
        <v>1601</v>
      </c>
      <c r="H11">
        <f t="shared" si="0"/>
        <v>4.202</v>
      </c>
      <c r="I11" s="30">
        <f t="shared" si="1"/>
        <v>1.1899095668729178E-2</v>
      </c>
      <c r="J11" s="29">
        <f t="shared" si="2"/>
        <v>0.98810090433127085</v>
      </c>
    </row>
    <row r="12" spans="3:10">
      <c r="G12">
        <f t="shared" si="3"/>
        <v>1801</v>
      </c>
      <c r="H12">
        <f t="shared" si="0"/>
        <v>4.6020000000000003</v>
      </c>
      <c r="I12" s="30">
        <f t="shared" si="1"/>
        <v>1.0864841373315949E-2</v>
      </c>
      <c r="J12" s="29">
        <f t="shared" si="2"/>
        <v>0.989135158626684</v>
      </c>
    </row>
    <row r="13" spans="3:10">
      <c r="G13">
        <f t="shared" si="3"/>
        <v>2001</v>
      </c>
      <c r="H13">
        <f t="shared" si="0"/>
        <v>5.0019999999999998</v>
      </c>
      <c r="I13" s="30">
        <f t="shared" si="1"/>
        <v>9.9960015993602568E-3</v>
      </c>
      <c r="J13" s="29">
        <f t="shared" si="2"/>
        <v>0.9900039984006398</v>
      </c>
    </row>
    <row r="14" spans="3:10">
      <c r="G14">
        <f t="shared" si="3"/>
        <v>2201</v>
      </c>
      <c r="H14">
        <f t="shared" si="0"/>
        <v>5.4020000000000001</v>
      </c>
      <c r="I14" s="30">
        <f t="shared" si="1"/>
        <v>9.2558311736393936E-3</v>
      </c>
      <c r="J14" s="29">
        <f t="shared" si="2"/>
        <v>0.99074416882636063</v>
      </c>
    </row>
    <row r="15" spans="3:10">
      <c r="G15">
        <f t="shared" si="3"/>
        <v>2401</v>
      </c>
      <c r="H15">
        <f t="shared" si="0"/>
        <v>5.8020000000000005</v>
      </c>
      <c r="I15" s="30">
        <f t="shared" si="1"/>
        <v>8.617718028266115E-3</v>
      </c>
      <c r="J15" s="29">
        <f t="shared" si="2"/>
        <v>0.99138228197173384</v>
      </c>
    </row>
    <row r="16" spans="3:10">
      <c r="G16">
        <f t="shared" si="3"/>
        <v>2601</v>
      </c>
      <c r="H16">
        <f t="shared" si="0"/>
        <v>6.202</v>
      </c>
      <c r="I16" s="30">
        <f t="shared" si="1"/>
        <v>8.0619155111254434E-3</v>
      </c>
      <c r="J16" s="29">
        <f t="shared" si="2"/>
        <v>0.99193808448887455</v>
      </c>
    </row>
    <row r="17" spans="7:10">
      <c r="G17">
        <f t="shared" si="3"/>
        <v>2801</v>
      </c>
      <c r="H17">
        <f t="shared" si="0"/>
        <v>6.6020000000000003</v>
      </c>
      <c r="I17" s="30">
        <f t="shared" si="1"/>
        <v>7.5734625870948202E-3</v>
      </c>
      <c r="J17" s="29">
        <f t="shared" si="2"/>
        <v>0.99242653741290521</v>
      </c>
    </row>
    <row r="18" spans="7:10">
      <c r="G18">
        <f t="shared" si="3"/>
        <v>3001</v>
      </c>
      <c r="H18">
        <f t="shared" si="0"/>
        <v>7.0019999999999998</v>
      </c>
      <c r="I18" s="30">
        <f t="shared" si="1"/>
        <v>7.1408169094544418E-3</v>
      </c>
      <c r="J18" s="29">
        <f t="shared" si="2"/>
        <v>0.99285918309054555</v>
      </c>
    </row>
    <row r="19" spans="7:10">
      <c r="G19">
        <f t="shared" si="3"/>
        <v>3201</v>
      </c>
      <c r="H19">
        <f t="shared" si="0"/>
        <v>7.4020000000000001</v>
      </c>
      <c r="I19" s="30">
        <f t="shared" si="1"/>
        <v>6.754931099702783E-3</v>
      </c>
      <c r="J19" s="29">
        <f t="shared" si="2"/>
        <v>0.99324506890029718</v>
      </c>
    </row>
    <row r="20" spans="7:10">
      <c r="G20">
        <f t="shared" si="3"/>
        <v>3401</v>
      </c>
      <c r="H20">
        <f t="shared" si="0"/>
        <v>7.8020000000000005</v>
      </c>
      <c r="I20" s="30">
        <f t="shared" si="1"/>
        <v>6.4086131761086898E-3</v>
      </c>
      <c r="J20" s="29">
        <f t="shared" si="2"/>
        <v>0.99359138682389136</v>
      </c>
    </row>
    <row r="21" spans="7:10">
      <c r="G21">
        <f t="shared" si="3"/>
        <v>3601</v>
      </c>
      <c r="H21">
        <f t="shared" si="0"/>
        <v>8.202</v>
      </c>
      <c r="I21" s="30">
        <f t="shared" si="1"/>
        <v>6.0960741282613997E-3</v>
      </c>
      <c r="J21" s="29">
        <f t="shared" si="2"/>
        <v>0.99390392587173859</v>
      </c>
    </row>
    <row r="22" spans="7:10">
      <c r="G22">
        <f t="shared" si="3"/>
        <v>3801</v>
      </c>
      <c r="H22">
        <f t="shared" si="0"/>
        <v>8.6020000000000003</v>
      </c>
      <c r="I22" s="30">
        <f t="shared" si="1"/>
        <v>5.8126017205301092E-3</v>
      </c>
      <c r="J22" s="29">
        <f t="shared" si="2"/>
        <v>0.99418739827946989</v>
      </c>
    </row>
    <row r="23" spans="7:10">
      <c r="G23">
        <f t="shared" si="3"/>
        <v>4001</v>
      </c>
      <c r="H23">
        <f t="shared" si="0"/>
        <v>9.0020000000000007</v>
      </c>
      <c r="I23" s="30">
        <f t="shared" si="1"/>
        <v>5.5543212619417904E-3</v>
      </c>
      <c r="J23" s="29">
        <f t="shared" si="2"/>
        <v>0.99444567873805823</v>
      </c>
    </row>
    <row r="24" spans="7:10">
      <c r="G24">
        <f t="shared" si="3"/>
        <v>4201</v>
      </c>
      <c r="H24">
        <f t="shared" si="0"/>
        <v>9.402000000000001</v>
      </c>
      <c r="I24" s="30">
        <f t="shared" si="1"/>
        <v>5.318017443097213E-3</v>
      </c>
      <c r="J24" s="29">
        <f t="shared" si="2"/>
        <v>0.99468198255690277</v>
      </c>
    </row>
    <row r="25" spans="7:10">
      <c r="G25">
        <f t="shared" si="3"/>
        <v>4401</v>
      </c>
      <c r="H25">
        <f t="shared" si="0"/>
        <v>9.8019999999999996</v>
      </c>
      <c r="I25" s="30">
        <f t="shared" si="1"/>
        <v>5.100999795960009E-3</v>
      </c>
      <c r="J25" s="29">
        <f t="shared" si="2"/>
        <v>0.99489900020403998</v>
      </c>
    </row>
    <row r="26" spans="7:10">
      <c r="G26">
        <f t="shared" si="3"/>
        <v>4601</v>
      </c>
      <c r="H26">
        <f t="shared" si="0"/>
        <v>10.202</v>
      </c>
      <c r="I26" s="30">
        <f t="shared" si="1"/>
        <v>4.9009998039600084E-3</v>
      </c>
      <c r="J26" s="29">
        <f t="shared" si="2"/>
        <v>0.99509900019604003</v>
      </c>
    </row>
    <row r="27" spans="7:10">
      <c r="G27">
        <f t="shared" si="3"/>
        <v>4801</v>
      </c>
      <c r="H27">
        <f t="shared" si="0"/>
        <v>10.602</v>
      </c>
      <c r="I27" s="30">
        <f t="shared" si="1"/>
        <v>4.7160913035276366E-3</v>
      </c>
      <c r="J27" s="29">
        <f t="shared" si="2"/>
        <v>0.99528390869647232</v>
      </c>
    </row>
    <row r="28" spans="7:10">
      <c r="G28">
        <f t="shared" si="3"/>
        <v>5001</v>
      </c>
      <c r="H28">
        <f t="shared" si="0"/>
        <v>11.002000000000001</v>
      </c>
      <c r="I28" s="30">
        <f t="shared" si="1"/>
        <v>4.5446282494091984E-3</v>
      </c>
      <c r="J28" s="29">
        <f t="shared" si="2"/>
        <v>0.99545537175059085</v>
      </c>
    </row>
    <row r="29" spans="7:10">
      <c r="G29">
        <f t="shared" si="3"/>
        <v>5201</v>
      </c>
      <c r="H29">
        <f t="shared" si="0"/>
        <v>11.402000000000001</v>
      </c>
      <c r="I29" s="30">
        <f t="shared" si="1"/>
        <v>4.3851955797228554E-3</v>
      </c>
      <c r="J29" s="29">
        <f t="shared" si="2"/>
        <v>0.99561480442027717</v>
      </c>
    </row>
    <row r="30" spans="7:10">
      <c r="G30">
        <f t="shared" si="3"/>
        <v>5401</v>
      </c>
      <c r="H30">
        <f t="shared" si="0"/>
        <v>11.802</v>
      </c>
      <c r="I30" s="30">
        <f t="shared" si="1"/>
        <v>4.2365700728690054E-3</v>
      </c>
      <c r="J30" s="29">
        <f t="shared" si="2"/>
        <v>0.99576342992713096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816372UseCase</vt:lpstr>
      <vt:lpstr>816372UseCase (2)</vt:lpstr>
      <vt:lpstr>Sheet5</vt:lpstr>
      <vt:lpstr>'816372UseCase (2)'!DISR</vt:lpstr>
      <vt:lpstr>DISR</vt:lpstr>
      <vt:lpstr>'816372UseCase (2)'!DRAW</vt:lpstr>
      <vt:lpstr>DRAW</vt:lpstr>
      <vt:lpstr>'816372UseCase (2)'!LR0</vt:lpstr>
      <vt:lpstr>LR0</vt:lpstr>
      <vt:lpstr>'816372UseCase (2)'!LRD</vt:lpstr>
      <vt:lpstr>LRD</vt:lpstr>
      <vt:lpstr>'816372UseCase (2)'!PLAY</vt:lpstr>
      <vt:lpstr>PLAY</vt:lpstr>
      <vt:lpstr>'816372UseCase (2)'!WIN</vt:lpstr>
      <vt:lpstr>WIN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Admin_2</dc:creator>
  <cp:lastModifiedBy>Admin_2</cp:lastModifiedBy>
  <dcterms:created xsi:type="dcterms:W3CDTF">2018-01-02T21:39:14Z</dcterms:created>
  <dcterms:modified xsi:type="dcterms:W3CDTF">2018-01-04T05:49:09Z</dcterms:modified>
</cp:coreProperties>
</file>