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Movie_Classification\"/>
    </mc:Choice>
  </mc:AlternateContent>
  <bookViews>
    <workbookView xWindow="0" yWindow="0" windowWidth="15990" windowHeight="4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7" i="1"/>
  <c r="F26" i="1"/>
  <c r="F20" i="1"/>
  <c r="F16" i="1"/>
  <c r="F15" i="1"/>
  <c r="F14" i="1"/>
  <c r="B28" i="1" l="1"/>
  <c r="B27" i="1"/>
  <c r="D26" i="1"/>
  <c r="C26" i="1"/>
  <c r="B22" i="1"/>
  <c r="B21" i="1"/>
  <c r="D20" i="1"/>
  <c r="F22" i="1" s="1"/>
  <c r="C20" i="1"/>
  <c r="B15" i="1"/>
  <c r="B16" i="1"/>
  <c r="D14" i="1"/>
  <c r="C14" i="1"/>
  <c r="F21" i="1" l="1"/>
  <c r="F29" i="1"/>
  <c r="F23" i="1" l="1"/>
  <c r="F17" i="1"/>
</calcChain>
</file>

<file path=xl/sharedStrings.xml><?xml version="1.0" encoding="utf-8"?>
<sst xmlns="http://schemas.openxmlformats.org/spreadsheetml/2006/main" count="81" uniqueCount="39">
  <si>
    <t>Fold Ratio = 50 %</t>
  </si>
  <si>
    <t>True Positive Rate = 51.2563 %</t>
  </si>
  <si>
    <t>F1 Score = 58.2159 %</t>
  </si>
  <si>
    <t>Confusion Matrix with Recall and Precision</t>
  </si>
  <si>
    <t xml:space="preserve">         0    0.3145    0.5845</t>
  </si>
  <si>
    <t xml:space="preserve">    0.2155   50.0000  182.0000</t>
  </si>
  <si>
    <t xml:space="preserve">    0.7014  109.0000  256.0000</t>
  </si>
  <si>
    <t>Using Eigen Face Weights</t>
  </si>
  <si>
    <t>CNN</t>
  </si>
  <si>
    <t>True Positive Rate = 74.8744 %</t>
  </si>
  <si>
    <t>F1 Score = 74.765 %</t>
  </si>
  <si>
    <t xml:space="preserve">         0    0.4333    0.8546</t>
  </si>
  <si>
    <t xml:space="preserve">    0.5000   65.0000   65.0000</t>
  </si>
  <si>
    <t xml:space="preserve">    0.8180   85.0000  382.0000</t>
  </si>
  <si>
    <t>|=========================================================================================|</t>
  </si>
  <si>
    <t>|     Epoch    |   Iteration  | Time Elapsed |  Mini-batch  |  Mini-batch  | Base Learning|</t>
  </si>
  <si>
    <t>|              |              |  (seconds)   |     Loss     |   Accuracy   |     Rate     |</t>
  </si>
  <si>
    <t>|            1 |            1 |         1.38 |       0.7206 |       68.75% |     1.00e-04 |</t>
  </si>
  <si>
    <t>|           13 |           50 |        59.33 |       0.2985 |       87.50% |     1.00e-04 |</t>
  </si>
  <si>
    <t>|           25 |          100 |       120.43 |       0.1912 |       93.75% |     1.00e-04 |</t>
  </si>
  <si>
    <t>|           38 |          150 |       195.30 |       0.0682 |       99.22% |     1.00e-04 |</t>
  </si>
  <si>
    <t>|           50 |          200 |       269.95 |       0.0473 |      100.00% |     1.00e-04 |</t>
  </si>
  <si>
    <t>|           63 |          250 |       634.31 |       0.0209 |      100.00% |     1.00e-04 |</t>
  </si>
  <si>
    <t>|           75 |          300 |       691.42 |       0.0192 |      100.00% |     1.00e-04 |</t>
  </si>
  <si>
    <t>|           88 |          350 |       752.62 |       0.0105 |      100.00% |     1.00e-04 |</t>
  </si>
  <si>
    <t>|          100 |          400 |       810.96 |       0.0109 |      100.00% |     1.00e-04 |</t>
  </si>
  <si>
    <t>Females</t>
  </si>
  <si>
    <t>Males</t>
  </si>
  <si>
    <t>Precision</t>
  </si>
  <si>
    <t>Recall</t>
  </si>
  <si>
    <t>Fold Ratio</t>
  </si>
  <si>
    <t>True Positive Rate</t>
  </si>
  <si>
    <t>F1 Males</t>
  </si>
  <si>
    <t>F1 Female</t>
  </si>
  <si>
    <t>%</t>
  </si>
  <si>
    <t>F1 Total</t>
  </si>
  <si>
    <t>eigen good set</t>
  </si>
  <si>
    <t>eigen faces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</si>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</sst>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/>
    <xf numFmtId="0" fontId="1" fillId="0" borderId="9" xfId="0" applyFont="1" applyBorder="1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workbookViewId="0">
      <selection activeCell="I25" sqref="I25"/>
    </sheetView>
  </sheetViews>
  <sheetFormatPr defaultRowHeight="15" x14ac:dyDescent="0.25"/>
  <cols>
    <col min="5" max="5" width="15.140625" customWidth="1"/>
    <col min="6" max="6" width="6.28515625" customWidth="1"/>
    <col min="7" max="7" width="3" customWidth="1"/>
  </cols>
  <sheetData>
    <row r="1" spans="1:9" x14ac:dyDescent="0.25">
      <c r="A1" t="s">
        <v>7</v>
      </c>
      <c r="I1" t="s">
        <v>8</v>
      </c>
    </row>
    <row r="2" spans="1:9" x14ac:dyDescent="0.25">
      <c r="A2" t="s">
        <v>0</v>
      </c>
      <c r="I2" t="s">
        <v>0</v>
      </c>
    </row>
    <row r="3" spans="1:9" x14ac:dyDescent="0.25">
      <c r="A3" t="s">
        <v>1</v>
      </c>
      <c r="I3" t="s">
        <v>9</v>
      </c>
    </row>
    <row r="4" spans="1:9" x14ac:dyDescent="0.25">
      <c r="A4" t="s">
        <v>2</v>
      </c>
      <c r="I4" t="s">
        <v>10</v>
      </c>
    </row>
    <row r="5" spans="1:9" x14ac:dyDescent="0.25">
      <c r="A5" t="s">
        <v>3</v>
      </c>
      <c r="I5" t="s">
        <v>3</v>
      </c>
    </row>
    <row r="6" spans="1:9" x14ac:dyDescent="0.25">
      <c r="A6" t="s">
        <v>4</v>
      </c>
      <c r="I6" t="s">
        <v>11</v>
      </c>
    </row>
    <row r="7" spans="1:9" x14ac:dyDescent="0.25">
      <c r="A7" t="s">
        <v>5</v>
      </c>
      <c r="I7" t="s">
        <v>12</v>
      </c>
    </row>
    <row r="8" spans="1:9" x14ac:dyDescent="0.25">
      <c r="A8" t="s">
        <v>6</v>
      </c>
      <c r="I8" t="s">
        <v>13</v>
      </c>
    </row>
    <row r="9" spans="1:9" x14ac:dyDescent="0.25">
      <c r="I9" t="s">
        <v>14</v>
      </c>
    </row>
    <row r="10" spans="1:9" x14ac:dyDescent="0.25">
      <c r="I10" t="s">
        <v>15</v>
      </c>
    </row>
    <row r="11" spans="1:9" x14ac:dyDescent="0.25">
      <c r="I11" t="s">
        <v>16</v>
      </c>
    </row>
    <row r="12" spans="1:9" x14ac:dyDescent="0.25">
      <c r="A12" t="s">
        <v>36</v>
      </c>
      <c r="I12" t="s">
        <v>14</v>
      </c>
    </row>
    <row r="13" spans="1:9" x14ac:dyDescent="0.25">
      <c r="A13" s="9"/>
      <c r="B13" s="10" t="s">
        <v>28</v>
      </c>
      <c r="C13" s="10" t="s">
        <v>26</v>
      </c>
      <c r="D13" s="11" t="s">
        <v>27</v>
      </c>
      <c r="E13" s="12" t="s">
        <v>30</v>
      </c>
      <c r="F13" s="1">
        <v>50</v>
      </c>
      <c r="G13" s="2" t="s">
        <v>34</v>
      </c>
      <c r="I13" t="s">
        <v>17</v>
      </c>
    </row>
    <row r="14" spans="1:9" x14ac:dyDescent="0.25">
      <c r="A14" s="7" t="s">
        <v>29</v>
      </c>
      <c r="B14" s="3"/>
      <c r="C14" s="3">
        <f>C15/SUM(C15,C16)</f>
        <v>0.79220779220779225</v>
      </c>
      <c r="D14" s="4">
        <f>D16/SUM(D15,D16)</f>
        <v>0.82464454976303314</v>
      </c>
      <c r="E14" s="7" t="s">
        <v>31</v>
      </c>
      <c r="F14" s="3">
        <f>(C15+D16)/SUM(C15:D16)*100</f>
        <v>80.769230769230774</v>
      </c>
      <c r="G14" s="4" t="s">
        <v>34</v>
      </c>
      <c r="I14" t="s">
        <v>18</v>
      </c>
    </row>
    <row r="15" spans="1:9" x14ac:dyDescent="0.25">
      <c r="A15" s="7" t="s">
        <v>26</v>
      </c>
      <c r="B15" s="3">
        <f>C15/SUM(C15:D15)</f>
        <v>0.83181818181818179</v>
      </c>
      <c r="C15" s="3">
        <v>183</v>
      </c>
      <c r="D15" s="4">
        <v>37</v>
      </c>
      <c r="E15" s="7" t="s">
        <v>33</v>
      </c>
      <c r="F15" s="3">
        <f>2*B15*C14/(B15+C14)*100</f>
        <v>81.152993348115302</v>
      </c>
      <c r="G15" s="4" t="s">
        <v>34</v>
      </c>
      <c r="I15" t="s">
        <v>19</v>
      </c>
    </row>
    <row r="16" spans="1:9" x14ac:dyDescent="0.25">
      <c r="A16" s="8" t="s">
        <v>27</v>
      </c>
      <c r="B16" s="5">
        <f>D16/SUM(C16:D16)</f>
        <v>0.78378378378378377</v>
      </c>
      <c r="C16" s="5">
        <v>48</v>
      </c>
      <c r="D16" s="6">
        <v>174</v>
      </c>
      <c r="E16" s="7" t="s">
        <v>32</v>
      </c>
      <c r="F16" s="3">
        <f>2*B16*D14/(B16+D14)*100</f>
        <v>80.36951501154735</v>
      </c>
      <c r="G16" s="4" t="s">
        <v>34</v>
      </c>
      <c r="I16" t="s">
        <v>20</v>
      </c>
    </row>
    <row r="17" spans="1:9" x14ac:dyDescent="0.25">
      <c r="E17" s="8" t="s">
        <v>35</v>
      </c>
      <c r="F17" s="5">
        <f>(F15+F16)/2</f>
        <v>80.761254179831326</v>
      </c>
      <c r="G17" s="6" t="s">
        <v>34</v>
      </c>
      <c r="I17" t="s">
        <v>21</v>
      </c>
    </row>
    <row r="18" spans="1:9" x14ac:dyDescent="0.25">
      <c r="A18" s="13" t="s">
        <v>37</v>
      </c>
      <c r="I18" t="s">
        <v>22</v>
      </c>
    </row>
    <row r="19" spans="1:9" x14ac:dyDescent="0.25">
      <c r="A19" s="9"/>
      <c r="B19" s="10" t="s">
        <v>28</v>
      </c>
      <c r="C19" s="10" t="s">
        <v>26</v>
      </c>
      <c r="D19" s="11" t="s">
        <v>27</v>
      </c>
      <c r="E19" s="12" t="s">
        <v>30</v>
      </c>
      <c r="F19" s="1">
        <v>50</v>
      </c>
      <c r="G19" s="2" t="s">
        <v>34</v>
      </c>
      <c r="I19" t="s">
        <v>23</v>
      </c>
    </row>
    <row r="20" spans="1:9" x14ac:dyDescent="0.25">
      <c r="A20" s="7" t="s">
        <v>29</v>
      </c>
      <c r="B20" s="3"/>
      <c r="C20" s="3">
        <f>C21/SUM(C21,C22)</f>
        <v>0.470873786407767</v>
      </c>
      <c r="D20" s="4">
        <f>D22/SUM(D21,D22)</f>
        <v>0.71461187214611877</v>
      </c>
      <c r="E20" s="7" t="s">
        <v>31</v>
      </c>
      <c r="F20" s="3">
        <f>(C21+D22)/SUM(C21:D22)*100</f>
        <v>63.664596273291927</v>
      </c>
      <c r="G20" s="4" t="s">
        <v>34</v>
      </c>
      <c r="I20" t="s">
        <v>24</v>
      </c>
    </row>
    <row r="21" spans="1:9" x14ac:dyDescent="0.25">
      <c r="A21" s="7" t="s">
        <v>26</v>
      </c>
      <c r="B21" s="3">
        <f>C21/SUM(C21:D21)</f>
        <v>0.43693693693693691</v>
      </c>
      <c r="C21" s="3">
        <v>97</v>
      </c>
      <c r="D21" s="4">
        <v>125</v>
      </c>
      <c r="E21" s="7" t="s">
        <v>33</v>
      </c>
      <c r="F21" s="3">
        <f>2*B21*C20/(B21+C20)*100</f>
        <v>45.32710280373832</v>
      </c>
      <c r="G21" s="4" t="s">
        <v>34</v>
      </c>
      <c r="I21" t="s">
        <v>25</v>
      </c>
    </row>
    <row r="22" spans="1:9" x14ac:dyDescent="0.25">
      <c r="A22" s="8" t="s">
        <v>27</v>
      </c>
      <c r="B22" s="5">
        <f>D22/SUM(C22:D22)</f>
        <v>0.74170616113744081</v>
      </c>
      <c r="C22" s="5">
        <v>109</v>
      </c>
      <c r="D22" s="6">
        <v>313</v>
      </c>
      <c r="E22" s="7" t="s">
        <v>32</v>
      </c>
      <c r="F22" s="3">
        <f>2*B22*D20/(B22+D20)*100</f>
        <v>72.79069767441861</v>
      </c>
      <c r="G22" s="4" t="s">
        <v>34</v>
      </c>
      <c r="I22" t="s">
        <v>14</v>
      </c>
    </row>
    <row r="23" spans="1:9" x14ac:dyDescent="0.25">
      <c r="E23" s="8" t="s">
        <v>35</v>
      </c>
      <c r="F23" s="5">
        <f>(F21+F22)/2</f>
        <v>59.058900239078469</v>
      </c>
      <c r="G23" s="6" t="s">
        <v>34</v>
      </c>
    </row>
    <row r="24" spans="1:9" x14ac:dyDescent="0.25">
      <c r="A24" s="13" t="s">
        <v>38</v>
      </c>
    </row>
    <row r="25" spans="1:9" x14ac:dyDescent="0.25">
      <c r="A25" s="9"/>
      <c r="B25" s="10" t="s">
        <v>28</v>
      </c>
      <c r="C25" s="10" t="s">
        <v>26</v>
      </c>
      <c r="D25" s="11" t="s">
        <v>27</v>
      </c>
      <c r="E25" s="12" t="s">
        <v>30</v>
      </c>
      <c r="F25" s="1">
        <v>50</v>
      </c>
      <c r="G25" s="2" t="s">
        <v>34</v>
      </c>
    </row>
    <row r="26" spans="1:9" x14ac:dyDescent="0.25">
      <c r="A26" s="7" t="s">
        <v>29</v>
      </c>
      <c r="B26" s="3"/>
      <c r="C26" s="3">
        <f>C27/SUM(C27,C28)</f>
        <v>0.60829493087557607</v>
      </c>
      <c r="D26" s="4">
        <f>D28/SUM(D27,D28)</f>
        <v>0.87214611872146119</v>
      </c>
      <c r="E26" s="7" t="s">
        <v>31</v>
      </c>
      <c r="F26" s="3">
        <f>(C27+D28)/SUM(C27:D28)*100</f>
        <v>78.473282442748086</v>
      </c>
      <c r="G26" s="4" t="s">
        <v>34</v>
      </c>
    </row>
    <row r="27" spans="1:9" x14ac:dyDescent="0.25">
      <c r="A27" s="7" t="s">
        <v>26</v>
      </c>
      <c r="B27" s="3">
        <f>C27/SUM(C27:D27)</f>
        <v>0.7021276595744681</v>
      </c>
      <c r="C27" s="3">
        <v>132</v>
      </c>
      <c r="D27" s="4">
        <v>56</v>
      </c>
      <c r="E27" s="7" t="s">
        <v>33</v>
      </c>
      <c r="F27" s="3">
        <f>2*B27*C26/(B27+C26)*100</f>
        <v>65.185185185185176</v>
      </c>
      <c r="G27" s="4" t="s">
        <v>34</v>
      </c>
    </row>
    <row r="28" spans="1:9" x14ac:dyDescent="0.25">
      <c r="A28" s="8" t="s">
        <v>27</v>
      </c>
      <c r="B28" s="5">
        <f>D28/SUM(C28:D28)</f>
        <v>0.8179871520342612</v>
      </c>
      <c r="C28" s="5">
        <v>85</v>
      </c>
      <c r="D28" s="6">
        <v>382</v>
      </c>
      <c r="E28" s="7" t="s">
        <v>32</v>
      </c>
      <c r="F28" s="3">
        <f>2*B28*D26/(B28+D26)*100</f>
        <v>84.41988950276243</v>
      </c>
      <c r="G28" s="4" t="s">
        <v>34</v>
      </c>
    </row>
    <row r="29" spans="1:9" x14ac:dyDescent="0.25">
      <c r="E29" s="8" t="s">
        <v>35</v>
      </c>
      <c r="F29" s="5">
        <f>(F27+F28)/2</f>
        <v>74.802537343973796</v>
      </c>
      <c r="G29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 wang</cp:lastModifiedBy>
  <dcterms:created xsi:type="dcterms:W3CDTF">2017-10-28T07:43:17Z</dcterms:created>
  <dcterms:modified xsi:type="dcterms:W3CDTF">2017-11-03T04:22:47Z</dcterms:modified>
</cp:coreProperties>
</file>