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\Documents\GITHUB\Movie_Classification\"/>
    </mc:Choice>
  </mc:AlternateContent>
  <bookViews>
    <workbookView minimized="1" xWindow="0" yWindow="0" windowWidth="15987" windowHeight="4693" xr2:uid="{A105CE4C-1533-4C28-AA0B-591E544F79E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21" i="1"/>
  <c r="B29" i="1"/>
  <c r="B28" i="1"/>
  <c r="D27" i="1"/>
  <c r="C27" i="1"/>
  <c r="B23" i="1"/>
  <c r="B22" i="1"/>
  <c r="D21" i="1"/>
  <c r="C21" i="1"/>
  <c r="B16" i="1"/>
  <c r="B17" i="1"/>
  <c r="D15" i="1"/>
  <c r="C15" i="1"/>
  <c r="F29" i="1" l="1"/>
  <c r="F28" i="1"/>
  <c r="F30" i="1" s="1"/>
  <c r="F17" i="1"/>
  <c r="F16" i="1"/>
  <c r="F24" i="1" l="1"/>
  <c r="F18" i="1"/>
</calcChain>
</file>

<file path=xl/sharedStrings.xml><?xml version="1.0" encoding="utf-8"?>
<sst xmlns="http://schemas.openxmlformats.org/spreadsheetml/2006/main" count="81" uniqueCount="39">
  <si>
    <t>Fold Ratio = 50 %</t>
  </si>
  <si>
    <t>True Positive Rate = 51.2563 %</t>
  </si>
  <si>
    <t>F1 Score = 58.2159 %</t>
  </si>
  <si>
    <t>Confusion Matrix with Recall and Precision</t>
  </si>
  <si>
    <t xml:space="preserve">         0    0.3145    0.5845</t>
  </si>
  <si>
    <t xml:space="preserve">    0.2155   50.0000  182.0000</t>
  </si>
  <si>
    <t xml:space="preserve">    0.7014  109.0000  256.0000</t>
  </si>
  <si>
    <t>Using Eigen Face Weights</t>
  </si>
  <si>
    <t>CNN</t>
  </si>
  <si>
    <t>True Positive Rate = 74.8744 %</t>
  </si>
  <si>
    <t>F1 Score = 74.765 %</t>
  </si>
  <si>
    <t xml:space="preserve">         0    0.4333    0.8546</t>
  </si>
  <si>
    <t xml:space="preserve">    0.5000   65.0000   65.0000</t>
  </si>
  <si>
    <t xml:space="preserve">    0.8180   85.0000  382.0000</t>
  </si>
  <si>
    <t>|=========================================================================================|</t>
  </si>
  <si>
    <t>|     Epoch    |   Iteration  | Time Elapsed |  Mini-batch  |  Mini-batch  | Base Learning|</t>
  </si>
  <si>
    <t>|              |              |  (seconds)   |     Loss     |   Accuracy   |     Rate     |</t>
  </si>
  <si>
    <t>|            1 |            1 |         1.38 |       0.7206 |       68.75% |     1.00e-04 |</t>
  </si>
  <si>
    <t>|           13 |           50 |        59.33 |       0.2985 |       87.50% |     1.00e-04 |</t>
  </si>
  <si>
    <t>|           25 |          100 |       120.43 |       0.1912 |       93.75% |     1.00e-04 |</t>
  </si>
  <si>
    <t>|           38 |          150 |       195.30 |       0.0682 |       99.22% |     1.00e-04 |</t>
  </si>
  <si>
    <t>|           50 |          200 |       269.95 |       0.0473 |      100.00% |     1.00e-04 |</t>
  </si>
  <si>
    <t>|           63 |          250 |       634.31 |       0.0209 |      100.00% |     1.00e-04 |</t>
  </si>
  <si>
    <t>|           75 |          300 |       691.42 |       0.0192 |      100.00% |     1.00e-04 |</t>
  </si>
  <si>
    <t>|           88 |          350 |       752.62 |       0.0105 |      100.00% |     1.00e-04 |</t>
  </si>
  <si>
    <t>|          100 |          400 |       810.96 |       0.0109 |      100.00% |     1.00e-04 |</t>
  </si>
  <si>
    <t>Females</t>
  </si>
  <si>
    <t>Males</t>
  </si>
  <si>
    <t>Precision</t>
  </si>
  <si>
    <t>Recall</t>
  </si>
  <si>
    <t>Fold Ratio</t>
  </si>
  <si>
    <t>True Positive Rate</t>
  </si>
  <si>
    <t>F1 Males</t>
  </si>
  <si>
    <t>F1 Female</t>
  </si>
  <si>
    <t>%</t>
  </si>
  <si>
    <t>F1 Total</t>
  </si>
  <si>
    <t>eigen good set</t>
  </si>
  <si>
    <t>eigen faces</t>
  </si>
  <si>
    <t>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</si>
</sst>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8" xfId="0" applyFont="1" applyBorder="1"/>
    <xf numFmtId="0" fontId="1" fillId="0" borderId="9" xfId="0" applyFont="1" applyBorder="1"/>
    <xf numFmtId="0" fontId="0" fillId="0" borderId="1" xfId="0" applyBorder="1"/>
    <xf numFmtId="0" fontId="1" fillId="0" borderId="10" xfId="0" applyFont="1" applyBorder="1"/>
    <xf numFmtId="0" fontId="1" fillId="0" borderId="11" xfId="0" applyFont="1" applyBorder="1"/>
    <xf numFmtId="0" fontId="1" fillId="0" borderId="7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9A3E-0555-42E5-A1FA-CB9FC134182E}">
  <dimension ref="A1:I30"/>
  <sheetViews>
    <sheetView tabSelected="1" topLeftCell="A4" workbookViewId="0">
      <selection activeCell="C30" sqref="C30"/>
    </sheetView>
  </sheetViews>
  <sheetFormatPr defaultRowHeight="14.35" x14ac:dyDescent="0.5"/>
  <cols>
    <col min="5" max="5" width="15.17578125" customWidth="1"/>
    <col min="6" max="6" width="6.3515625" customWidth="1"/>
    <col min="7" max="7" width="3.05859375" customWidth="1"/>
  </cols>
  <sheetData>
    <row r="1" spans="1:9" x14ac:dyDescent="0.5">
      <c r="A1" t="s">
        <v>7</v>
      </c>
      <c r="I1" t="s">
        <v>8</v>
      </c>
    </row>
    <row r="2" spans="1:9" x14ac:dyDescent="0.5">
      <c r="A2" t="s">
        <v>0</v>
      </c>
      <c r="I2" t="s">
        <v>0</v>
      </c>
    </row>
    <row r="3" spans="1:9" x14ac:dyDescent="0.5">
      <c r="A3" t="s">
        <v>1</v>
      </c>
      <c r="I3" t="s">
        <v>9</v>
      </c>
    </row>
    <row r="4" spans="1:9" x14ac:dyDescent="0.5">
      <c r="A4" t="s">
        <v>2</v>
      </c>
      <c r="I4" t="s">
        <v>10</v>
      </c>
    </row>
    <row r="5" spans="1:9" x14ac:dyDescent="0.5">
      <c r="A5" t="s">
        <v>3</v>
      </c>
      <c r="I5" t="s">
        <v>3</v>
      </c>
    </row>
    <row r="6" spans="1:9" x14ac:dyDescent="0.5">
      <c r="A6" t="s">
        <v>4</v>
      </c>
      <c r="I6" t="s">
        <v>11</v>
      </c>
    </row>
    <row r="7" spans="1:9" x14ac:dyDescent="0.5">
      <c r="A7" t="s">
        <v>5</v>
      </c>
      <c r="I7" t="s">
        <v>12</v>
      </c>
    </row>
    <row r="8" spans="1:9" x14ac:dyDescent="0.5">
      <c r="A8" t="s">
        <v>6</v>
      </c>
      <c r="I8" t="s">
        <v>13</v>
      </c>
    </row>
    <row r="10" spans="1:9" x14ac:dyDescent="0.5">
      <c r="I10" t="s">
        <v>14</v>
      </c>
    </row>
    <row r="11" spans="1:9" x14ac:dyDescent="0.5">
      <c r="I11" t="s">
        <v>15</v>
      </c>
    </row>
    <row r="12" spans="1:9" x14ac:dyDescent="0.5">
      <c r="I12" t="s">
        <v>16</v>
      </c>
    </row>
    <row r="13" spans="1:9" x14ac:dyDescent="0.5">
      <c r="A13" t="s">
        <v>36</v>
      </c>
      <c r="I13" t="s">
        <v>14</v>
      </c>
    </row>
    <row r="14" spans="1:9" x14ac:dyDescent="0.5">
      <c r="A14" s="9"/>
      <c r="B14" s="10" t="s">
        <v>28</v>
      </c>
      <c r="C14" s="10" t="s">
        <v>26</v>
      </c>
      <c r="D14" s="11" t="s">
        <v>27</v>
      </c>
      <c r="E14" s="12" t="s">
        <v>30</v>
      </c>
      <c r="F14" s="1">
        <v>50</v>
      </c>
      <c r="G14" s="2" t="s">
        <v>34</v>
      </c>
      <c r="I14" t="s">
        <v>17</v>
      </c>
    </row>
    <row r="15" spans="1:9" x14ac:dyDescent="0.5">
      <c r="A15" s="7" t="s">
        <v>29</v>
      </c>
      <c r="B15" s="3"/>
      <c r="C15" s="3">
        <f>C16/SUM(C16,C17)</f>
        <v>0.79220779220779225</v>
      </c>
      <c r="D15" s="4">
        <f>D17/SUM(D16,D17)</f>
        <v>0.82464454976303314</v>
      </c>
      <c r="E15" s="7" t="s">
        <v>31</v>
      </c>
      <c r="F15" s="3">
        <v>77.5</v>
      </c>
      <c r="G15" s="4" t="s">
        <v>34</v>
      </c>
      <c r="I15" t="s">
        <v>18</v>
      </c>
    </row>
    <row r="16" spans="1:9" x14ac:dyDescent="0.5">
      <c r="A16" s="7" t="s">
        <v>26</v>
      </c>
      <c r="B16" s="3">
        <f>C16/SUM(C16:D16)</f>
        <v>0.83181818181818179</v>
      </c>
      <c r="C16" s="3">
        <v>183</v>
      </c>
      <c r="D16" s="4">
        <v>37</v>
      </c>
      <c r="E16" s="7" t="s">
        <v>33</v>
      </c>
      <c r="F16" s="3">
        <f>2*B16*C15/(B16+C15)</f>
        <v>0.81152993348115299</v>
      </c>
      <c r="G16" s="4" t="s">
        <v>34</v>
      </c>
      <c r="I16" t="s">
        <v>19</v>
      </c>
    </row>
    <row r="17" spans="1:9" x14ac:dyDescent="0.5">
      <c r="A17" s="8" t="s">
        <v>27</v>
      </c>
      <c r="B17" s="5">
        <f>D17/SUM(C17:D17)</f>
        <v>0.78378378378378377</v>
      </c>
      <c r="C17" s="5">
        <v>48</v>
      </c>
      <c r="D17" s="6">
        <v>174</v>
      </c>
      <c r="E17" s="7" t="s">
        <v>32</v>
      </c>
      <c r="F17" s="3">
        <f>2*B17*D15/(B17+D15)</f>
        <v>0.80369515011547354</v>
      </c>
      <c r="G17" s="4" t="s">
        <v>34</v>
      </c>
      <c r="I17" t="s">
        <v>20</v>
      </c>
    </row>
    <row r="18" spans="1:9" x14ac:dyDescent="0.5">
      <c r="E18" s="8" t="s">
        <v>35</v>
      </c>
      <c r="F18" s="5">
        <f>(F16+F17)/2</f>
        <v>0.80761254179831332</v>
      </c>
      <c r="G18" s="6" t="s">
        <v>34</v>
      </c>
      <c r="I18" t="s">
        <v>21</v>
      </c>
    </row>
    <row r="19" spans="1:9" x14ac:dyDescent="0.5">
      <c r="A19" s="13" t="s">
        <v>37</v>
      </c>
      <c r="I19" t="s">
        <v>22</v>
      </c>
    </row>
    <row r="20" spans="1:9" x14ac:dyDescent="0.5">
      <c r="A20" s="9"/>
      <c r="B20" s="10" t="s">
        <v>28</v>
      </c>
      <c r="C20" s="10" t="s">
        <v>26</v>
      </c>
      <c r="D20" s="11" t="s">
        <v>27</v>
      </c>
      <c r="E20" s="12" t="s">
        <v>30</v>
      </c>
      <c r="F20" s="1">
        <v>50</v>
      </c>
      <c r="G20" s="2" t="s">
        <v>34</v>
      </c>
      <c r="I20" t="s">
        <v>23</v>
      </c>
    </row>
    <row r="21" spans="1:9" x14ac:dyDescent="0.5">
      <c r="A21" s="7" t="s">
        <v>29</v>
      </c>
      <c r="B21" s="3"/>
      <c r="C21" s="3">
        <f>C22/SUM(C22,C23)</f>
        <v>0.49065420560747663</v>
      </c>
      <c r="D21" s="4">
        <f>D23/SUM(D22,D23)</f>
        <v>0.68632707774798929</v>
      </c>
      <c r="E21" s="7" t="s">
        <v>31</v>
      </c>
      <c r="F21" s="3">
        <f>(C22+D23)/SUM(C22:D23)*100</f>
        <v>61.499148211243615</v>
      </c>
      <c r="G21" s="4" t="s">
        <v>34</v>
      </c>
      <c r="I21" t="s">
        <v>24</v>
      </c>
    </row>
    <row r="22" spans="1:9" x14ac:dyDescent="0.5">
      <c r="A22" s="7" t="s">
        <v>26</v>
      </c>
      <c r="B22" s="3">
        <f>C22/SUM(C22:D22)</f>
        <v>0.47297297297297297</v>
      </c>
      <c r="C22" s="3">
        <v>105</v>
      </c>
      <c r="D22" s="4">
        <v>117</v>
      </c>
      <c r="E22" s="7" t="s">
        <v>33</v>
      </c>
      <c r="F22" s="3">
        <f>2*B22*C21/(B22+C21)*100</f>
        <v>48.165137614678898</v>
      </c>
      <c r="G22" s="4" t="s">
        <v>34</v>
      </c>
      <c r="I22" t="s">
        <v>25</v>
      </c>
    </row>
    <row r="23" spans="1:9" x14ac:dyDescent="0.5">
      <c r="A23" s="8" t="s">
        <v>27</v>
      </c>
      <c r="B23" s="5">
        <f>D23/SUM(C23:D23)</f>
        <v>0.70136986301369864</v>
      </c>
      <c r="C23" s="5">
        <v>109</v>
      </c>
      <c r="D23" s="6">
        <v>256</v>
      </c>
      <c r="E23" s="7" t="s">
        <v>32</v>
      </c>
      <c r="F23" s="3">
        <f>2*B23*D21/(B23+D21)*100</f>
        <v>69.376693766937663</v>
      </c>
      <c r="G23" s="4" t="s">
        <v>34</v>
      </c>
      <c r="I23" t="s">
        <v>14</v>
      </c>
    </row>
    <row r="24" spans="1:9" x14ac:dyDescent="0.5">
      <c r="E24" s="8" t="s">
        <v>35</v>
      </c>
      <c r="F24" s="5">
        <f>(F22+F23)/2</f>
        <v>58.77091569080828</v>
      </c>
      <c r="G24" s="6" t="s">
        <v>34</v>
      </c>
    </row>
    <row r="25" spans="1:9" x14ac:dyDescent="0.5">
      <c r="A25" s="13" t="s">
        <v>38</v>
      </c>
    </row>
    <row r="26" spans="1:9" x14ac:dyDescent="0.5">
      <c r="A26" s="9"/>
      <c r="B26" s="10" t="s">
        <v>28</v>
      </c>
      <c r="C26" s="10" t="s">
        <v>26</v>
      </c>
      <c r="D26" s="11" t="s">
        <v>27</v>
      </c>
      <c r="E26" s="12" t="s">
        <v>30</v>
      </c>
      <c r="F26" s="1">
        <v>50</v>
      </c>
      <c r="G26" s="2" t="s">
        <v>34</v>
      </c>
    </row>
    <row r="27" spans="1:9" x14ac:dyDescent="0.5">
      <c r="A27" s="7" t="s">
        <v>29</v>
      </c>
      <c r="B27" s="3"/>
      <c r="C27" s="3">
        <f>C28/SUM(C28,C29)</f>
        <v>0.60829493087557607</v>
      </c>
      <c r="D27" s="4">
        <f>D29/SUM(D28,D29)</f>
        <v>0.87214611872146119</v>
      </c>
      <c r="E27" s="7" t="s">
        <v>31</v>
      </c>
      <c r="F27" s="3">
        <v>77.5</v>
      </c>
      <c r="G27" s="4" t="s">
        <v>34</v>
      </c>
    </row>
    <row r="28" spans="1:9" x14ac:dyDescent="0.5">
      <c r="A28" s="7" t="s">
        <v>26</v>
      </c>
      <c r="B28" s="3">
        <f>C28/SUM(C28:D28)</f>
        <v>0.7021276595744681</v>
      </c>
      <c r="C28" s="3">
        <v>132</v>
      </c>
      <c r="D28" s="4">
        <v>56</v>
      </c>
      <c r="E28" s="7" t="s">
        <v>33</v>
      </c>
      <c r="F28" s="3">
        <f>2*B28*C27/(B28+C27)</f>
        <v>0.65185185185185179</v>
      </c>
      <c r="G28" s="4" t="s">
        <v>34</v>
      </c>
    </row>
    <row r="29" spans="1:9" x14ac:dyDescent="0.5">
      <c r="A29" s="8" t="s">
        <v>27</v>
      </c>
      <c r="B29" s="5">
        <f>D29/SUM(C29:D29)</f>
        <v>0.8179871520342612</v>
      </c>
      <c r="C29" s="5">
        <v>85</v>
      </c>
      <c r="D29" s="6">
        <v>382</v>
      </c>
      <c r="E29" s="7" t="s">
        <v>32</v>
      </c>
      <c r="F29" s="3">
        <f>2*B29*D27/(B29+D27)</f>
        <v>0.84419889502762435</v>
      </c>
      <c r="G29" s="4" t="s">
        <v>34</v>
      </c>
    </row>
    <row r="30" spans="1:9" x14ac:dyDescent="0.5">
      <c r="E30" s="8" t="s">
        <v>35</v>
      </c>
      <c r="F30" s="5">
        <f>(F28+F29)/2</f>
        <v>0.74802537343973807</v>
      </c>
      <c r="G30" s="6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2017-10-28T07:43:17Z</dcterms:created>
  <dcterms:modified xsi:type="dcterms:W3CDTF">2017-11-02T07:06:18Z</dcterms:modified>
</cp:coreProperties>
</file>