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StudioProjects\pump_utilities\assets\hole_wizard\Counterbore\Ansi Metric\"/>
    </mc:Choice>
  </mc:AlternateContent>
  <xr:revisionPtr revIDLastSave="0" documentId="13_ncr:1_{81B22684-5EAF-424D-89C4-A21FEAEF0EC2}" xr6:coauthVersionLast="47" xr6:coauthVersionMax="47" xr10:uidLastSave="{00000000-0000-0000-0000-000000000000}"/>
  <bookViews>
    <workbookView xWindow="-108" yWindow="-108" windowWidth="23256" windowHeight="14016" xr2:uid="{056C3924-8940-4596-AC6F-A6518C395F60}"/>
  </bookViews>
  <sheets>
    <sheet name="Sizes" sheetId="2" r:id="rId1"/>
    <sheet name="Thread Data" sheetId="3" r:id="rId2"/>
    <sheet name="Screw Clearanc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P3" i="2"/>
  <c r="Q3" i="2"/>
  <c r="O4" i="2"/>
  <c r="P4" i="2"/>
  <c r="Q4" i="2"/>
  <c r="O5" i="2"/>
  <c r="P5" i="2"/>
  <c r="Q5" i="2"/>
  <c r="O6" i="2"/>
  <c r="P6" i="2"/>
  <c r="Q6" i="2"/>
  <c r="O7" i="2"/>
  <c r="P7" i="2"/>
  <c r="Q7" i="2"/>
  <c r="O8" i="2"/>
  <c r="P8" i="2"/>
  <c r="Q8" i="2"/>
  <c r="O9" i="2"/>
  <c r="P9" i="2"/>
  <c r="Q9" i="2"/>
  <c r="Q2" i="2"/>
  <c r="P2" i="2"/>
  <c r="O2" i="2"/>
  <c r="G13" i="4"/>
  <c r="G37" i="4"/>
  <c r="G14" i="4"/>
  <c r="G15" i="4"/>
  <c r="G16" i="4"/>
  <c r="G17" i="4"/>
  <c r="G18" i="4"/>
  <c r="G3" i="4"/>
  <c r="G4" i="4"/>
  <c r="G19" i="4"/>
  <c r="G20" i="4"/>
  <c r="G21" i="4"/>
  <c r="G22" i="4"/>
  <c r="G23" i="4"/>
  <c r="G5" i="4"/>
  <c r="G6" i="4"/>
  <c r="G24" i="4"/>
  <c r="G25" i="4"/>
  <c r="G26" i="4"/>
  <c r="G27" i="4"/>
  <c r="G7" i="4"/>
  <c r="G28" i="4"/>
  <c r="G29" i="4"/>
  <c r="G30" i="4"/>
  <c r="G8" i="4"/>
  <c r="G31" i="4"/>
  <c r="G32" i="4"/>
  <c r="G9" i="4"/>
  <c r="G10" i="4"/>
  <c r="G33" i="4"/>
  <c r="G11" i="4"/>
  <c r="G34" i="4"/>
  <c r="G12" i="4"/>
  <c r="G35" i="4"/>
  <c r="G36" i="4"/>
  <c r="G2" i="4"/>
</calcChain>
</file>

<file path=xl/sharedStrings.xml><?xml version="1.0" encoding="utf-8"?>
<sst xmlns="http://schemas.openxmlformats.org/spreadsheetml/2006/main" count="1287" uniqueCount="514">
  <si>
    <t>Enabled</t>
  </si>
  <si>
    <t>Size</t>
  </si>
  <si>
    <t>Pitch</t>
  </si>
  <si>
    <t>Diameter</t>
  </si>
  <si>
    <t>Head Diameter</t>
  </si>
  <si>
    <t>Head Height</t>
  </si>
  <si>
    <t>Head Side Height</t>
  </si>
  <si>
    <t>Head Fillet Radius</t>
  </si>
  <si>
    <t>Hex Size</t>
  </si>
  <si>
    <t>Key Engagement 1</t>
  </si>
  <si>
    <t>Counterbore Diameter</t>
  </si>
  <si>
    <t>Counterbore Depth</t>
  </si>
  <si>
    <t>Head Clearance</t>
  </si>
  <si>
    <t>Threads Per Unit</t>
  </si>
  <si>
    <t>Name To Match</t>
  </si>
  <si>
    <t>1</t>
  </si>
  <si>
    <t>M3</t>
  </si>
  <si>
    <t>0.5</t>
  </si>
  <si>
    <t>3</t>
  </si>
  <si>
    <t>5.7</t>
  </si>
  <si>
    <t>1.65</t>
  </si>
  <si>
    <t>0.38</t>
  </si>
  <si>
    <t>0.1</t>
  </si>
  <si>
    <t>2</t>
  </si>
  <si>
    <t>1.04</t>
  </si>
  <si>
    <t>6.7</t>
  </si>
  <si>
    <t>0</t>
  </si>
  <si>
    <t/>
  </si>
  <si>
    <t>M4</t>
  </si>
  <si>
    <t>0.7</t>
  </si>
  <si>
    <t>4</t>
  </si>
  <si>
    <t>7.6</t>
  </si>
  <si>
    <t>2.2</t>
  </si>
  <si>
    <t>0.2</t>
  </si>
  <si>
    <t>2.5</t>
  </si>
  <si>
    <t>1.3</t>
  </si>
  <si>
    <t>8.6</t>
  </si>
  <si>
    <t>M5</t>
  </si>
  <si>
    <t>0.8</t>
  </si>
  <si>
    <t>5</t>
  </si>
  <si>
    <t>9.5</t>
  </si>
  <si>
    <t>2.75</t>
  </si>
  <si>
    <t>1.56</t>
  </si>
  <si>
    <t>10.5</t>
  </si>
  <si>
    <t>M6</t>
  </si>
  <si>
    <t>1.0</t>
  </si>
  <si>
    <t>6</t>
  </si>
  <si>
    <t>3.3</t>
  </si>
  <si>
    <t>0.25</t>
  </si>
  <si>
    <t>2.08</t>
  </si>
  <si>
    <t>11.5</t>
  </si>
  <si>
    <t>M8</t>
  </si>
  <si>
    <t>1.25</t>
  </si>
  <si>
    <t>8</t>
  </si>
  <si>
    <t>14</t>
  </si>
  <si>
    <t>4.4</t>
  </si>
  <si>
    <t>0.4</t>
  </si>
  <si>
    <t>2.6</t>
  </si>
  <si>
    <t>15</t>
  </si>
  <si>
    <t>M10</t>
  </si>
  <si>
    <t>1.5</t>
  </si>
  <si>
    <t>10</t>
  </si>
  <si>
    <t>17.5</t>
  </si>
  <si>
    <t>5.5</t>
  </si>
  <si>
    <t>3.12</t>
  </si>
  <si>
    <t>18.5</t>
  </si>
  <si>
    <t>M12</t>
  </si>
  <si>
    <t>1.75</t>
  </si>
  <si>
    <t>12</t>
  </si>
  <si>
    <t>21</t>
  </si>
  <si>
    <t>6.6</t>
  </si>
  <si>
    <t>0.6</t>
  </si>
  <si>
    <t>4.16</t>
  </si>
  <si>
    <t>22</t>
  </si>
  <si>
    <t>M16</t>
  </si>
  <si>
    <t>2.0</t>
  </si>
  <si>
    <t>16</t>
  </si>
  <si>
    <t>28</t>
  </si>
  <si>
    <t>8.8</t>
  </si>
  <si>
    <t>5.2</t>
  </si>
  <si>
    <t>29</t>
  </si>
  <si>
    <t>Thread Diameter</t>
  </si>
  <si>
    <t>Advance</t>
  </si>
  <si>
    <t>Thread Minor Diameter</t>
  </si>
  <si>
    <t>Thread Minor Diameter Inside</t>
  </si>
  <si>
    <t>Tap Drill</t>
  </si>
  <si>
    <t>Thread Description</t>
  </si>
  <si>
    <t>full_size</t>
  </si>
  <si>
    <t>Series</t>
  </si>
  <si>
    <t>M1.2</t>
  </si>
  <si>
    <t>1.2</t>
  </si>
  <si>
    <t>0.911</t>
  </si>
  <si>
    <t>0.929</t>
  </si>
  <si>
    <t>0.95</t>
  </si>
  <si>
    <t>M1.2x0.25</t>
  </si>
  <si>
    <t>M1.4</t>
  </si>
  <si>
    <t>1.4</t>
  </si>
  <si>
    <t>0.3</t>
  </si>
  <si>
    <t>1.057</t>
  </si>
  <si>
    <t>1.075</t>
  </si>
  <si>
    <t>1.1</t>
  </si>
  <si>
    <t>M1.4x0.3</t>
  </si>
  <si>
    <t>M1.6</t>
  </si>
  <si>
    <t>1.6</t>
  </si>
  <si>
    <t>0.35</t>
  </si>
  <si>
    <t>1.202</t>
  </si>
  <si>
    <t>1.221</t>
  </si>
  <si>
    <t>M1.6x0.35</t>
  </si>
  <si>
    <t>M2</t>
  </si>
  <si>
    <t>1.548</t>
  </si>
  <si>
    <t>1.567</t>
  </si>
  <si>
    <t>M2x0.4</t>
  </si>
  <si>
    <t>M2.2</t>
  </si>
  <si>
    <t>0.45</t>
  </si>
  <si>
    <t>1.693</t>
  </si>
  <si>
    <t>1.713</t>
  </si>
  <si>
    <t>M2.2x0.45</t>
  </si>
  <si>
    <t>M2.5</t>
  </si>
  <si>
    <t>1.993</t>
  </si>
  <si>
    <t>2.013</t>
  </si>
  <si>
    <t>2.05</t>
  </si>
  <si>
    <t>M2.5x0.45</t>
  </si>
  <si>
    <t>2.439</t>
  </si>
  <si>
    <t>2.459</t>
  </si>
  <si>
    <t>M3x0.5</t>
  </si>
  <si>
    <t>M3.5</t>
  </si>
  <si>
    <t>3.5</t>
  </si>
  <si>
    <t>2.829</t>
  </si>
  <si>
    <t>2.85</t>
  </si>
  <si>
    <t>2.9</t>
  </si>
  <si>
    <t>M3.5x0.6</t>
  </si>
  <si>
    <t>3.22</t>
  </si>
  <si>
    <t>3.242</t>
  </si>
  <si>
    <t>M4x0.7</t>
  </si>
  <si>
    <t>4.11</t>
  </si>
  <si>
    <t>4.134</t>
  </si>
  <si>
    <t>4.2</t>
  </si>
  <si>
    <t>M5x0.8</t>
  </si>
  <si>
    <t>4.891</t>
  </si>
  <si>
    <t>4.917</t>
  </si>
  <si>
    <t>M6x1.0</t>
  </si>
  <si>
    <t>M7</t>
  </si>
  <si>
    <t>7</t>
  </si>
  <si>
    <t>5.891</t>
  </si>
  <si>
    <t>5.917</t>
  </si>
  <si>
    <t>M7x1.0</t>
  </si>
  <si>
    <t>6.619</t>
  </si>
  <si>
    <t>6.647</t>
  </si>
  <si>
    <t>6.8</t>
  </si>
  <si>
    <t>M8x1.25</t>
  </si>
  <si>
    <t>6.891</t>
  </si>
  <si>
    <t>6.917</t>
  </si>
  <si>
    <t>M8x1.0</t>
  </si>
  <si>
    <t>8.344</t>
  </si>
  <si>
    <t>8.376</t>
  </si>
  <si>
    <t>8.5</t>
  </si>
  <si>
    <t>M10x1.5</t>
  </si>
  <si>
    <t>8.619</t>
  </si>
  <si>
    <t>8.647</t>
  </si>
  <si>
    <t>M10x1.25</t>
  </si>
  <si>
    <t>8.891</t>
  </si>
  <si>
    <t>8.917</t>
  </si>
  <si>
    <t>9</t>
  </si>
  <si>
    <t>M10x1.0</t>
  </si>
  <si>
    <t>1/8-27 NPSM</t>
  </si>
  <si>
    <t>10.0838</t>
  </si>
  <si>
    <t>0.9398</t>
  </si>
  <si>
    <t>8.831</t>
  </si>
  <si>
    <t>9.0932</t>
  </si>
  <si>
    <t>NPSM</t>
  </si>
  <si>
    <t>10.072</t>
  </si>
  <si>
    <t>10.106</t>
  </si>
  <si>
    <t>10.2</t>
  </si>
  <si>
    <t>M12x1.75</t>
  </si>
  <si>
    <t>10.344</t>
  </si>
  <si>
    <t>10.376</t>
  </si>
  <si>
    <t>M12x1.5</t>
  </si>
  <si>
    <t>10.619</t>
  </si>
  <si>
    <t>10.647</t>
  </si>
  <si>
    <t>10.8</t>
  </si>
  <si>
    <t>M12x1.25</t>
  </si>
  <si>
    <t>1/4-18 NPSM</t>
  </si>
  <si>
    <t>13.3604</t>
  </si>
  <si>
    <t>1.41224</t>
  </si>
  <si>
    <t>11.481</t>
  </si>
  <si>
    <t>11.8872</t>
  </si>
  <si>
    <t>M14</t>
  </si>
  <si>
    <t>11.797</t>
  </si>
  <si>
    <t>11.835</t>
  </si>
  <si>
    <t>M14x2.0</t>
  </si>
  <si>
    <t>12.344</t>
  </si>
  <si>
    <t>12.376</t>
  </si>
  <si>
    <t>12.5</t>
  </si>
  <si>
    <t>M14x1.5</t>
  </si>
  <si>
    <t>13.797</t>
  </si>
  <si>
    <t>13.835</t>
  </si>
  <si>
    <t>M16x2.0</t>
  </si>
  <si>
    <t>14.344</t>
  </si>
  <si>
    <t>14.376</t>
  </si>
  <si>
    <t>14.5</t>
  </si>
  <si>
    <t>M16x1.5</t>
  </si>
  <si>
    <t>3/8-18 NPSM</t>
  </si>
  <si>
    <t>16.8148</t>
  </si>
  <si>
    <t>14.935</t>
  </si>
  <si>
    <t>15.3162</t>
  </si>
  <si>
    <t>M18</t>
  </si>
  <si>
    <t>18</t>
  </si>
  <si>
    <t>15.252</t>
  </si>
  <si>
    <t>15.294</t>
  </si>
  <si>
    <t>15.5</t>
  </si>
  <si>
    <t>M18x2.5</t>
  </si>
  <si>
    <t>15.797</t>
  </si>
  <si>
    <t>15.835</t>
  </si>
  <si>
    <t>M18x2.0</t>
  </si>
  <si>
    <t>16.344</t>
  </si>
  <si>
    <t>16.376</t>
  </si>
  <si>
    <t>16.5</t>
  </si>
  <si>
    <t>M18x1.5</t>
  </si>
  <si>
    <t>M20</t>
  </si>
  <si>
    <t>20</t>
  </si>
  <si>
    <t>17.252</t>
  </si>
  <si>
    <t>17.294</t>
  </si>
  <si>
    <t>M20x2.5</t>
  </si>
  <si>
    <t>17.797</t>
  </si>
  <si>
    <t>17.835</t>
  </si>
  <si>
    <t>M20x2.0</t>
  </si>
  <si>
    <t>18.344</t>
  </si>
  <si>
    <t>18.376</t>
  </si>
  <si>
    <t>M20x1.5</t>
  </si>
  <si>
    <t>1/2-14 NPSM</t>
  </si>
  <si>
    <t>20.9042</t>
  </si>
  <si>
    <t>1.81356</t>
  </si>
  <si>
    <t>18.487</t>
  </si>
  <si>
    <t>18.9738</t>
  </si>
  <si>
    <t>M22</t>
  </si>
  <si>
    <t>19.252</t>
  </si>
  <si>
    <t>19.294</t>
  </si>
  <si>
    <t>19.5</t>
  </si>
  <si>
    <t>M22x2.5</t>
  </si>
  <si>
    <t>19.797</t>
  </si>
  <si>
    <t>19.835</t>
  </si>
  <si>
    <t>M22x2.0</t>
  </si>
  <si>
    <t>20.344</t>
  </si>
  <si>
    <t>20.376</t>
  </si>
  <si>
    <t>20.5</t>
  </si>
  <si>
    <t>M22x1.5</t>
  </si>
  <si>
    <t>M24</t>
  </si>
  <si>
    <t>24</t>
  </si>
  <si>
    <t>20.704</t>
  </si>
  <si>
    <t>20.752</t>
  </si>
  <si>
    <t>M24x3.0</t>
  </si>
  <si>
    <t>3.0</t>
  </si>
  <si>
    <t>21.797</t>
  </si>
  <si>
    <t>21.835</t>
  </si>
  <si>
    <t>M24x2.0</t>
  </si>
  <si>
    <t>3/4-14 NPSM</t>
  </si>
  <si>
    <t>26.2636</t>
  </si>
  <si>
    <t>23.847</t>
  </si>
  <si>
    <t>24.3332</t>
  </si>
  <si>
    <t>M27</t>
  </si>
  <si>
    <t>27</t>
  </si>
  <si>
    <t>23.704</t>
  </si>
  <si>
    <t>23.752</t>
  </si>
  <si>
    <t>M27x3.0</t>
  </si>
  <si>
    <t>24.797</t>
  </si>
  <si>
    <t>24.835</t>
  </si>
  <si>
    <t>25</t>
  </si>
  <si>
    <t>M27x2.0</t>
  </si>
  <si>
    <t>M30</t>
  </si>
  <si>
    <t>30</t>
  </si>
  <si>
    <t>26.158</t>
  </si>
  <si>
    <t>26.211</t>
  </si>
  <si>
    <t>26.5</t>
  </si>
  <si>
    <t>M30x3.5</t>
  </si>
  <si>
    <t>27.797</t>
  </si>
  <si>
    <t>27.835</t>
  </si>
  <si>
    <t>M30x2.0</t>
  </si>
  <si>
    <t>1-11-1/2 NPSM</t>
  </si>
  <si>
    <t>32.8422</t>
  </si>
  <si>
    <t>2.2098</t>
  </si>
  <si>
    <t>29.9</t>
  </si>
  <si>
    <t>30.5054</t>
  </si>
  <si>
    <t>M33</t>
  </si>
  <si>
    <t>33</t>
  </si>
  <si>
    <t>29.158</t>
  </si>
  <si>
    <t>29.211</t>
  </si>
  <si>
    <t>29.5</t>
  </si>
  <si>
    <t>M33x3.5</t>
  </si>
  <si>
    <t>30.797</t>
  </si>
  <si>
    <t>30.835</t>
  </si>
  <si>
    <t>31</t>
  </si>
  <si>
    <t>M33x2.0</t>
  </si>
  <si>
    <t>M36</t>
  </si>
  <si>
    <t>36</t>
  </si>
  <si>
    <t>31.61</t>
  </si>
  <si>
    <t>31.67</t>
  </si>
  <si>
    <t>32</t>
  </si>
  <si>
    <t>M36x4.0</t>
  </si>
  <si>
    <t>4.0</t>
  </si>
  <si>
    <t>32.704</t>
  </si>
  <si>
    <t>32.752</t>
  </si>
  <si>
    <t>M36x3.0</t>
  </si>
  <si>
    <t>33.797</t>
  </si>
  <si>
    <t>33.835</t>
  </si>
  <si>
    <t>34</t>
  </si>
  <si>
    <t>M36x2.0</t>
  </si>
  <si>
    <t>M39</t>
  </si>
  <si>
    <t>39</t>
  </si>
  <si>
    <t>34.61</t>
  </si>
  <si>
    <t>34.67</t>
  </si>
  <si>
    <t>35</t>
  </si>
  <si>
    <t>M39x4.0</t>
  </si>
  <si>
    <t>35.704</t>
  </si>
  <si>
    <t>35.752</t>
  </si>
  <si>
    <t>M39x3.0</t>
  </si>
  <si>
    <t>36.797</t>
  </si>
  <si>
    <t>36.835</t>
  </si>
  <si>
    <t>37</t>
  </si>
  <si>
    <t>M39x2.0</t>
  </si>
  <si>
    <t>1-1/4-11-1/2 NPSM</t>
  </si>
  <si>
    <t>41.6052</t>
  </si>
  <si>
    <t>38.663</t>
  </si>
  <si>
    <t>39.2684</t>
  </si>
  <si>
    <t>M42</t>
  </si>
  <si>
    <t>42</t>
  </si>
  <si>
    <t>4.5</t>
  </si>
  <si>
    <t>37.066</t>
  </si>
  <si>
    <t>37.129</t>
  </si>
  <si>
    <t>37.5</t>
  </si>
  <si>
    <t>M42x4.5</t>
  </si>
  <si>
    <t>38.704</t>
  </si>
  <si>
    <t>38.752</t>
  </si>
  <si>
    <t>M42x3.0</t>
  </si>
  <si>
    <t>M45</t>
  </si>
  <si>
    <t>45</t>
  </si>
  <si>
    <t>43.344</t>
  </si>
  <si>
    <t>43.376</t>
  </si>
  <si>
    <t>43.5</t>
  </si>
  <si>
    <t>M45x1.5</t>
  </si>
  <si>
    <t>40.066</t>
  </si>
  <si>
    <t>40.129</t>
  </si>
  <si>
    <t>40.5</t>
  </si>
  <si>
    <t>M45x4.5</t>
  </si>
  <si>
    <t>1-1/2-11-1/2 NPSM</t>
  </si>
  <si>
    <t>47.6758</t>
  </si>
  <si>
    <t>44.734</t>
  </si>
  <si>
    <t>45.339</t>
  </si>
  <si>
    <t>M48</t>
  </si>
  <si>
    <t>48</t>
  </si>
  <si>
    <t>42.516</t>
  </si>
  <si>
    <t>42.587</t>
  </si>
  <si>
    <t>43</t>
  </si>
  <si>
    <t>M48x5.0</t>
  </si>
  <si>
    <t>5.0</t>
  </si>
  <si>
    <t>44.704</t>
  </si>
  <si>
    <t>44.752</t>
  </si>
  <si>
    <t>M48x3.0</t>
  </si>
  <si>
    <t>M52</t>
  </si>
  <si>
    <t>52</t>
  </si>
  <si>
    <t>46.516</t>
  </si>
  <si>
    <t>46.587</t>
  </si>
  <si>
    <t>47</t>
  </si>
  <si>
    <t>M52x5.0</t>
  </si>
  <si>
    <t>M56</t>
  </si>
  <si>
    <t>56</t>
  </si>
  <si>
    <t>49.971</t>
  </si>
  <si>
    <t>50.046</t>
  </si>
  <si>
    <t>50.5</t>
  </si>
  <si>
    <t>M56x5.5</t>
  </si>
  <si>
    <t>51.61</t>
  </si>
  <si>
    <t>51.67</t>
  </si>
  <si>
    <t>M56x4.0</t>
  </si>
  <si>
    <t>2-11-1/2 NPSM</t>
  </si>
  <si>
    <t>59.7154</t>
  </si>
  <si>
    <t>56.773</t>
  </si>
  <si>
    <t>57.3786</t>
  </si>
  <si>
    <t>M60</t>
  </si>
  <si>
    <t>60</t>
  </si>
  <si>
    <t>58.344</t>
  </si>
  <si>
    <t>58.376</t>
  </si>
  <si>
    <t>58.5</t>
  </si>
  <si>
    <t>M60x1.5</t>
  </si>
  <si>
    <t>53.971</t>
  </si>
  <si>
    <t>54.046</t>
  </si>
  <si>
    <t>54.5</t>
  </si>
  <si>
    <t>M60x5.5</t>
  </si>
  <si>
    <t>M64</t>
  </si>
  <si>
    <t>64</t>
  </si>
  <si>
    <t>57.425</t>
  </si>
  <si>
    <t>57.505</t>
  </si>
  <si>
    <t>58</t>
  </si>
  <si>
    <t>M64x6.0</t>
  </si>
  <si>
    <t>6.0</t>
  </si>
  <si>
    <t>59.61</t>
  </si>
  <si>
    <t>59.67</t>
  </si>
  <si>
    <t>M64x4.0</t>
  </si>
  <si>
    <t>M68</t>
  </si>
  <si>
    <t>68</t>
  </si>
  <si>
    <t>61.425</t>
  </si>
  <si>
    <t>61.505</t>
  </si>
  <si>
    <t>62</t>
  </si>
  <si>
    <t>M68x6.0</t>
  </si>
  <si>
    <t>M72</t>
  </si>
  <si>
    <t>72</t>
  </si>
  <si>
    <t>65.425</t>
  </si>
  <si>
    <t>65.505</t>
  </si>
  <si>
    <t>66</t>
  </si>
  <si>
    <t>M72x6.0</t>
  </si>
  <si>
    <t>67.61</t>
  </si>
  <si>
    <t>67.67</t>
  </si>
  <si>
    <t>M72x4.0</t>
  </si>
  <si>
    <t>2-1/2-8 NPSM</t>
  </si>
  <si>
    <t>72.1614</t>
  </si>
  <si>
    <t>3.175</t>
  </si>
  <si>
    <t>67.932</t>
  </si>
  <si>
    <t>68.7832</t>
  </si>
  <si>
    <t>M80</t>
  </si>
  <si>
    <t>80</t>
  </si>
  <si>
    <t>73.425</t>
  </si>
  <si>
    <t>73.505</t>
  </si>
  <si>
    <t>74</t>
  </si>
  <si>
    <t>M80x6.0</t>
  </si>
  <si>
    <t>75.61</t>
  </si>
  <si>
    <t>75.67</t>
  </si>
  <si>
    <t>76</t>
  </si>
  <si>
    <t>M80x4.0</t>
  </si>
  <si>
    <t>3-8 NPSM</t>
  </si>
  <si>
    <t>88.0618</t>
  </si>
  <si>
    <t>83.833</t>
  </si>
  <si>
    <t>84.6836</t>
  </si>
  <si>
    <t>M90</t>
  </si>
  <si>
    <t>90</t>
  </si>
  <si>
    <t>83.425</t>
  </si>
  <si>
    <t>83.505</t>
  </si>
  <si>
    <t>84</t>
  </si>
  <si>
    <t>M90x6.0</t>
  </si>
  <si>
    <t>85.61</t>
  </si>
  <si>
    <t>85.67</t>
  </si>
  <si>
    <t>86</t>
  </si>
  <si>
    <t>M90x4.0</t>
  </si>
  <si>
    <t>M100</t>
  </si>
  <si>
    <t>100</t>
  </si>
  <si>
    <t>93.425</t>
  </si>
  <si>
    <t>93.505</t>
  </si>
  <si>
    <t>94</t>
  </si>
  <si>
    <t>M100x6.0</t>
  </si>
  <si>
    <t>95.61</t>
  </si>
  <si>
    <t>95.67</t>
  </si>
  <si>
    <t>96</t>
  </si>
  <si>
    <t>M100x4.0</t>
  </si>
  <si>
    <t>3-1/2-8 NPSM</t>
  </si>
  <si>
    <t>100.7872</t>
  </si>
  <si>
    <t>96.558</t>
  </si>
  <si>
    <t>97.409</t>
  </si>
  <si>
    <t>4-8 NPSM</t>
  </si>
  <si>
    <t>113.4364</t>
  </si>
  <si>
    <t>109.207</t>
  </si>
  <si>
    <t>110.0582</t>
  </si>
  <si>
    <t>5-8 NPSM</t>
  </si>
  <si>
    <t>140.4112</t>
  </si>
  <si>
    <t>136.182</t>
  </si>
  <si>
    <t>137.033</t>
  </si>
  <si>
    <t>6-8 NPSM</t>
  </si>
  <si>
    <t>167.259</t>
  </si>
  <si>
    <t>163.03</t>
  </si>
  <si>
    <t>163.8808</t>
  </si>
  <si>
    <t>Close Fit</t>
  </si>
  <si>
    <t>Normal Fit</t>
  </si>
  <si>
    <t>Loose Fit</t>
  </si>
  <si>
    <t>1.7</t>
  </si>
  <si>
    <t>1.8</t>
  </si>
  <si>
    <t>11</t>
  </si>
  <si>
    <t>104</t>
  </si>
  <si>
    <t>107</t>
  </si>
  <si>
    <t>112</t>
  </si>
  <si>
    <t>13</t>
  </si>
  <si>
    <t>13.5</t>
  </si>
  <si>
    <t>M13</t>
  </si>
  <si>
    <t>17</t>
  </si>
  <si>
    <t>19</t>
  </si>
  <si>
    <t>2.4</t>
  </si>
  <si>
    <t>2.7</t>
  </si>
  <si>
    <t>3.1</t>
  </si>
  <si>
    <t>23</t>
  </si>
  <si>
    <t>26</t>
  </si>
  <si>
    <t>M25</t>
  </si>
  <si>
    <t>3.2</t>
  </si>
  <si>
    <t>3.4</t>
  </si>
  <si>
    <t>3.6</t>
  </si>
  <si>
    <t>3.7</t>
  </si>
  <si>
    <t>3.9</t>
  </si>
  <si>
    <t>38</t>
  </si>
  <si>
    <t>40</t>
  </si>
  <si>
    <t>4.3</t>
  </si>
  <si>
    <t>4.8</t>
  </si>
  <si>
    <t>46</t>
  </si>
  <si>
    <t>50</t>
  </si>
  <si>
    <t>5.3</t>
  </si>
  <si>
    <t>5.8</t>
  </si>
  <si>
    <t>54</t>
  </si>
  <si>
    <t>6.4</t>
  </si>
  <si>
    <t>M6.5</t>
  </si>
  <si>
    <t>6.9</t>
  </si>
  <si>
    <t>7.1</t>
  </si>
  <si>
    <t>7.5</t>
  </si>
  <si>
    <t>6.5</t>
  </si>
  <si>
    <t>70</t>
  </si>
  <si>
    <t>7.4</t>
  </si>
  <si>
    <t>78</t>
  </si>
  <si>
    <t>82</t>
  </si>
  <si>
    <t>8.4</t>
  </si>
  <si>
    <t>91</t>
  </si>
  <si>
    <t>93</t>
  </si>
  <si>
    <t>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</si>
</sst>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86E7-BB30-4686-AB01-0F1C9B75B540}">
  <dimension ref="A1:Q9"/>
  <sheetViews>
    <sheetView tabSelected="1" workbookViewId="0">
      <selection activeCell="O2" sqref="O2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466</v>
      </c>
      <c r="P1" t="s">
        <v>467</v>
      </c>
      <c r="Q1" t="s">
        <v>468</v>
      </c>
    </row>
    <row r="2" spans="1:17" x14ac:dyDescent="0.3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20</v>
      </c>
      <c r="M2" s="1" t="s">
        <v>26</v>
      </c>
      <c r="N2" s="1" t="s">
        <v>17</v>
      </c>
      <c r="O2" t="str">
        <f>VLOOKUP($B2,'Screw Clearances'!$B$2:$F$38,2,FALSE)</f>
        <v>3.2</v>
      </c>
      <c r="P2" t="str">
        <f>VLOOKUP($B2,'Screw Clearances'!$B$2:$F$38,3,FALSE)</f>
        <v>3.4</v>
      </c>
      <c r="Q2" t="str">
        <f>VLOOKUP($B2,'Screw Clearances'!$B$2:$F$38,4,FALSE)</f>
        <v>3.6</v>
      </c>
    </row>
    <row r="3" spans="1:17" x14ac:dyDescent="0.3">
      <c r="A3" s="1" t="s">
        <v>15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21</v>
      </c>
      <c r="H3" s="1" t="s">
        <v>33</v>
      </c>
      <c r="I3" s="1" t="s">
        <v>34</v>
      </c>
      <c r="J3" s="1" t="s">
        <v>35</v>
      </c>
      <c r="K3" s="1" t="s">
        <v>36</v>
      </c>
      <c r="L3" s="1" t="s">
        <v>32</v>
      </c>
      <c r="M3" s="1" t="s">
        <v>26</v>
      </c>
      <c r="N3" s="1" t="s">
        <v>29</v>
      </c>
      <c r="O3" t="str">
        <f>VLOOKUP($B3,'Screw Clearances'!$B$2:$F$38,2,FALSE)</f>
        <v>4.3</v>
      </c>
      <c r="P3" t="str">
        <f>VLOOKUP($B3,'Screw Clearances'!$B$2:$F$38,3,FALSE)</f>
        <v>4.5</v>
      </c>
      <c r="Q3" t="str">
        <f>VLOOKUP($B3,'Screw Clearances'!$B$2:$F$38,4,FALSE)</f>
        <v>4.8</v>
      </c>
    </row>
    <row r="4" spans="1:17" x14ac:dyDescent="0.3">
      <c r="A4" s="1" t="s">
        <v>15</v>
      </c>
      <c r="B4" s="1" t="s">
        <v>37</v>
      </c>
      <c r="C4" s="1" t="s">
        <v>38</v>
      </c>
      <c r="D4" s="1" t="s">
        <v>39</v>
      </c>
      <c r="E4" s="1" t="s">
        <v>40</v>
      </c>
      <c r="F4" s="1" t="s">
        <v>41</v>
      </c>
      <c r="G4" s="1" t="s">
        <v>21</v>
      </c>
      <c r="H4" s="1" t="s">
        <v>33</v>
      </c>
      <c r="I4" s="1" t="s">
        <v>18</v>
      </c>
      <c r="J4" s="1" t="s">
        <v>42</v>
      </c>
      <c r="K4" s="1" t="s">
        <v>43</v>
      </c>
      <c r="L4" s="1" t="s">
        <v>41</v>
      </c>
      <c r="M4" s="1" t="s">
        <v>26</v>
      </c>
      <c r="N4" s="1" t="s">
        <v>38</v>
      </c>
      <c r="O4" t="str">
        <f>VLOOKUP($B4,'Screw Clearances'!$B$2:$F$38,2,FALSE)</f>
        <v>5.3</v>
      </c>
      <c r="P4" t="str">
        <f>VLOOKUP($B4,'Screw Clearances'!$B$2:$F$38,3,FALSE)</f>
        <v>5.5</v>
      </c>
      <c r="Q4" t="str">
        <f>VLOOKUP($B4,'Screw Clearances'!$B$2:$F$38,4,FALSE)</f>
        <v>5.8</v>
      </c>
    </row>
    <row r="5" spans="1:17" x14ac:dyDescent="0.3">
      <c r="A5" s="1" t="s">
        <v>15</v>
      </c>
      <c r="B5" s="1" t="s">
        <v>44</v>
      </c>
      <c r="C5" s="1" t="s">
        <v>45</v>
      </c>
      <c r="D5" s="1" t="s">
        <v>46</v>
      </c>
      <c r="E5" s="1" t="s">
        <v>43</v>
      </c>
      <c r="F5" s="1" t="s">
        <v>47</v>
      </c>
      <c r="G5" s="1" t="s">
        <v>21</v>
      </c>
      <c r="H5" s="1" t="s">
        <v>48</v>
      </c>
      <c r="I5" s="1" t="s">
        <v>30</v>
      </c>
      <c r="J5" s="1" t="s">
        <v>49</v>
      </c>
      <c r="K5" s="1" t="s">
        <v>50</v>
      </c>
      <c r="L5" s="1" t="s">
        <v>47</v>
      </c>
      <c r="M5" s="1" t="s">
        <v>26</v>
      </c>
      <c r="N5" s="1" t="s">
        <v>15</v>
      </c>
      <c r="O5" t="str">
        <f>VLOOKUP($B5,'Screw Clearances'!$B$2:$F$38,2,FALSE)</f>
        <v>6.4</v>
      </c>
      <c r="P5" t="str">
        <f>VLOOKUP($B5,'Screw Clearances'!$B$2:$F$38,3,FALSE)</f>
        <v>6.6</v>
      </c>
      <c r="Q5" t="str">
        <f>VLOOKUP($B5,'Screw Clearances'!$B$2:$F$38,4,FALSE)</f>
        <v>7</v>
      </c>
    </row>
    <row r="6" spans="1:17" x14ac:dyDescent="0.3">
      <c r="A6" s="1" t="s">
        <v>15</v>
      </c>
      <c r="B6" s="1" t="s">
        <v>51</v>
      </c>
      <c r="C6" s="1" t="s">
        <v>52</v>
      </c>
      <c r="D6" s="1" t="s">
        <v>53</v>
      </c>
      <c r="E6" s="1" t="s">
        <v>54</v>
      </c>
      <c r="F6" s="1" t="s">
        <v>55</v>
      </c>
      <c r="G6" s="1" t="s">
        <v>21</v>
      </c>
      <c r="H6" s="1" t="s">
        <v>56</v>
      </c>
      <c r="I6" s="1" t="s">
        <v>39</v>
      </c>
      <c r="J6" s="1" t="s">
        <v>57</v>
      </c>
      <c r="K6" s="1" t="s">
        <v>58</v>
      </c>
      <c r="L6" s="1" t="s">
        <v>55</v>
      </c>
      <c r="M6" s="1" t="s">
        <v>26</v>
      </c>
      <c r="N6" s="1" t="s">
        <v>52</v>
      </c>
      <c r="O6" t="str">
        <f>VLOOKUP($B6,'Screw Clearances'!$B$2:$F$38,2,FALSE)</f>
        <v>8.4</v>
      </c>
      <c r="P6" t="str">
        <f>VLOOKUP($B6,'Screw Clearances'!$B$2:$F$38,3,FALSE)</f>
        <v>9</v>
      </c>
      <c r="Q6" t="str">
        <f>VLOOKUP($B6,'Screw Clearances'!$B$2:$F$38,4,FALSE)</f>
        <v>10</v>
      </c>
    </row>
    <row r="7" spans="1:17" x14ac:dyDescent="0.3">
      <c r="A7" s="1" t="s">
        <v>15</v>
      </c>
      <c r="B7" s="1" t="s">
        <v>59</v>
      </c>
      <c r="C7" s="1" t="s">
        <v>60</v>
      </c>
      <c r="D7" s="1" t="s">
        <v>61</v>
      </c>
      <c r="E7" s="1" t="s">
        <v>62</v>
      </c>
      <c r="F7" s="1" t="s">
        <v>63</v>
      </c>
      <c r="G7" s="1" t="s">
        <v>21</v>
      </c>
      <c r="H7" s="1" t="s">
        <v>56</v>
      </c>
      <c r="I7" s="1" t="s">
        <v>46</v>
      </c>
      <c r="J7" s="1" t="s">
        <v>64</v>
      </c>
      <c r="K7" s="1" t="s">
        <v>65</v>
      </c>
      <c r="L7" s="1" t="s">
        <v>63</v>
      </c>
      <c r="M7" s="1" t="s">
        <v>26</v>
      </c>
      <c r="N7" s="1" t="s">
        <v>60</v>
      </c>
      <c r="O7" t="str">
        <f>VLOOKUP($B7,'Screw Clearances'!$B$2:$F$38,2,FALSE)</f>
        <v>10.5</v>
      </c>
      <c r="P7" t="str">
        <f>VLOOKUP($B7,'Screw Clearances'!$B$2:$F$38,3,FALSE)</f>
        <v>11</v>
      </c>
      <c r="Q7" t="str">
        <f>VLOOKUP($B7,'Screw Clearances'!$B$2:$F$38,4,FALSE)</f>
        <v>12</v>
      </c>
    </row>
    <row r="8" spans="1:17" x14ac:dyDescent="0.3">
      <c r="A8" s="1" t="s">
        <v>15</v>
      </c>
      <c r="B8" s="1" t="s">
        <v>66</v>
      </c>
      <c r="C8" s="1" t="s">
        <v>67</v>
      </c>
      <c r="D8" s="1" t="s">
        <v>68</v>
      </c>
      <c r="E8" s="1" t="s">
        <v>69</v>
      </c>
      <c r="F8" s="1" t="s">
        <v>70</v>
      </c>
      <c r="G8" s="1" t="s">
        <v>21</v>
      </c>
      <c r="H8" s="1" t="s">
        <v>71</v>
      </c>
      <c r="I8" s="1" t="s">
        <v>53</v>
      </c>
      <c r="J8" s="1" t="s">
        <v>72</v>
      </c>
      <c r="K8" s="1" t="s">
        <v>73</v>
      </c>
      <c r="L8" s="1" t="s">
        <v>70</v>
      </c>
      <c r="M8" s="1" t="s">
        <v>26</v>
      </c>
      <c r="N8" s="1" t="s">
        <v>67</v>
      </c>
      <c r="O8" t="str">
        <f>VLOOKUP($B8,'Screw Clearances'!$B$2:$F$38,2,FALSE)</f>
        <v>13</v>
      </c>
      <c r="P8" t="str">
        <f>VLOOKUP($B8,'Screw Clearances'!$B$2:$F$38,3,FALSE)</f>
        <v>13.5</v>
      </c>
      <c r="Q8" t="str">
        <f>VLOOKUP($B8,'Screw Clearances'!$B$2:$F$38,4,FALSE)</f>
        <v>15</v>
      </c>
    </row>
    <row r="9" spans="1:17" x14ac:dyDescent="0.3">
      <c r="A9" s="1" t="s">
        <v>15</v>
      </c>
      <c r="B9" s="1" t="s">
        <v>74</v>
      </c>
      <c r="C9" s="1" t="s">
        <v>75</v>
      </c>
      <c r="D9" s="1" t="s">
        <v>76</v>
      </c>
      <c r="E9" s="1" t="s">
        <v>77</v>
      </c>
      <c r="F9" s="1" t="s">
        <v>78</v>
      </c>
      <c r="G9" s="1" t="s">
        <v>21</v>
      </c>
      <c r="H9" s="1" t="s">
        <v>71</v>
      </c>
      <c r="I9" s="1" t="s">
        <v>61</v>
      </c>
      <c r="J9" s="1" t="s">
        <v>79</v>
      </c>
      <c r="K9" s="1" t="s">
        <v>80</v>
      </c>
      <c r="L9" s="1" t="s">
        <v>78</v>
      </c>
      <c r="M9" s="1" t="s">
        <v>26</v>
      </c>
      <c r="N9" s="1" t="s">
        <v>23</v>
      </c>
      <c r="O9" t="str">
        <f>VLOOKUP($B9,'Screw Clearances'!$B$2:$F$38,2,FALSE)</f>
        <v>17</v>
      </c>
      <c r="P9" t="str">
        <f>VLOOKUP($B9,'Screw Clearances'!$B$2:$F$38,3,FALSE)</f>
        <v>17.5</v>
      </c>
      <c r="Q9" t="str">
        <f>VLOOKUP($B9,'Screw Clearances'!$B$2:$F$38,4,FALSE)</f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32B76-A158-499C-B02C-6E46EAC0EBC2}">
  <dimension ref="A1:K85"/>
  <sheetViews>
    <sheetView workbookViewId="0"/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13</v>
      </c>
      <c r="J1" t="s">
        <v>87</v>
      </c>
      <c r="K1" t="s">
        <v>88</v>
      </c>
    </row>
    <row r="2" spans="1:11" x14ac:dyDescent="0.3">
      <c r="A2" s="1" t="s">
        <v>15</v>
      </c>
      <c r="B2" s="1" t="s">
        <v>89</v>
      </c>
      <c r="C2" s="1" t="s">
        <v>90</v>
      </c>
      <c r="D2" s="1" t="s">
        <v>48</v>
      </c>
      <c r="E2" s="1" t="s">
        <v>91</v>
      </c>
      <c r="F2" s="1" t="s">
        <v>92</v>
      </c>
      <c r="G2" s="1" t="s">
        <v>93</v>
      </c>
      <c r="H2" s="1" t="s">
        <v>94</v>
      </c>
      <c r="I2" s="1" t="s">
        <v>48</v>
      </c>
      <c r="J2" s="1" t="s">
        <v>94</v>
      </c>
      <c r="K2" s="1" t="s">
        <v>27</v>
      </c>
    </row>
    <row r="3" spans="1:11" x14ac:dyDescent="0.3">
      <c r="A3" s="1" t="s">
        <v>15</v>
      </c>
      <c r="B3" s="1" t="s">
        <v>95</v>
      </c>
      <c r="C3" s="1" t="s">
        <v>96</v>
      </c>
      <c r="D3" s="1" t="s">
        <v>97</v>
      </c>
      <c r="E3" s="1" t="s">
        <v>98</v>
      </c>
      <c r="F3" s="1" t="s">
        <v>99</v>
      </c>
      <c r="G3" s="1" t="s">
        <v>100</v>
      </c>
      <c r="H3" s="1" t="s">
        <v>101</v>
      </c>
      <c r="I3" s="1" t="s">
        <v>97</v>
      </c>
      <c r="J3" s="1" t="s">
        <v>101</v>
      </c>
      <c r="K3" s="1" t="s">
        <v>27</v>
      </c>
    </row>
    <row r="4" spans="1:11" x14ac:dyDescent="0.3">
      <c r="A4" s="1" t="s">
        <v>15</v>
      </c>
      <c r="B4" s="1" t="s">
        <v>102</v>
      </c>
      <c r="C4" s="1" t="s">
        <v>103</v>
      </c>
      <c r="D4" s="1" t="s">
        <v>104</v>
      </c>
      <c r="E4" s="1" t="s">
        <v>105</v>
      </c>
      <c r="F4" s="1" t="s">
        <v>106</v>
      </c>
      <c r="G4" s="1" t="s">
        <v>52</v>
      </c>
      <c r="H4" s="1" t="s">
        <v>107</v>
      </c>
      <c r="I4" s="1" t="s">
        <v>104</v>
      </c>
      <c r="J4" s="1" t="s">
        <v>107</v>
      </c>
      <c r="K4" s="1" t="s">
        <v>27</v>
      </c>
    </row>
    <row r="5" spans="1:11" x14ac:dyDescent="0.3">
      <c r="A5" s="1" t="s">
        <v>15</v>
      </c>
      <c r="B5" s="1" t="s">
        <v>108</v>
      </c>
      <c r="C5" s="1" t="s">
        <v>23</v>
      </c>
      <c r="D5" s="1" t="s">
        <v>56</v>
      </c>
      <c r="E5" s="1" t="s">
        <v>109</v>
      </c>
      <c r="F5" s="1" t="s">
        <v>110</v>
      </c>
      <c r="G5" s="1" t="s">
        <v>103</v>
      </c>
      <c r="H5" s="1" t="s">
        <v>111</v>
      </c>
      <c r="I5" s="1" t="s">
        <v>56</v>
      </c>
      <c r="J5" s="1" t="s">
        <v>111</v>
      </c>
      <c r="K5" s="1" t="s">
        <v>27</v>
      </c>
    </row>
    <row r="6" spans="1:11" x14ac:dyDescent="0.3">
      <c r="A6" s="1" t="s">
        <v>15</v>
      </c>
      <c r="B6" s="1" t="s">
        <v>112</v>
      </c>
      <c r="C6" s="1" t="s">
        <v>32</v>
      </c>
      <c r="D6" s="1" t="s">
        <v>113</v>
      </c>
      <c r="E6" s="1" t="s">
        <v>114</v>
      </c>
      <c r="F6" s="1" t="s">
        <v>115</v>
      </c>
      <c r="G6" s="1" t="s">
        <v>67</v>
      </c>
      <c r="H6" s="1" t="s">
        <v>116</v>
      </c>
      <c r="I6" s="1" t="s">
        <v>113</v>
      </c>
      <c r="J6" s="1" t="s">
        <v>116</v>
      </c>
      <c r="K6" s="1" t="s">
        <v>27</v>
      </c>
    </row>
    <row r="7" spans="1:11" x14ac:dyDescent="0.3">
      <c r="A7" s="1" t="s">
        <v>15</v>
      </c>
      <c r="B7" s="1" t="s">
        <v>117</v>
      </c>
      <c r="C7" s="1" t="s">
        <v>34</v>
      </c>
      <c r="D7" s="1" t="s">
        <v>113</v>
      </c>
      <c r="E7" s="1" t="s">
        <v>118</v>
      </c>
      <c r="F7" s="1" t="s">
        <v>119</v>
      </c>
      <c r="G7" s="1" t="s">
        <v>120</v>
      </c>
      <c r="H7" s="1" t="s">
        <v>121</v>
      </c>
      <c r="I7" s="1" t="s">
        <v>113</v>
      </c>
      <c r="J7" s="1" t="s">
        <v>121</v>
      </c>
      <c r="K7" s="1" t="s">
        <v>27</v>
      </c>
    </row>
    <row r="8" spans="1:11" x14ac:dyDescent="0.3">
      <c r="A8" s="1" t="s">
        <v>15</v>
      </c>
      <c r="B8" s="1" t="s">
        <v>16</v>
      </c>
      <c r="C8" s="1" t="s">
        <v>18</v>
      </c>
      <c r="D8" s="1" t="s">
        <v>17</v>
      </c>
      <c r="E8" s="1" t="s">
        <v>122</v>
      </c>
      <c r="F8" s="1" t="s">
        <v>123</v>
      </c>
      <c r="G8" s="1" t="s">
        <v>34</v>
      </c>
      <c r="H8" s="1" t="s">
        <v>124</v>
      </c>
      <c r="I8" s="1" t="s">
        <v>17</v>
      </c>
      <c r="J8" s="1" t="s">
        <v>124</v>
      </c>
      <c r="K8" s="1" t="s">
        <v>27</v>
      </c>
    </row>
    <row r="9" spans="1:11" x14ac:dyDescent="0.3">
      <c r="A9" s="1" t="s">
        <v>15</v>
      </c>
      <c r="B9" s="1" t="s">
        <v>125</v>
      </c>
      <c r="C9" s="1" t="s">
        <v>126</v>
      </c>
      <c r="D9" s="1" t="s">
        <v>71</v>
      </c>
      <c r="E9" s="1" t="s">
        <v>127</v>
      </c>
      <c r="F9" s="1" t="s">
        <v>128</v>
      </c>
      <c r="G9" s="1" t="s">
        <v>129</v>
      </c>
      <c r="H9" s="1" t="s">
        <v>130</v>
      </c>
      <c r="I9" s="1" t="s">
        <v>71</v>
      </c>
      <c r="J9" s="1" t="s">
        <v>130</v>
      </c>
      <c r="K9" s="1" t="s">
        <v>27</v>
      </c>
    </row>
    <row r="10" spans="1:11" x14ac:dyDescent="0.3">
      <c r="A10" s="1" t="s">
        <v>15</v>
      </c>
      <c r="B10" s="1" t="s">
        <v>28</v>
      </c>
      <c r="C10" s="1" t="s">
        <v>30</v>
      </c>
      <c r="D10" s="1" t="s">
        <v>29</v>
      </c>
      <c r="E10" s="1" t="s">
        <v>131</v>
      </c>
      <c r="F10" s="1" t="s">
        <v>132</v>
      </c>
      <c r="G10" s="1" t="s">
        <v>47</v>
      </c>
      <c r="H10" s="1" t="s">
        <v>133</v>
      </c>
      <c r="I10" s="1" t="s">
        <v>29</v>
      </c>
      <c r="J10" s="1" t="s">
        <v>133</v>
      </c>
      <c r="K10" s="1" t="s">
        <v>27</v>
      </c>
    </row>
    <row r="11" spans="1:11" x14ac:dyDescent="0.3">
      <c r="A11" s="1" t="s">
        <v>15</v>
      </c>
      <c r="B11" s="1" t="s">
        <v>37</v>
      </c>
      <c r="C11" s="1" t="s">
        <v>39</v>
      </c>
      <c r="D11" s="1" t="s">
        <v>38</v>
      </c>
      <c r="E11" s="1" t="s">
        <v>134</v>
      </c>
      <c r="F11" s="1" t="s">
        <v>135</v>
      </c>
      <c r="G11" s="1" t="s">
        <v>136</v>
      </c>
      <c r="H11" s="1" t="s">
        <v>137</v>
      </c>
      <c r="I11" s="1" t="s">
        <v>38</v>
      </c>
      <c r="J11" s="1" t="s">
        <v>137</v>
      </c>
      <c r="K11" s="1" t="s">
        <v>27</v>
      </c>
    </row>
    <row r="12" spans="1:11" x14ac:dyDescent="0.3">
      <c r="A12" s="1" t="s">
        <v>15</v>
      </c>
      <c r="B12" s="1" t="s">
        <v>44</v>
      </c>
      <c r="C12" s="1" t="s">
        <v>46</v>
      </c>
      <c r="D12" s="1" t="s">
        <v>15</v>
      </c>
      <c r="E12" s="1" t="s">
        <v>138</v>
      </c>
      <c r="F12" s="1" t="s">
        <v>139</v>
      </c>
      <c r="G12" s="1" t="s">
        <v>39</v>
      </c>
      <c r="H12" s="1" t="s">
        <v>140</v>
      </c>
      <c r="I12" s="1" t="s">
        <v>45</v>
      </c>
      <c r="J12" s="1" t="s">
        <v>140</v>
      </c>
      <c r="K12" s="1" t="s">
        <v>27</v>
      </c>
    </row>
    <row r="13" spans="1:11" x14ac:dyDescent="0.3">
      <c r="A13" s="1" t="s">
        <v>15</v>
      </c>
      <c r="B13" s="1" t="s">
        <v>141</v>
      </c>
      <c r="C13" s="1" t="s">
        <v>142</v>
      </c>
      <c r="D13" s="1" t="s">
        <v>15</v>
      </c>
      <c r="E13" s="1" t="s">
        <v>143</v>
      </c>
      <c r="F13" s="1" t="s">
        <v>144</v>
      </c>
      <c r="G13" s="1" t="s">
        <v>46</v>
      </c>
      <c r="H13" s="1" t="s">
        <v>145</v>
      </c>
      <c r="I13" s="1" t="s">
        <v>45</v>
      </c>
      <c r="J13" s="1" t="s">
        <v>145</v>
      </c>
      <c r="K13" s="1" t="s">
        <v>27</v>
      </c>
    </row>
    <row r="14" spans="1:11" x14ac:dyDescent="0.3">
      <c r="A14" s="1" t="s">
        <v>15</v>
      </c>
      <c r="B14" s="1" t="s">
        <v>51</v>
      </c>
      <c r="C14" s="1" t="s">
        <v>53</v>
      </c>
      <c r="D14" s="1" t="s">
        <v>52</v>
      </c>
      <c r="E14" s="1" t="s">
        <v>146</v>
      </c>
      <c r="F14" s="1" t="s">
        <v>147</v>
      </c>
      <c r="G14" s="1" t="s">
        <v>148</v>
      </c>
      <c r="H14" s="1" t="s">
        <v>149</v>
      </c>
      <c r="I14" s="1" t="s">
        <v>52</v>
      </c>
      <c r="J14" s="1" t="s">
        <v>149</v>
      </c>
      <c r="K14" s="1" t="s">
        <v>27</v>
      </c>
    </row>
    <row r="15" spans="1:11" x14ac:dyDescent="0.3">
      <c r="A15" s="1" t="s">
        <v>15</v>
      </c>
      <c r="B15" s="1" t="s">
        <v>51</v>
      </c>
      <c r="C15" s="1" t="s">
        <v>53</v>
      </c>
      <c r="D15" s="1" t="s">
        <v>15</v>
      </c>
      <c r="E15" s="1" t="s">
        <v>150</v>
      </c>
      <c r="F15" s="1" t="s">
        <v>151</v>
      </c>
      <c r="G15" s="1" t="s">
        <v>142</v>
      </c>
      <c r="H15" s="1" t="s">
        <v>152</v>
      </c>
      <c r="I15" s="1" t="s">
        <v>45</v>
      </c>
      <c r="J15" s="1" t="s">
        <v>152</v>
      </c>
      <c r="K15" s="1" t="s">
        <v>27</v>
      </c>
    </row>
    <row r="16" spans="1:11" x14ac:dyDescent="0.3">
      <c r="A16" s="1" t="s">
        <v>15</v>
      </c>
      <c r="B16" s="1" t="s">
        <v>59</v>
      </c>
      <c r="C16" s="1" t="s">
        <v>61</v>
      </c>
      <c r="D16" s="1" t="s">
        <v>60</v>
      </c>
      <c r="E16" s="1" t="s">
        <v>153</v>
      </c>
      <c r="F16" s="1" t="s">
        <v>154</v>
      </c>
      <c r="G16" s="1" t="s">
        <v>155</v>
      </c>
      <c r="H16" s="1" t="s">
        <v>156</v>
      </c>
      <c r="I16" s="1" t="s">
        <v>60</v>
      </c>
      <c r="J16" s="1" t="s">
        <v>156</v>
      </c>
      <c r="K16" s="1" t="s">
        <v>27</v>
      </c>
    </row>
    <row r="17" spans="1:11" x14ac:dyDescent="0.3">
      <c r="A17" s="1" t="s">
        <v>15</v>
      </c>
      <c r="B17" s="1" t="s">
        <v>59</v>
      </c>
      <c r="C17" s="1" t="s">
        <v>61</v>
      </c>
      <c r="D17" s="1" t="s">
        <v>52</v>
      </c>
      <c r="E17" s="1" t="s">
        <v>157</v>
      </c>
      <c r="F17" s="1" t="s">
        <v>158</v>
      </c>
      <c r="G17" s="1" t="s">
        <v>78</v>
      </c>
      <c r="H17" s="1" t="s">
        <v>159</v>
      </c>
      <c r="I17" s="1" t="s">
        <v>52</v>
      </c>
      <c r="J17" s="1" t="s">
        <v>159</v>
      </c>
      <c r="K17" s="1" t="s">
        <v>27</v>
      </c>
    </row>
    <row r="18" spans="1:11" x14ac:dyDescent="0.3">
      <c r="A18" s="1" t="s">
        <v>15</v>
      </c>
      <c r="B18" s="1" t="s">
        <v>59</v>
      </c>
      <c r="C18" s="1" t="s">
        <v>61</v>
      </c>
      <c r="D18" s="1" t="s">
        <v>15</v>
      </c>
      <c r="E18" s="1" t="s">
        <v>160</v>
      </c>
      <c r="F18" s="1" t="s">
        <v>161</v>
      </c>
      <c r="G18" s="1" t="s">
        <v>162</v>
      </c>
      <c r="H18" s="1" t="s">
        <v>163</v>
      </c>
      <c r="I18" s="1" t="s">
        <v>45</v>
      </c>
      <c r="J18" s="1" t="s">
        <v>163</v>
      </c>
      <c r="K18" s="1" t="s">
        <v>27</v>
      </c>
    </row>
    <row r="19" spans="1:11" x14ac:dyDescent="0.3">
      <c r="A19" s="1" t="s">
        <v>15</v>
      </c>
      <c r="B19" s="1" t="s">
        <v>164</v>
      </c>
      <c r="C19" s="1" t="s">
        <v>165</v>
      </c>
      <c r="D19" s="1" t="s">
        <v>166</v>
      </c>
      <c r="E19" s="1" t="s">
        <v>167</v>
      </c>
      <c r="F19" s="1" t="s">
        <v>168</v>
      </c>
      <c r="G19" s="1" t="s">
        <v>168</v>
      </c>
      <c r="H19" s="1" t="s">
        <v>164</v>
      </c>
      <c r="I19" s="1" t="s">
        <v>166</v>
      </c>
      <c r="J19" s="1" t="s">
        <v>164</v>
      </c>
      <c r="K19" s="1" t="s">
        <v>169</v>
      </c>
    </row>
    <row r="20" spans="1:11" x14ac:dyDescent="0.3">
      <c r="A20" s="1" t="s">
        <v>15</v>
      </c>
      <c r="B20" s="1" t="s">
        <v>66</v>
      </c>
      <c r="C20" s="1" t="s">
        <v>68</v>
      </c>
      <c r="D20" s="1" t="s">
        <v>67</v>
      </c>
      <c r="E20" s="1" t="s">
        <v>170</v>
      </c>
      <c r="F20" s="1" t="s">
        <v>171</v>
      </c>
      <c r="G20" s="1" t="s">
        <v>172</v>
      </c>
      <c r="H20" s="1" t="s">
        <v>173</v>
      </c>
      <c r="I20" s="1" t="s">
        <v>67</v>
      </c>
      <c r="J20" s="1" t="s">
        <v>173</v>
      </c>
      <c r="K20" s="1" t="s">
        <v>27</v>
      </c>
    </row>
    <row r="21" spans="1:11" x14ac:dyDescent="0.3">
      <c r="A21" s="1" t="s">
        <v>15</v>
      </c>
      <c r="B21" s="1" t="s">
        <v>66</v>
      </c>
      <c r="C21" s="1" t="s">
        <v>68</v>
      </c>
      <c r="D21" s="1" t="s">
        <v>60</v>
      </c>
      <c r="E21" s="1" t="s">
        <v>174</v>
      </c>
      <c r="F21" s="1" t="s">
        <v>175</v>
      </c>
      <c r="G21" s="1" t="s">
        <v>43</v>
      </c>
      <c r="H21" s="1" t="s">
        <v>176</v>
      </c>
      <c r="I21" s="1" t="s">
        <v>60</v>
      </c>
      <c r="J21" s="1" t="s">
        <v>176</v>
      </c>
      <c r="K21" s="1" t="s">
        <v>27</v>
      </c>
    </row>
    <row r="22" spans="1:11" x14ac:dyDescent="0.3">
      <c r="A22" s="1" t="s">
        <v>15</v>
      </c>
      <c r="B22" s="1" t="s">
        <v>66</v>
      </c>
      <c r="C22" s="1" t="s">
        <v>68</v>
      </c>
      <c r="D22" s="1" t="s">
        <v>52</v>
      </c>
      <c r="E22" s="1" t="s">
        <v>177</v>
      </c>
      <c r="F22" s="1" t="s">
        <v>178</v>
      </c>
      <c r="G22" s="1" t="s">
        <v>179</v>
      </c>
      <c r="H22" s="1" t="s">
        <v>180</v>
      </c>
      <c r="I22" s="1" t="s">
        <v>52</v>
      </c>
      <c r="J22" s="1" t="s">
        <v>180</v>
      </c>
      <c r="K22" s="1" t="s">
        <v>27</v>
      </c>
    </row>
    <row r="23" spans="1:11" x14ac:dyDescent="0.3">
      <c r="A23" s="1" t="s">
        <v>15</v>
      </c>
      <c r="B23" s="1" t="s">
        <v>181</v>
      </c>
      <c r="C23" s="1" t="s">
        <v>182</v>
      </c>
      <c r="D23" s="1" t="s">
        <v>183</v>
      </c>
      <c r="E23" s="1" t="s">
        <v>184</v>
      </c>
      <c r="F23" s="1" t="s">
        <v>185</v>
      </c>
      <c r="G23" s="1" t="s">
        <v>185</v>
      </c>
      <c r="H23" s="1" t="s">
        <v>181</v>
      </c>
      <c r="I23" s="1" t="s">
        <v>183</v>
      </c>
      <c r="J23" s="1" t="s">
        <v>181</v>
      </c>
      <c r="K23" s="1" t="s">
        <v>169</v>
      </c>
    </row>
    <row r="24" spans="1:11" x14ac:dyDescent="0.3">
      <c r="A24" s="1" t="s">
        <v>15</v>
      </c>
      <c r="B24" s="1" t="s">
        <v>186</v>
      </c>
      <c r="C24" s="1" t="s">
        <v>54</v>
      </c>
      <c r="D24" s="1" t="s">
        <v>23</v>
      </c>
      <c r="E24" s="1" t="s">
        <v>187</v>
      </c>
      <c r="F24" s="1" t="s">
        <v>188</v>
      </c>
      <c r="G24" s="1" t="s">
        <v>68</v>
      </c>
      <c r="H24" s="1" t="s">
        <v>189</v>
      </c>
      <c r="I24" s="1" t="s">
        <v>75</v>
      </c>
      <c r="J24" s="1" t="s">
        <v>189</v>
      </c>
      <c r="K24" s="1" t="s">
        <v>27</v>
      </c>
    </row>
    <row r="25" spans="1:11" x14ac:dyDescent="0.3">
      <c r="A25" s="1" t="s">
        <v>15</v>
      </c>
      <c r="B25" s="1" t="s">
        <v>186</v>
      </c>
      <c r="C25" s="1" t="s">
        <v>54</v>
      </c>
      <c r="D25" s="1" t="s">
        <v>60</v>
      </c>
      <c r="E25" s="1" t="s">
        <v>190</v>
      </c>
      <c r="F25" s="1" t="s">
        <v>191</v>
      </c>
      <c r="G25" s="1" t="s">
        <v>192</v>
      </c>
      <c r="H25" s="1" t="s">
        <v>193</v>
      </c>
      <c r="I25" s="1" t="s">
        <v>60</v>
      </c>
      <c r="J25" s="1" t="s">
        <v>193</v>
      </c>
      <c r="K25" s="1" t="s">
        <v>27</v>
      </c>
    </row>
    <row r="26" spans="1:11" x14ac:dyDescent="0.3">
      <c r="A26" s="1" t="s">
        <v>15</v>
      </c>
      <c r="B26" s="1" t="s">
        <v>74</v>
      </c>
      <c r="C26" s="1" t="s">
        <v>76</v>
      </c>
      <c r="D26" s="1" t="s">
        <v>23</v>
      </c>
      <c r="E26" s="1" t="s">
        <v>194</v>
      </c>
      <c r="F26" s="1" t="s">
        <v>195</v>
      </c>
      <c r="G26" s="1" t="s">
        <v>54</v>
      </c>
      <c r="H26" s="1" t="s">
        <v>196</v>
      </c>
      <c r="I26" s="1" t="s">
        <v>75</v>
      </c>
      <c r="J26" s="1" t="s">
        <v>196</v>
      </c>
      <c r="K26" s="1" t="s">
        <v>27</v>
      </c>
    </row>
    <row r="27" spans="1:11" x14ac:dyDescent="0.3">
      <c r="A27" s="1" t="s">
        <v>15</v>
      </c>
      <c r="B27" s="1" t="s">
        <v>74</v>
      </c>
      <c r="C27" s="1" t="s">
        <v>76</v>
      </c>
      <c r="D27" s="1" t="s">
        <v>60</v>
      </c>
      <c r="E27" s="1" t="s">
        <v>197</v>
      </c>
      <c r="F27" s="1" t="s">
        <v>198</v>
      </c>
      <c r="G27" s="1" t="s">
        <v>199</v>
      </c>
      <c r="H27" s="1" t="s">
        <v>200</v>
      </c>
      <c r="I27" s="1" t="s">
        <v>60</v>
      </c>
      <c r="J27" s="1" t="s">
        <v>200</v>
      </c>
      <c r="K27" s="1" t="s">
        <v>27</v>
      </c>
    </row>
    <row r="28" spans="1:11" x14ac:dyDescent="0.3">
      <c r="A28" s="1" t="s">
        <v>15</v>
      </c>
      <c r="B28" s="1" t="s">
        <v>201</v>
      </c>
      <c r="C28" s="1" t="s">
        <v>202</v>
      </c>
      <c r="D28" s="1" t="s">
        <v>183</v>
      </c>
      <c r="E28" s="1" t="s">
        <v>203</v>
      </c>
      <c r="F28" s="1" t="s">
        <v>204</v>
      </c>
      <c r="G28" s="1" t="s">
        <v>204</v>
      </c>
      <c r="H28" s="1" t="s">
        <v>201</v>
      </c>
      <c r="I28" s="1" t="s">
        <v>183</v>
      </c>
      <c r="J28" s="1" t="s">
        <v>201</v>
      </c>
      <c r="K28" s="1" t="s">
        <v>169</v>
      </c>
    </row>
    <row r="29" spans="1:11" x14ac:dyDescent="0.3">
      <c r="A29" s="1" t="s">
        <v>15</v>
      </c>
      <c r="B29" s="1" t="s">
        <v>205</v>
      </c>
      <c r="C29" s="1" t="s">
        <v>206</v>
      </c>
      <c r="D29" s="1" t="s">
        <v>34</v>
      </c>
      <c r="E29" s="1" t="s">
        <v>207</v>
      </c>
      <c r="F29" s="1" t="s">
        <v>208</v>
      </c>
      <c r="G29" s="1" t="s">
        <v>209</v>
      </c>
      <c r="H29" s="1" t="s">
        <v>210</v>
      </c>
      <c r="I29" s="1" t="s">
        <v>34</v>
      </c>
      <c r="J29" s="1" t="s">
        <v>210</v>
      </c>
      <c r="K29" s="1" t="s">
        <v>27</v>
      </c>
    </row>
    <row r="30" spans="1:11" x14ac:dyDescent="0.3">
      <c r="A30" s="1" t="s">
        <v>15</v>
      </c>
      <c r="B30" s="1" t="s">
        <v>205</v>
      </c>
      <c r="C30" s="1" t="s">
        <v>206</v>
      </c>
      <c r="D30" s="1" t="s">
        <v>23</v>
      </c>
      <c r="E30" s="1" t="s">
        <v>211</v>
      </c>
      <c r="F30" s="1" t="s">
        <v>212</v>
      </c>
      <c r="G30" s="1" t="s">
        <v>76</v>
      </c>
      <c r="H30" s="1" t="s">
        <v>213</v>
      </c>
      <c r="I30" s="1" t="s">
        <v>75</v>
      </c>
      <c r="J30" s="1" t="s">
        <v>213</v>
      </c>
      <c r="K30" s="1" t="s">
        <v>27</v>
      </c>
    </row>
    <row r="31" spans="1:11" x14ac:dyDescent="0.3">
      <c r="A31" s="1" t="s">
        <v>15</v>
      </c>
      <c r="B31" s="1" t="s">
        <v>205</v>
      </c>
      <c r="C31" s="1" t="s">
        <v>206</v>
      </c>
      <c r="D31" s="1" t="s">
        <v>60</v>
      </c>
      <c r="E31" s="1" t="s">
        <v>214</v>
      </c>
      <c r="F31" s="1" t="s">
        <v>215</v>
      </c>
      <c r="G31" s="1" t="s">
        <v>216</v>
      </c>
      <c r="H31" s="1" t="s">
        <v>217</v>
      </c>
      <c r="I31" s="1" t="s">
        <v>60</v>
      </c>
      <c r="J31" s="1" t="s">
        <v>217</v>
      </c>
      <c r="K31" s="1" t="s">
        <v>27</v>
      </c>
    </row>
    <row r="32" spans="1:11" x14ac:dyDescent="0.3">
      <c r="A32" s="1" t="s">
        <v>15</v>
      </c>
      <c r="B32" s="1" t="s">
        <v>218</v>
      </c>
      <c r="C32" s="1" t="s">
        <v>219</v>
      </c>
      <c r="D32" s="1" t="s">
        <v>34</v>
      </c>
      <c r="E32" s="1" t="s">
        <v>220</v>
      </c>
      <c r="F32" s="1" t="s">
        <v>221</v>
      </c>
      <c r="G32" s="1" t="s">
        <v>62</v>
      </c>
      <c r="H32" s="1" t="s">
        <v>222</v>
      </c>
      <c r="I32" s="1" t="s">
        <v>34</v>
      </c>
      <c r="J32" s="1" t="s">
        <v>222</v>
      </c>
      <c r="K32" s="1" t="s">
        <v>27</v>
      </c>
    </row>
    <row r="33" spans="1:11" x14ac:dyDescent="0.3">
      <c r="A33" s="1" t="s">
        <v>15</v>
      </c>
      <c r="B33" s="1" t="s">
        <v>218</v>
      </c>
      <c r="C33" s="1" t="s">
        <v>219</v>
      </c>
      <c r="D33" s="1" t="s">
        <v>23</v>
      </c>
      <c r="E33" s="1" t="s">
        <v>223</v>
      </c>
      <c r="F33" s="1" t="s">
        <v>224</v>
      </c>
      <c r="G33" s="1" t="s">
        <v>206</v>
      </c>
      <c r="H33" s="1" t="s">
        <v>225</v>
      </c>
      <c r="I33" s="1" t="s">
        <v>75</v>
      </c>
      <c r="J33" s="1" t="s">
        <v>225</v>
      </c>
      <c r="K33" s="1" t="s">
        <v>27</v>
      </c>
    </row>
    <row r="34" spans="1:11" x14ac:dyDescent="0.3">
      <c r="A34" s="1" t="s">
        <v>15</v>
      </c>
      <c r="B34" s="1" t="s">
        <v>218</v>
      </c>
      <c r="C34" s="1" t="s">
        <v>219</v>
      </c>
      <c r="D34" s="1" t="s">
        <v>60</v>
      </c>
      <c r="E34" s="1" t="s">
        <v>226</v>
      </c>
      <c r="F34" s="1" t="s">
        <v>227</v>
      </c>
      <c r="G34" s="1" t="s">
        <v>65</v>
      </c>
      <c r="H34" s="1" t="s">
        <v>228</v>
      </c>
      <c r="I34" s="1" t="s">
        <v>60</v>
      </c>
      <c r="J34" s="1" t="s">
        <v>228</v>
      </c>
      <c r="K34" s="1" t="s">
        <v>27</v>
      </c>
    </row>
    <row r="35" spans="1:11" x14ac:dyDescent="0.3">
      <c r="A35" s="1" t="s">
        <v>15</v>
      </c>
      <c r="B35" s="1" t="s">
        <v>229</v>
      </c>
      <c r="C35" s="1" t="s">
        <v>230</v>
      </c>
      <c r="D35" s="1" t="s">
        <v>231</v>
      </c>
      <c r="E35" s="1" t="s">
        <v>232</v>
      </c>
      <c r="F35" s="1" t="s">
        <v>233</v>
      </c>
      <c r="G35" s="1" t="s">
        <v>233</v>
      </c>
      <c r="H35" s="1" t="s">
        <v>229</v>
      </c>
      <c r="I35" s="1" t="s">
        <v>231</v>
      </c>
      <c r="J35" s="1" t="s">
        <v>229</v>
      </c>
      <c r="K35" s="1" t="s">
        <v>169</v>
      </c>
    </row>
    <row r="36" spans="1:11" x14ac:dyDescent="0.3">
      <c r="A36" s="1" t="s">
        <v>15</v>
      </c>
      <c r="B36" s="1" t="s">
        <v>234</v>
      </c>
      <c r="C36" s="1" t="s">
        <v>73</v>
      </c>
      <c r="D36" s="1" t="s">
        <v>34</v>
      </c>
      <c r="E36" s="1" t="s">
        <v>235</v>
      </c>
      <c r="F36" s="1" t="s">
        <v>236</v>
      </c>
      <c r="G36" s="1" t="s">
        <v>237</v>
      </c>
      <c r="H36" s="1" t="s">
        <v>238</v>
      </c>
      <c r="I36" s="1" t="s">
        <v>34</v>
      </c>
      <c r="J36" s="1" t="s">
        <v>238</v>
      </c>
      <c r="K36" s="1" t="s">
        <v>27</v>
      </c>
    </row>
    <row r="37" spans="1:11" x14ac:dyDescent="0.3">
      <c r="A37" s="1" t="s">
        <v>15</v>
      </c>
      <c r="B37" s="1" t="s">
        <v>234</v>
      </c>
      <c r="C37" s="1" t="s">
        <v>73</v>
      </c>
      <c r="D37" s="1" t="s">
        <v>23</v>
      </c>
      <c r="E37" s="1" t="s">
        <v>239</v>
      </c>
      <c r="F37" s="1" t="s">
        <v>240</v>
      </c>
      <c r="G37" s="1" t="s">
        <v>219</v>
      </c>
      <c r="H37" s="1" t="s">
        <v>241</v>
      </c>
      <c r="I37" s="1" t="s">
        <v>75</v>
      </c>
      <c r="J37" s="1" t="s">
        <v>241</v>
      </c>
      <c r="K37" s="1" t="s">
        <v>27</v>
      </c>
    </row>
    <row r="38" spans="1:11" x14ac:dyDescent="0.3">
      <c r="A38" s="1" t="s">
        <v>15</v>
      </c>
      <c r="B38" s="1" t="s">
        <v>234</v>
      </c>
      <c r="C38" s="1" t="s">
        <v>73</v>
      </c>
      <c r="D38" s="1" t="s">
        <v>60</v>
      </c>
      <c r="E38" s="1" t="s">
        <v>242</v>
      </c>
      <c r="F38" s="1" t="s">
        <v>243</v>
      </c>
      <c r="G38" s="1" t="s">
        <v>244</v>
      </c>
      <c r="H38" s="1" t="s">
        <v>245</v>
      </c>
      <c r="I38" s="1" t="s">
        <v>60</v>
      </c>
      <c r="J38" s="1" t="s">
        <v>245</v>
      </c>
      <c r="K38" s="1" t="s">
        <v>27</v>
      </c>
    </row>
    <row r="39" spans="1:11" x14ac:dyDescent="0.3">
      <c r="A39" s="1" t="s">
        <v>15</v>
      </c>
      <c r="B39" s="1" t="s">
        <v>246</v>
      </c>
      <c r="C39" s="1" t="s">
        <v>247</v>
      </c>
      <c r="D39" s="1" t="s">
        <v>18</v>
      </c>
      <c r="E39" s="1" t="s">
        <v>248</v>
      </c>
      <c r="F39" s="1" t="s">
        <v>249</v>
      </c>
      <c r="G39" s="1" t="s">
        <v>69</v>
      </c>
      <c r="H39" s="1" t="s">
        <v>250</v>
      </c>
      <c r="I39" s="1" t="s">
        <v>251</v>
      </c>
      <c r="J39" s="1" t="s">
        <v>250</v>
      </c>
      <c r="K39" s="1" t="s">
        <v>27</v>
      </c>
    </row>
    <row r="40" spans="1:11" x14ac:dyDescent="0.3">
      <c r="A40" s="1" t="s">
        <v>15</v>
      </c>
      <c r="B40" s="1" t="s">
        <v>246</v>
      </c>
      <c r="C40" s="1" t="s">
        <v>247</v>
      </c>
      <c r="D40" s="1" t="s">
        <v>23</v>
      </c>
      <c r="E40" s="1" t="s">
        <v>252</v>
      </c>
      <c r="F40" s="1" t="s">
        <v>253</v>
      </c>
      <c r="G40" s="1" t="s">
        <v>73</v>
      </c>
      <c r="H40" s="1" t="s">
        <v>254</v>
      </c>
      <c r="I40" s="1" t="s">
        <v>75</v>
      </c>
      <c r="J40" s="1" t="s">
        <v>254</v>
      </c>
      <c r="K40" s="1" t="s">
        <v>27</v>
      </c>
    </row>
    <row r="41" spans="1:11" x14ac:dyDescent="0.3">
      <c r="A41" s="1" t="s">
        <v>15</v>
      </c>
      <c r="B41" s="1" t="s">
        <v>255</v>
      </c>
      <c r="C41" s="1" t="s">
        <v>256</v>
      </c>
      <c r="D41" s="1" t="s">
        <v>231</v>
      </c>
      <c r="E41" s="1" t="s">
        <v>257</v>
      </c>
      <c r="F41" s="1" t="s">
        <v>258</v>
      </c>
      <c r="G41" s="1" t="s">
        <v>258</v>
      </c>
      <c r="H41" s="1" t="s">
        <v>255</v>
      </c>
      <c r="I41" s="1" t="s">
        <v>231</v>
      </c>
      <c r="J41" s="1" t="s">
        <v>255</v>
      </c>
      <c r="K41" s="1" t="s">
        <v>169</v>
      </c>
    </row>
    <row r="42" spans="1:11" x14ac:dyDescent="0.3">
      <c r="A42" s="1" t="s">
        <v>15</v>
      </c>
      <c r="B42" s="1" t="s">
        <v>259</v>
      </c>
      <c r="C42" s="1" t="s">
        <v>260</v>
      </c>
      <c r="D42" s="1" t="s">
        <v>18</v>
      </c>
      <c r="E42" s="1" t="s">
        <v>261</v>
      </c>
      <c r="F42" s="1" t="s">
        <v>262</v>
      </c>
      <c r="G42" s="1" t="s">
        <v>247</v>
      </c>
      <c r="H42" s="1" t="s">
        <v>263</v>
      </c>
      <c r="I42" s="1" t="s">
        <v>251</v>
      </c>
      <c r="J42" s="1" t="s">
        <v>263</v>
      </c>
      <c r="K42" s="1" t="s">
        <v>27</v>
      </c>
    </row>
    <row r="43" spans="1:11" x14ac:dyDescent="0.3">
      <c r="A43" s="1" t="s">
        <v>15</v>
      </c>
      <c r="B43" s="1" t="s">
        <v>259</v>
      </c>
      <c r="C43" s="1" t="s">
        <v>260</v>
      </c>
      <c r="D43" s="1" t="s">
        <v>23</v>
      </c>
      <c r="E43" s="1" t="s">
        <v>264</v>
      </c>
      <c r="F43" s="1" t="s">
        <v>265</v>
      </c>
      <c r="G43" s="1" t="s">
        <v>266</v>
      </c>
      <c r="H43" s="1" t="s">
        <v>267</v>
      </c>
      <c r="I43" s="1" t="s">
        <v>75</v>
      </c>
      <c r="J43" s="1" t="s">
        <v>267</v>
      </c>
      <c r="K43" s="1" t="s">
        <v>27</v>
      </c>
    </row>
    <row r="44" spans="1:11" x14ac:dyDescent="0.3">
      <c r="A44" s="1" t="s">
        <v>15</v>
      </c>
      <c r="B44" s="1" t="s">
        <v>268</v>
      </c>
      <c r="C44" s="1" t="s">
        <v>269</v>
      </c>
      <c r="D44" s="1" t="s">
        <v>126</v>
      </c>
      <c r="E44" s="1" t="s">
        <v>270</v>
      </c>
      <c r="F44" s="1" t="s">
        <v>271</v>
      </c>
      <c r="G44" s="1" t="s">
        <v>272</v>
      </c>
      <c r="H44" s="1" t="s">
        <v>273</v>
      </c>
      <c r="I44" s="1" t="s">
        <v>126</v>
      </c>
      <c r="J44" s="1" t="s">
        <v>273</v>
      </c>
      <c r="K44" s="1" t="s">
        <v>27</v>
      </c>
    </row>
    <row r="45" spans="1:11" x14ac:dyDescent="0.3">
      <c r="A45" s="1" t="s">
        <v>15</v>
      </c>
      <c r="B45" s="1" t="s">
        <v>268</v>
      </c>
      <c r="C45" s="1" t="s">
        <v>269</v>
      </c>
      <c r="D45" s="1" t="s">
        <v>23</v>
      </c>
      <c r="E45" s="1" t="s">
        <v>274</v>
      </c>
      <c r="F45" s="1" t="s">
        <v>275</v>
      </c>
      <c r="G45" s="1" t="s">
        <v>77</v>
      </c>
      <c r="H45" s="1" t="s">
        <v>276</v>
      </c>
      <c r="I45" s="1" t="s">
        <v>75</v>
      </c>
      <c r="J45" s="1" t="s">
        <v>276</v>
      </c>
      <c r="K45" s="1" t="s">
        <v>27</v>
      </c>
    </row>
    <row r="46" spans="1:11" x14ac:dyDescent="0.3">
      <c r="A46" s="1" t="s">
        <v>15</v>
      </c>
      <c r="B46" s="1" t="s">
        <v>277</v>
      </c>
      <c r="C46" s="1" t="s">
        <v>278</v>
      </c>
      <c r="D46" s="1" t="s">
        <v>279</v>
      </c>
      <c r="E46" s="1" t="s">
        <v>280</v>
      </c>
      <c r="F46" s="1" t="s">
        <v>281</v>
      </c>
      <c r="G46" s="1" t="s">
        <v>281</v>
      </c>
      <c r="H46" s="1" t="s">
        <v>277</v>
      </c>
      <c r="I46" s="1" t="s">
        <v>279</v>
      </c>
      <c r="J46" s="1" t="s">
        <v>277</v>
      </c>
      <c r="K46" s="1" t="s">
        <v>169</v>
      </c>
    </row>
    <row r="47" spans="1:11" x14ac:dyDescent="0.3">
      <c r="A47" s="1" t="s">
        <v>15</v>
      </c>
      <c r="B47" s="1" t="s">
        <v>282</v>
      </c>
      <c r="C47" s="1" t="s">
        <v>283</v>
      </c>
      <c r="D47" s="1" t="s">
        <v>126</v>
      </c>
      <c r="E47" s="1" t="s">
        <v>284</v>
      </c>
      <c r="F47" s="1" t="s">
        <v>285</v>
      </c>
      <c r="G47" s="1" t="s">
        <v>286</v>
      </c>
      <c r="H47" s="1" t="s">
        <v>287</v>
      </c>
      <c r="I47" s="1" t="s">
        <v>126</v>
      </c>
      <c r="J47" s="1" t="s">
        <v>287</v>
      </c>
      <c r="K47" s="1" t="s">
        <v>27</v>
      </c>
    </row>
    <row r="48" spans="1:11" x14ac:dyDescent="0.3">
      <c r="A48" s="1" t="s">
        <v>15</v>
      </c>
      <c r="B48" s="1" t="s">
        <v>282</v>
      </c>
      <c r="C48" s="1" t="s">
        <v>283</v>
      </c>
      <c r="D48" s="1" t="s">
        <v>23</v>
      </c>
      <c r="E48" s="1" t="s">
        <v>288</v>
      </c>
      <c r="F48" s="1" t="s">
        <v>289</v>
      </c>
      <c r="G48" s="1" t="s">
        <v>290</v>
      </c>
      <c r="H48" s="1" t="s">
        <v>291</v>
      </c>
      <c r="I48" s="1" t="s">
        <v>75</v>
      </c>
      <c r="J48" s="1" t="s">
        <v>291</v>
      </c>
      <c r="K48" s="1" t="s">
        <v>27</v>
      </c>
    </row>
    <row r="49" spans="1:11" x14ac:dyDescent="0.3">
      <c r="A49" s="1" t="s">
        <v>15</v>
      </c>
      <c r="B49" s="1" t="s">
        <v>292</v>
      </c>
      <c r="C49" s="1" t="s">
        <v>293</v>
      </c>
      <c r="D49" s="1" t="s">
        <v>30</v>
      </c>
      <c r="E49" s="1" t="s">
        <v>294</v>
      </c>
      <c r="F49" s="1" t="s">
        <v>295</v>
      </c>
      <c r="G49" s="1" t="s">
        <v>296</v>
      </c>
      <c r="H49" s="1" t="s">
        <v>297</v>
      </c>
      <c r="I49" s="1" t="s">
        <v>298</v>
      </c>
      <c r="J49" s="1" t="s">
        <v>297</v>
      </c>
      <c r="K49" s="1" t="s">
        <v>27</v>
      </c>
    </row>
    <row r="50" spans="1:11" x14ac:dyDescent="0.3">
      <c r="A50" s="1" t="s">
        <v>15</v>
      </c>
      <c r="B50" s="1" t="s">
        <v>292</v>
      </c>
      <c r="C50" s="1" t="s">
        <v>293</v>
      </c>
      <c r="D50" s="1" t="s">
        <v>18</v>
      </c>
      <c r="E50" s="1" t="s">
        <v>299</v>
      </c>
      <c r="F50" s="1" t="s">
        <v>300</v>
      </c>
      <c r="G50" s="1" t="s">
        <v>283</v>
      </c>
      <c r="H50" s="1" t="s">
        <v>301</v>
      </c>
      <c r="I50" s="1" t="s">
        <v>251</v>
      </c>
      <c r="J50" s="1" t="s">
        <v>301</v>
      </c>
      <c r="K50" s="1" t="s">
        <v>27</v>
      </c>
    </row>
    <row r="51" spans="1:11" x14ac:dyDescent="0.3">
      <c r="A51" s="1" t="s">
        <v>15</v>
      </c>
      <c r="B51" s="1" t="s">
        <v>292</v>
      </c>
      <c r="C51" s="1" t="s">
        <v>293</v>
      </c>
      <c r="D51" s="1" t="s">
        <v>23</v>
      </c>
      <c r="E51" s="1" t="s">
        <v>302</v>
      </c>
      <c r="F51" s="1" t="s">
        <v>303</v>
      </c>
      <c r="G51" s="1" t="s">
        <v>304</v>
      </c>
      <c r="H51" s="1" t="s">
        <v>305</v>
      </c>
      <c r="I51" s="1" t="s">
        <v>75</v>
      </c>
      <c r="J51" s="1" t="s">
        <v>305</v>
      </c>
      <c r="K51" s="1" t="s">
        <v>27</v>
      </c>
    </row>
    <row r="52" spans="1:11" x14ac:dyDescent="0.3">
      <c r="A52" s="1" t="s">
        <v>15</v>
      </c>
      <c r="B52" s="1" t="s">
        <v>306</v>
      </c>
      <c r="C52" s="1" t="s">
        <v>307</v>
      </c>
      <c r="D52" s="1" t="s">
        <v>30</v>
      </c>
      <c r="E52" s="1" t="s">
        <v>308</v>
      </c>
      <c r="F52" s="1" t="s">
        <v>309</v>
      </c>
      <c r="G52" s="1" t="s">
        <v>310</v>
      </c>
      <c r="H52" s="1" t="s">
        <v>311</v>
      </c>
      <c r="I52" s="1" t="s">
        <v>298</v>
      </c>
      <c r="J52" s="1" t="s">
        <v>311</v>
      </c>
      <c r="K52" s="1" t="s">
        <v>27</v>
      </c>
    </row>
    <row r="53" spans="1:11" x14ac:dyDescent="0.3">
      <c r="A53" s="1" t="s">
        <v>15</v>
      </c>
      <c r="B53" s="1" t="s">
        <v>306</v>
      </c>
      <c r="C53" s="1" t="s">
        <v>307</v>
      </c>
      <c r="D53" s="1" t="s">
        <v>18</v>
      </c>
      <c r="E53" s="1" t="s">
        <v>312</v>
      </c>
      <c r="F53" s="1" t="s">
        <v>313</v>
      </c>
      <c r="G53" s="1" t="s">
        <v>293</v>
      </c>
      <c r="H53" s="1" t="s">
        <v>314</v>
      </c>
      <c r="I53" s="1" t="s">
        <v>251</v>
      </c>
      <c r="J53" s="1" t="s">
        <v>314</v>
      </c>
      <c r="K53" s="1" t="s">
        <v>27</v>
      </c>
    </row>
    <row r="54" spans="1:11" x14ac:dyDescent="0.3">
      <c r="A54" s="1" t="s">
        <v>15</v>
      </c>
      <c r="B54" s="1" t="s">
        <v>306</v>
      </c>
      <c r="C54" s="1" t="s">
        <v>307</v>
      </c>
      <c r="D54" s="1" t="s">
        <v>23</v>
      </c>
      <c r="E54" s="1" t="s">
        <v>315</v>
      </c>
      <c r="F54" s="1" t="s">
        <v>316</v>
      </c>
      <c r="G54" s="1" t="s">
        <v>317</v>
      </c>
      <c r="H54" s="1" t="s">
        <v>318</v>
      </c>
      <c r="I54" s="1" t="s">
        <v>75</v>
      </c>
      <c r="J54" s="1" t="s">
        <v>318</v>
      </c>
      <c r="K54" s="1" t="s">
        <v>27</v>
      </c>
    </row>
    <row r="55" spans="1:11" x14ac:dyDescent="0.3">
      <c r="A55" s="1" t="s">
        <v>15</v>
      </c>
      <c r="B55" s="1" t="s">
        <v>319</v>
      </c>
      <c r="C55" s="1" t="s">
        <v>320</v>
      </c>
      <c r="D55" s="1" t="s">
        <v>279</v>
      </c>
      <c r="E55" s="1" t="s">
        <v>321</v>
      </c>
      <c r="F55" s="1" t="s">
        <v>322</v>
      </c>
      <c r="G55" s="1" t="s">
        <v>322</v>
      </c>
      <c r="H55" s="1" t="s">
        <v>319</v>
      </c>
      <c r="I55" s="1" t="s">
        <v>279</v>
      </c>
      <c r="J55" s="1" t="s">
        <v>319</v>
      </c>
      <c r="K55" s="1" t="s">
        <v>169</v>
      </c>
    </row>
    <row r="56" spans="1:11" x14ac:dyDescent="0.3">
      <c r="A56" s="1" t="s">
        <v>15</v>
      </c>
      <c r="B56" s="1" t="s">
        <v>323</v>
      </c>
      <c r="C56" s="1" t="s">
        <v>324</v>
      </c>
      <c r="D56" s="1" t="s">
        <v>325</v>
      </c>
      <c r="E56" s="1" t="s">
        <v>326</v>
      </c>
      <c r="F56" s="1" t="s">
        <v>327</v>
      </c>
      <c r="G56" s="1" t="s">
        <v>328</v>
      </c>
      <c r="H56" s="1" t="s">
        <v>329</v>
      </c>
      <c r="I56" s="1" t="s">
        <v>325</v>
      </c>
      <c r="J56" s="1" t="s">
        <v>329</v>
      </c>
      <c r="K56" s="1" t="s">
        <v>27</v>
      </c>
    </row>
    <row r="57" spans="1:11" x14ac:dyDescent="0.3">
      <c r="A57" s="1" t="s">
        <v>15</v>
      </c>
      <c r="B57" s="1" t="s">
        <v>323</v>
      </c>
      <c r="C57" s="1" t="s">
        <v>324</v>
      </c>
      <c r="D57" s="1" t="s">
        <v>18</v>
      </c>
      <c r="E57" s="1" t="s">
        <v>330</v>
      </c>
      <c r="F57" s="1" t="s">
        <v>331</v>
      </c>
      <c r="G57" s="1" t="s">
        <v>307</v>
      </c>
      <c r="H57" s="1" t="s">
        <v>332</v>
      </c>
      <c r="I57" s="1" t="s">
        <v>251</v>
      </c>
      <c r="J57" s="1" t="s">
        <v>332</v>
      </c>
      <c r="K57" s="1" t="s">
        <v>27</v>
      </c>
    </row>
    <row r="58" spans="1:11" x14ac:dyDescent="0.3">
      <c r="A58" s="1" t="s">
        <v>15</v>
      </c>
      <c r="B58" s="1" t="s">
        <v>333</v>
      </c>
      <c r="C58" s="1" t="s">
        <v>334</v>
      </c>
      <c r="D58" s="1" t="s">
        <v>60</v>
      </c>
      <c r="E58" s="1" t="s">
        <v>335</v>
      </c>
      <c r="F58" s="1" t="s">
        <v>336</v>
      </c>
      <c r="G58" s="1" t="s">
        <v>337</v>
      </c>
      <c r="H58" s="1" t="s">
        <v>338</v>
      </c>
      <c r="I58" s="1" t="s">
        <v>60</v>
      </c>
      <c r="J58" s="1" t="s">
        <v>338</v>
      </c>
      <c r="K58" s="1" t="s">
        <v>27</v>
      </c>
    </row>
    <row r="59" spans="1:11" x14ac:dyDescent="0.3">
      <c r="A59" s="1" t="s">
        <v>15</v>
      </c>
      <c r="B59" s="1" t="s">
        <v>333</v>
      </c>
      <c r="C59" s="1" t="s">
        <v>334</v>
      </c>
      <c r="D59" s="1" t="s">
        <v>325</v>
      </c>
      <c r="E59" s="1" t="s">
        <v>339</v>
      </c>
      <c r="F59" s="1" t="s">
        <v>340</v>
      </c>
      <c r="G59" s="1" t="s">
        <v>341</v>
      </c>
      <c r="H59" s="1" t="s">
        <v>342</v>
      </c>
      <c r="I59" s="1" t="s">
        <v>325</v>
      </c>
      <c r="J59" s="1" t="s">
        <v>342</v>
      </c>
      <c r="K59" s="1" t="s">
        <v>27</v>
      </c>
    </row>
    <row r="60" spans="1:11" x14ac:dyDescent="0.3">
      <c r="A60" s="1" t="s">
        <v>15</v>
      </c>
      <c r="B60" s="1" t="s">
        <v>343</v>
      </c>
      <c r="C60" s="1" t="s">
        <v>344</v>
      </c>
      <c r="D60" s="1" t="s">
        <v>279</v>
      </c>
      <c r="E60" s="1" t="s">
        <v>345</v>
      </c>
      <c r="F60" s="1" t="s">
        <v>346</v>
      </c>
      <c r="G60" s="1" t="s">
        <v>346</v>
      </c>
      <c r="H60" s="1" t="s">
        <v>343</v>
      </c>
      <c r="I60" s="1" t="s">
        <v>279</v>
      </c>
      <c r="J60" s="1" t="s">
        <v>343</v>
      </c>
      <c r="K60" s="1" t="s">
        <v>169</v>
      </c>
    </row>
    <row r="61" spans="1:11" x14ac:dyDescent="0.3">
      <c r="A61" s="1" t="s">
        <v>15</v>
      </c>
      <c r="B61" s="1" t="s">
        <v>347</v>
      </c>
      <c r="C61" s="1" t="s">
        <v>348</v>
      </c>
      <c r="D61" s="1" t="s">
        <v>39</v>
      </c>
      <c r="E61" s="1" t="s">
        <v>349</v>
      </c>
      <c r="F61" s="1" t="s">
        <v>350</v>
      </c>
      <c r="G61" s="1" t="s">
        <v>351</v>
      </c>
      <c r="H61" s="1" t="s">
        <v>352</v>
      </c>
      <c r="I61" s="1" t="s">
        <v>353</v>
      </c>
      <c r="J61" s="1" t="s">
        <v>352</v>
      </c>
      <c r="K61" s="1" t="s">
        <v>27</v>
      </c>
    </row>
    <row r="62" spans="1:11" x14ac:dyDescent="0.3">
      <c r="A62" s="1" t="s">
        <v>15</v>
      </c>
      <c r="B62" s="1" t="s">
        <v>347</v>
      </c>
      <c r="C62" s="1" t="s">
        <v>348</v>
      </c>
      <c r="D62" s="1" t="s">
        <v>18</v>
      </c>
      <c r="E62" s="1" t="s">
        <v>354</v>
      </c>
      <c r="F62" s="1" t="s">
        <v>355</v>
      </c>
      <c r="G62" s="1" t="s">
        <v>334</v>
      </c>
      <c r="H62" s="1" t="s">
        <v>356</v>
      </c>
      <c r="I62" s="1" t="s">
        <v>251</v>
      </c>
      <c r="J62" s="1" t="s">
        <v>356</v>
      </c>
      <c r="K62" s="1" t="s">
        <v>27</v>
      </c>
    </row>
    <row r="63" spans="1:11" x14ac:dyDescent="0.3">
      <c r="A63" s="1" t="s">
        <v>15</v>
      </c>
      <c r="B63" s="1" t="s">
        <v>357</v>
      </c>
      <c r="C63" s="1" t="s">
        <v>358</v>
      </c>
      <c r="D63" s="1" t="s">
        <v>39</v>
      </c>
      <c r="E63" s="1" t="s">
        <v>359</v>
      </c>
      <c r="F63" s="1" t="s">
        <v>360</v>
      </c>
      <c r="G63" s="1" t="s">
        <v>361</v>
      </c>
      <c r="H63" s="1" t="s">
        <v>362</v>
      </c>
      <c r="I63" s="1" t="s">
        <v>353</v>
      </c>
      <c r="J63" s="1" t="s">
        <v>362</v>
      </c>
      <c r="K63" s="1" t="s">
        <v>27</v>
      </c>
    </row>
    <row r="64" spans="1:11" x14ac:dyDescent="0.3">
      <c r="A64" s="1" t="s">
        <v>15</v>
      </c>
      <c r="B64" s="1" t="s">
        <v>363</v>
      </c>
      <c r="C64" s="1" t="s">
        <v>364</v>
      </c>
      <c r="D64" s="1" t="s">
        <v>63</v>
      </c>
      <c r="E64" s="1" t="s">
        <v>365</v>
      </c>
      <c r="F64" s="1" t="s">
        <v>366</v>
      </c>
      <c r="G64" s="1" t="s">
        <v>367</v>
      </c>
      <c r="H64" s="1" t="s">
        <v>368</v>
      </c>
      <c r="I64" s="1" t="s">
        <v>63</v>
      </c>
      <c r="J64" s="1" t="s">
        <v>368</v>
      </c>
      <c r="K64" s="1" t="s">
        <v>27</v>
      </c>
    </row>
    <row r="65" spans="1:11" x14ac:dyDescent="0.3">
      <c r="A65" s="1" t="s">
        <v>15</v>
      </c>
      <c r="B65" s="1" t="s">
        <v>363</v>
      </c>
      <c r="C65" s="1" t="s">
        <v>364</v>
      </c>
      <c r="D65" s="1" t="s">
        <v>30</v>
      </c>
      <c r="E65" s="1" t="s">
        <v>369</v>
      </c>
      <c r="F65" s="1" t="s">
        <v>370</v>
      </c>
      <c r="G65" s="1" t="s">
        <v>358</v>
      </c>
      <c r="H65" s="1" t="s">
        <v>371</v>
      </c>
      <c r="I65" s="1" t="s">
        <v>298</v>
      </c>
      <c r="J65" s="1" t="s">
        <v>371</v>
      </c>
      <c r="K65" s="1" t="s">
        <v>27</v>
      </c>
    </row>
    <row r="66" spans="1:11" x14ac:dyDescent="0.3">
      <c r="A66" s="1" t="s">
        <v>15</v>
      </c>
      <c r="B66" s="1" t="s">
        <v>372</v>
      </c>
      <c r="C66" s="1" t="s">
        <v>373</v>
      </c>
      <c r="D66" s="1" t="s">
        <v>279</v>
      </c>
      <c r="E66" s="1" t="s">
        <v>374</v>
      </c>
      <c r="F66" s="1" t="s">
        <v>375</v>
      </c>
      <c r="G66" s="1" t="s">
        <v>375</v>
      </c>
      <c r="H66" s="1" t="s">
        <v>372</v>
      </c>
      <c r="I66" s="1" t="s">
        <v>279</v>
      </c>
      <c r="J66" s="1" t="s">
        <v>372</v>
      </c>
      <c r="K66" s="1" t="s">
        <v>169</v>
      </c>
    </row>
    <row r="67" spans="1:11" x14ac:dyDescent="0.3">
      <c r="A67" s="1" t="s">
        <v>15</v>
      </c>
      <c r="B67" s="1" t="s">
        <v>376</v>
      </c>
      <c r="C67" s="1" t="s">
        <v>377</v>
      </c>
      <c r="D67" s="1" t="s">
        <v>60</v>
      </c>
      <c r="E67" s="1" t="s">
        <v>378</v>
      </c>
      <c r="F67" s="1" t="s">
        <v>379</v>
      </c>
      <c r="G67" s="1" t="s">
        <v>380</v>
      </c>
      <c r="H67" s="1" t="s">
        <v>381</v>
      </c>
      <c r="I67" s="1" t="s">
        <v>60</v>
      </c>
      <c r="J67" s="1" t="s">
        <v>381</v>
      </c>
      <c r="K67" s="1" t="s">
        <v>27</v>
      </c>
    </row>
    <row r="68" spans="1:11" x14ac:dyDescent="0.3">
      <c r="A68" s="1" t="s">
        <v>15</v>
      </c>
      <c r="B68" s="1" t="s">
        <v>376</v>
      </c>
      <c r="C68" s="1" t="s">
        <v>377</v>
      </c>
      <c r="D68" s="1" t="s">
        <v>63</v>
      </c>
      <c r="E68" s="1" t="s">
        <v>382</v>
      </c>
      <c r="F68" s="1" t="s">
        <v>383</v>
      </c>
      <c r="G68" s="1" t="s">
        <v>384</v>
      </c>
      <c r="H68" s="1" t="s">
        <v>385</v>
      </c>
      <c r="I68" s="1" t="s">
        <v>63</v>
      </c>
      <c r="J68" s="1" t="s">
        <v>385</v>
      </c>
      <c r="K68" s="1" t="s">
        <v>27</v>
      </c>
    </row>
    <row r="69" spans="1:11" x14ac:dyDescent="0.3">
      <c r="A69" s="1" t="s">
        <v>15</v>
      </c>
      <c r="B69" s="1" t="s">
        <v>386</v>
      </c>
      <c r="C69" s="1" t="s">
        <v>387</v>
      </c>
      <c r="D69" s="1" t="s">
        <v>46</v>
      </c>
      <c r="E69" s="1" t="s">
        <v>388</v>
      </c>
      <c r="F69" s="1" t="s">
        <v>389</v>
      </c>
      <c r="G69" s="1" t="s">
        <v>390</v>
      </c>
      <c r="H69" s="1" t="s">
        <v>391</v>
      </c>
      <c r="I69" s="1" t="s">
        <v>392</v>
      </c>
      <c r="J69" s="1" t="s">
        <v>391</v>
      </c>
      <c r="K69" s="1" t="s">
        <v>27</v>
      </c>
    </row>
    <row r="70" spans="1:11" x14ac:dyDescent="0.3">
      <c r="A70" s="1" t="s">
        <v>15</v>
      </c>
      <c r="B70" s="1" t="s">
        <v>386</v>
      </c>
      <c r="C70" s="1" t="s">
        <v>387</v>
      </c>
      <c r="D70" s="1" t="s">
        <v>30</v>
      </c>
      <c r="E70" s="1" t="s">
        <v>393</v>
      </c>
      <c r="F70" s="1" t="s">
        <v>394</v>
      </c>
      <c r="G70" s="1" t="s">
        <v>377</v>
      </c>
      <c r="H70" s="1" t="s">
        <v>395</v>
      </c>
      <c r="I70" s="1" t="s">
        <v>298</v>
      </c>
      <c r="J70" s="1" t="s">
        <v>395</v>
      </c>
      <c r="K70" s="1" t="s">
        <v>27</v>
      </c>
    </row>
    <row r="71" spans="1:11" x14ac:dyDescent="0.3">
      <c r="A71" s="1" t="s">
        <v>15</v>
      </c>
      <c r="B71" s="1" t="s">
        <v>396</v>
      </c>
      <c r="C71" s="1" t="s">
        <v>397</v>
      </c>
      <c r="D71" s="1" t="s">
        <v>46</v>
      </c>
      <c r="E71" s="1" t="s">
        <v>398</v>
      </c>
      <c r="F71" s="1" t="s">
        <v>399</v>
      </c>
      <c r="G71" s="1" t="s">
        <v>400</v>
      </c>
      <c r="H71" s="1" t="s">
        <v>401</v>
      </c>
      <c r="I71" s="1" t="s">
        <v>392</v>
      </c>
      <c r="J71" s="1" t="s">
        <v>401</v>
      </c>
      <c r="K71" s="1" t="s">
        <v>27</v>
      </c>
    </row>
    <row r="72" spans="1:11" x14ac:dyDescent="0.3">
      <c r="A72" s="1" t="s">
        <v>15</v>
      </c>
      <c r="B72" s="1" t="s">
        <v>402</v>
      </c>
      <c r="C72" s="1" t="s">
        <v>403</v>
      </c>
      <c r="D72" s="1" t="s">
        <v>46</v>
      </c>
      <c r="E72" s="1" t="s">
        <v>404</v>
      </c>
      <c r="F72" s="1" t="s">
        <v>405</v>
      </c>
      <c r="G72" s="1" t="s">
        <v>406</v>
      </c>
      <c r="H72" s="1" t="s">
        <v>407</v>
      </c>
      <c r="I72" s="1" t="s">
        <v>392</v>
      </c>
      <c r="J72" s="1" t="s">
        <v>407</v>
      </c>
      <c r="K72" s="1" t="s">
        <v>27</v>
      </c>
    </row>
    <row r="73" spans="1:11" x14ac:dyDescent="0.3">
      <c r="A73" s="1" t="s">
        <v>15</v>
      </c>
      <c r="B73" s="1" t="s">
        <v>402</v>
      </c>
      <c r="C73" s="1" t="s">
        <v>403</v>
      </c>
      <c r="D73" s="1" t="s">
        <v>30</v>
      </c>
      <c r="E73" s="1" t="s">
        <v>408</v>
      </c>
      <c r="F73" s="1" t="s">
        <v>409</v>
      </c>
      <c r="G73" s="1" t="s">
        <v>397</v>
      </c>
      <c r="H73" s="1" t="s">
        <v>410</v>
      </c>
      <c r="I73" s="1" t="s">
        <v>298</v>
      </c>
      <c r="J73" s="1" t="s">
        <v>410</v>
      </c>
      <c r="K73" s="1" t="s">
        <v>27</v>
      </c>
    </row>
    <row r="74" spans="1:11" x14ac:dyDescent="0.3">
      <c r="A74" s="1" t="s">
        <v>15</v>
      </c>
      <c r="B74" s="1" t="s">
        <v>411</v>
      </c>
      <c r="C74" s="1" t="s">
        <v>412</v>
      </c>
      <c r="D74" s="1" t="s">
        <v>413</v>
      </c>
      <c r="E74" s="1" t="s">
        <v>414</v>
      </c>
      <c r="F74" s="1" t="s">
        <v>415</v>
      </c>
      <c r="G74" s="1" t="s">
        <v>415</v>
      </c>
      <c r="H74" s="1" t="s">
        <v>411</v>
      </c>
      <c r="I74" s="1" t="s">
        <v>413</v>
      </c>
      <c r="J74" s="1" t="s">
        <v>411</v>
      </c>
      <c r="K74" s="1" t="s">
        <v>169</v>
      </c>
    </row>
    <row r="75" spans="1:11" x14ac:dyDescent="0.3">
      <c r="A75" s="1" t="s">
        <v>15</v>
      </c>
      <c r="B75" s="1" t="s">
        <v>416</v>
      </c>
      <c r="C75" s="1" t="s">
        <v>417</v>
      </c>
      <c r="D75" s="1" t="s">
        <v>46</v>
      </c>
      <c r="E75" s="1" t="s">
        <v>418</v>
      </c>
      <c r="F75" s="1" t="s">
        <v>419</v>
      </c>
      <c r="G75" s="1" t="s">
        <v>420</v>
      </c>
      <c r="H75" s="1" t="s">
        <v>421</v>
      </c>
      <c r="I75" s="1" t="s">
        <v>392</v>
      </c>
      <c r="J75" s="1" t="s">
        <v>421</v>
      </c>
      <c r="K75" s="1" t="s">
        <v>27</v>
      </c>
    </row>
    <row r="76" spans="1:11" x14ac:dyDescent="0.3">
      <c r="A76" s="1" t="s">
        <v>15</v>
      </c>
      <c r="B76" s="1" t="s">
        <v>416</v>
      </c>
      <c r="C76" s="1" t="s">
        <v>417</v>
      </c>
      <c r="D76" s="1" t="s">
        <v>30</v>
      </c>
      <c r="E76" s="1" t="s">
        <v>422</v>
      </c>
      <c r="F76" s="1" t="s">
        <v>423</v>
      </c>
      <c r="G76" s="1" t="s">
        <v>424</v>
      </c>
      <c r="H76" s="1" t="s">
        <v>425</v>
      </c>
      <c r="I76" s="1" t="s">
        <v>298</v>
      </c>
      <c r="J76" s="1" t="s">
        <v>425</v>
      </c>
      <c r="K76" s="1" t="s">
        <v>27</v>
      </c>
    </row>
    <row r="77" spans="1:11" x14ac:dyDescent="0.3">
      <c r="A77" s="1" t="s">
        <v>15</v>
      </c>
      <c r="B77" s="1" t="s">
        <v>426</v>
      </c>
      <c r="C77" s="1" t="s">
        <v>427</v>
      </c>
      <c r="D77" s="1" t="s">
        <v>413</v>
      </c>
      <c r="E77" s="1" t="s">
        <v>428</v>
      </c>
      <c r="F77" s="1" t="s">
        <v>429</v>
      </c>
      <c r="G77" s="1" t="s">
        <v>429</v>
      </c>
      <c r="H77" s="1" t="s">
        <v>426</v>
      </c>
      <c r="I77" s="1" t="s">
        <v>413</v>
      </c>
      <c r="J77" s="1" t="s">
        <v>426</v>
      </c>
      <c r="K77" s="1" t="s">
        <v>169</v>
      </c>
    </row>
    <row r="78" spans="1:11" x14ac:dyDescent="0.3">
      <c r="A78" s="1" t="s">
        <v>15</v>
      </c>
      <c r="B78" s="1" t="s">
        <v>430</v>
      </c>
      <c r="C78" s="1" t="s">
        <v>431</v>
      </c>
      <c r="D78" s="1" t="s">
        <v>46</v>
      </c>
      <c r="E78" s="1" t="s">
        <v>432</v>
      </c>
      <c r="F78" s="1" t="s">
        <v>433</v>
      </c>
      <c r="G78" s="1" t="s">
        <v>434</v>
      </c>
      <c r="H78" s="1" t="s">
        <v>435</v>
      </c>
      <c r="I78" s="1" t="s">
        <v>392</v>
      </c>
      <c r="J78" s="1" t="s">
        <v>435</v>
      </c>
      <c r="K78" s="1" t="s">
        <v>27</v>
      </c>
    </row>
    <row r="79" spans="1:11" x14ac:dyDescent="0.3">
      <c r="A79" s="1" t="s">
        <v>15</v>
      </c>
      <c r="B79" s="1" t="s">
        <v>430</v>
      </c>
      <c r="C79" s="1" t="s">
        <v>431</v>
      </c>
      <c r="D79" s="1" t="s">
        <v>30</v>
      </c>
      <c r="E79" s="1" t="s">
        <v>436</v>
      </c>
      <c r="F79" s="1" t="s">
        <v>437</v>
      </c>
      <c r="G79" s="1" t="s">
        <v>438</v>
      </c>
      <c r="H79" s="1" t="s">
        <v>439</v>
      </c>
      <c r="I79" s="1" t="s">
        <v>298</v>
      </c>
      <c r="J79" s="1" t="s">
        <v>439</v>
      </c>
      <c r="K79" s="1" t="s">
        <v>27</v>
      </c>
    </row>
    <row r="80" spans="1:11" x14ac:dyDescent="0.3">
      <c r="A80" s="1" t="s">
        <v>15</v>
      </c>
      <c r="B80" s="1" t="s">
        <v>440</v>
      </c>
      <c r="C80" s="1" t="s">
        <v>441</v>
      </c>
      <c r="D80" s="1" t="s">
        <v>46</v>
      </c>
      <c r="E80" s="1" t="s">
        <v>442</v>
      </c>
      <c r="F80" s="1" t="s">
        <v>443</v>
      </c>
      <c r="G80" s="1" t="s">
        <v>444</v>
      </c>
      <c r="H80" s="1" t="s">
        <v>445</v>
      </c>
      <c r="I80" s="1" t="s">
        <v>392</v>
      </c>
      <c r="J80" s="1" t="s">
        <v>445</v>
      </c>
      <c r="K80" s="1" t="s">
        <v>27</v>
      </c>
    </row>
    <row r="81" spans="1:11" x14ac:dyDescent="0.3">
      <c r="A81" s="1" t="s">
        <v>15</v>
      </c>
      <c r="B81" s="1" t="s">
        <v>440</v>
      </c>
      <c r="C81" s="1" t="s">
        <v>441</v>
      </c>
      <c r="D81" s="1" t="s">
        <v>30</v>
      </c>
      <c r="E81" s="1" t="s">
        <v>446</v>
      </c>
      <c r="F81" s="1" t="s">
        <v>447</v>
      </c>
      <c r="G81" s="1" t="s">
        <v>448</v>
      </c>
      <c r="H81" s="1" t="s">
        <v>449</v>
      </c>
      <c r="I81" s="1" t="s">
        <v>298</v>
      </c>
      <c r="J81" s="1" t="s">
        <v>449</v>
      </c>
      <c r="K81" s="1" t="s">
        <v>27</v>
      </c>
    </row>
    <row r="82" spans="1:11" x14ac:dyDescent="0.3">
      <c r="A82" s="1" t="s">
        <v>15</v>
      </c>
      <c r="B82" s="1" t="s">
        <v>450</v>
      </c>
      <c r="C82" s="1" t="s">
        <v>451</v>
      </c>
      <c r="D82" s="1" t="s">
        <v>413</v>
      </c>
      <c r="E82" s="1" t="s">
        <v>452</v>
      </c>
      <c r="F82" s="1" t="s">
        <v>453</v>
      </c>
      <c r="G82" s="1" t="s">
        <v>453</v>
      </c>
      <c r="H82" s="1" t="s">
        <v>450</v>
      </c>
      <c r="I82" s="1" t="s">
        <v>413</v>
      </c>
      <c r="J82" s="1" t="s">
        <v>450</v>
      </c>
      <c r="K82" s="1" t="s">
        <v>169</v>
      </c>
    </row>
    <row r="83" spans="1:11" x14ac:dyDescent="0.3">
      <c r="A83" s="1" t="s">
        <v>15</v>
      </c>
      <c r="B83" s="1" t="s">
        <v>454</v>
      </c>
      <c r="C83" s="1" t="s">
        <v>455</v>
      </c>
      <c r="D83" s="1" t="s">
        <v>413</v>
      </c>
      <c r="E83" s="1" t="s">
        <v>456</v>
      </c>
      <c r="F83" s="1" t="s">
        <v>457</v>
      </c>
      <c r="G83" s="1" t="s">
        <v>457</v>
      </c>
      <c r="H83" s="1" t="s">
        <v>454</v>
      </c>
      <c r="I83" s="1" t="s">
        <v>413</v>
      </c>
      <c r="J83" s="1" t="s">
        <v>454</v>
      </c>
      <c r="K83" s="1" t="s">
        <v>169</v>
      </c>
    </row>
    <row r="84" spans="1:11" x14ac:dyDescent="0.3">
      <c r="A84" s="1" t="s">
        <v>15</v>
      </c>
      <c r="B84" s="1" t="s">
        <v>458</v>
      </c>
      <c r="C84" s="1" t="s">
        <v>459</v>
      </c>
      <c r="D84" s="1" t="s">
        <v>413</v>
      </c>
      <c r="E84" s="1" t="s">
        <v>460</v>
      </c>
      <c r="F84" s="1" t="s">
        <v>461</v>
      </c>
      <c r="G84" s="1" t="s">
        <v>461</v>
      </c>
      <c r="H84" s="1" t="s">
        <v>458</v>
      </c>
      <c r="I84" s="1" t="s">
        <v>413</v>
      </c>
      <c r="J84" s="1" t="s">
        <v>458</v>
      </c>
      <c r="K84" s="1" t="s">
        <v>169</v>
      </c>
    </row>
    <row r="85" spans="1:11" x14ac:dyDescent="0.3">
      <c r="A85" s="1" t="s">
        <v>15</v>
      </c>
      <c r="B85" s="1" t="s">
        <v>462</v>
      </c>
      <c r="C85" s="1" t="s">
        <v>463</v>
      </c>
      <c r="D85" s="1" t="s">
        <v>413</v>
      </c>
      <c r="E85" s="1" t="s">
        <v>464</v>
      </c>
      <c r="F85" s="1" t="s">
        <v>465</v>
      </c>
      <c r="G85" s="1" t="s">
        <v>465</v>
      </c>
      <c r="H85" s="1" t="s">
        <v>462</v>
      </c>
      <c r="I85" s="1" t="s">
        <v>413</v>
      </c>
      <c r="J85" s="1" t="s">
        <v>462</v>
      </c>
      <c r="K85" s="1" t="s">
        <v>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76E92-C9FA-4D76-AF5A-70ACCA3DE777}">
  <dimension ref="A1:G37"/>
  <sheetViews>
    <sheetView workbookViewId="0">
      <selection activeCell="I9" sqref="I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466</v>
      </c>
      <c r="D1" t="s">
        <v>467</v>
      </c>
      <c r="E1" t="s">
        <v>468</v>
      </c>
      <c r="F1" t="s">
        <v>3</v>
      </c>
      <c r="G1" t="s">
        <v>14</v>
      </c>
    </row>
    <row r="2" spans="1:7" x14ac:dyDescent="0.3">
      <c r="A2" s="1" t="s">
        <v>15</v>
      </c>
      <c r="B2" s="1" t="s">
        <v>102</v>
      </c>
      <c r="C2" s="1" t="s">
        <v>469</v>
      </c>
      <c r="D2" s="1" t="s">
        <v>470</v>
      </c>
      <c r="E2" s="1" t="s">
        <v>23</v>
      </c>
      <c r="F2" s="1" t="s">
        <v>103</v>
      </c>
      <c r="G2">
        <f t="shared" ref="G2:G37" si="0">VALUE(MID(B2,2,3))</f>
        <v>1.6</v>
      </c>
    </row>
    <row r="3" spans="1:7" x14ac:dyDescent="0.3">
      <c r="A3" s="1" t="s">
        <v>15</v>
      </c>
      <c r="B3" s="1" t="s">
        <v>108</v>
      </c>
      <c r="C3" s="1" t="s">
        <v>32</v>
      </c>
      <c r="D3" s="1" t="s">
        <v>480</v>
      </c>
      <c r="E3" s="1" t="s">
        <v>57</v>
      </c>
      <c r="F3" s="1" t="s">
        <v>23</v>
      </c>
      <c r="G3">
        <f t="shared" si="0"/>
        <v>2</v>
      </c>
    </row>
    <row r="4" spans="1:7" x14ac:dyDescent="0.3">
      <c r="A4" s="1" t="s">
        <v>15</v>
      </c>
      <c r="B4" s="1" t="s">
        <v>117</v>
      </c>
      <c r="C4" s="1" t="s">
        <v>481</v>
      </c>
      <c r="D4" s="1" t="s">
        <v>129</v>
      </c>
      <c r="E4" s="1" t="s">
        <v>482</v>
      </c>
      <c r="F4" s="1" t="s">
        <v>34</v>
      </c>
      <c r="G4">
        <f t="shared" si="0"/>
        <v>2.5</v>
      </c>
    </row>
    <row r="5" spans="1:7" x14ac:dyDescent="0.3">
      <c r="A5" s="1" t="s">
        <v>15</v>
      </c>
      <c r="B5" s="1" t="s">
        <v>16</v>
      </c>
      <c r="C5" s="1" t="s">
        <v>486</v>
      </c>
      <c r="D5" s="1" t="s">
        <v>487</v>
      </c>
      <c r="E5" s="1" t="s">
        <v>488</v>
      </c>
      <c r="F5" s="1" t="s">
        <v>18</v>
      </c>
      <c r="G5">
        <f t="shared" si="0"/>
        <v>3</v>
      </c>
    </row>
    <row r="6" spans="1:7" x14ac:dyDescent="0.3">
      <c r="A6" s="1" t="s">
        <v>15</v>
      </c>
      <c r="B6" s="1" t="s">
        <v>125</v>
      </c>
      <c r="C6" s="1" t="s">
        <v>489</v>
      </c>
      <c r="D6" s="1" t="s">
        <v>490</v>
      </c>
      <c r="E6" s="1" t="s">
        <v>136</v>
      </c>
      <c r="F6" s="1" t="s">
        <v>126</v>
      </c>
      <c r="G6">
        <f t="shared" si="0"/>
        <v>3.5</v>
      </c>
    </row>
    <row r="7" spans="1:7" x14ac:dyDescent="0.3">
      <c r="A7" s="1" t="s">
        <v>15</v>
      </c>
      <c r="B7" s="1" t="s">
        <v>28</v>
      </c>
      <c r="C7" s="1" t="s">
        <v>493</v>
      </c>
      <c r="D7" s="1" t="s">
        <v>325</v>
      </c>
      <c r="E7" s="1" t="s">
        <v>494</v>
      </c>
      <c r="F7" s="1" t="s">
        <v>30</v>
      </c>
      <c r="G7">
        <f t="shared" si="0"/>
        <v>4</v>
      </c>
    </row>
    <row r="8" spans="1:7" x14ac:dyDescent="0.3">
      <c r="A8" s="1" t="s">
        <v>15</v>
      </c>
      <c r="B8" s="1" t="s">
        <v>37</v>
      </c>
      <c r="C8" s="1" t="s">
        <v>497</v>
      </c>
      <c r="D8" s="1" t="s">
        <v>63</v>
      </c>
      <c r="E8" s="1" t="s">
        <v>498</v>
      </c>
      <c r="F8" s="1" t="s">
        <v>39</v>
      </c>
      <c r="G8">
        <f t="shared" si="0"/>
        <v>5</v>
      </c>
    </row>
    <row r="9" spans="1:7" x14ac:dyDescent="0.3">
      <c r="A9" s="1" t="s">
        <v>15</v>
      </c>
      <c r="B9" s="1" t="s">
        <v>44</v>
      </c>
      <c r="C9" s="1" t="s">
        <v>500</v>
      </c>
      <c r="D9" s="1" t="s">
        <v>70</v>
      </c>
      <c r="E9" s="1" t="s">
        <v>142</v>
      </c>
      <c r="F9" s="1" t="s">
        <v>46</v>
      </c>
      <c r="G9">
        <f t="shared" si="0"/>
        <v>6</v>
      </c>
    </row>
    <row r="10" spans="1:7" x14ac:dyDescent="0.3">
      <c r="A10" s="1" t="s">
        <v>15</v>
      </c>
      <c r="B10" s="1" t="s">
        <v>501</v>
      </c>
      <c r="C10" s="1" t="s">
        <v>502</v>
      </c>
      <c r="D10" s="1" t="s">
        <v>503</v>
      </c>
      <c r="E10" s="1" t="s">
        <v>504</v>
      </c>
      <c r="F10" s="1" t="s">
        <v>505</v>
      </c>
      <c r="G10">
        <f t="shared" si="0"/>
        <v>6.5</v>
      </c>
    </row>
    <row r="11" spans="1:7" x14ac:dyDescent="0.3">
      <c r="A11" s="1" t="s">
        <v>15</v>
      </c>
      <c r="B11" s="1" t="s">
        <v>141</v>
      </c>
      <c r="C11" s="1" t="s">
        <v>507</v>
      </c>
      <c r="D11" s="1" t="s">
        <v>31</v>
      </c>
      <c r="E11" s="1" t="s">
        <v>53</v>
      </c>
      <c r="F11" s="1" t="s">
        <v>142</v>
      </c>
      <c r="G11">
        <f t="shared" si="0"/>
        <v>7</v>
      </c>
    </row>
    <row r="12" spans="1:7" x14ac:dyDescent="0.3">
      <c r="A12" s="1" t="s">
        <v>15</v>
      </c>
      <c r="B12" s="1" t="s">
        <v>51</v>
      </c>
      <c r="C12" s="1" t="s">
        <v>510</v>
      </c>
      <c r="D12" s="1" t="s">
        <v>162</v>
      </c>
      <c r="E12" s="1" t="s">
        <v>61</v>
      </c>
      <c r="F12" s="1" t="s">
        <v>53</v>
      </c>
      <c r="G12">
        <f t="shared" si="0"/>
        <v>8</v>
      </c>
    </row>
    <row r="13" spans="1:7" x14ac:dyDescent="0.3">
      <c r="A13" s="1" t="s">
        <v>15</v>
      </c>
      <c r="B13" s="1" t="s">
        <v>59</v>
      </c>
      <c r="C13" s="1" t="s">
        <v>43</v>
      </c>
      <c r="D13" s="1" t="s">
        <v>471</v>
      </c>
      <c r="E13" s="1" t="s">
        <v>68</v>
      </c>
      <c r="F13" s="1" t="s">
        <v>61</v>
      </c>
      <c r="G13">
        <f t="shared" si="0"/>
        <v>10</v>
      </c>
    </row>
    <row r="14" spans="1:7" x14ac:dyDescent="0.3">
      <c r="A14" s="1" t="s">
        <v>15</v>
      </c>
      <c r="B14" s="1" t="s">
        <v>66</v>
      </c>
      <c r="C14" s="1" t="s">
        <v>475</v>
      </c>
      <c r="D14" s="1" t="s">
        <v>476</v>
      </c>
      <c r="E14" s="1" t="s">
        <v>58</v>
      </c>
      <c r="F14" s="1" t="s">
        <v>68</v>
      </c>
      <c r="G14">
        <f t="shared" si="0"/>
        <v>12</v>
      </c>
    </row>
    <row r="15" spans="1:7" x14ac:dyDescent="0.3">
      <c r="A15" s="1" t="s">
        <v>15</v>
      </c>
      <c r="B15" s="1" t="s">
        <v>477</v>
      </c>
      <c r="C15" s="1" t="s">
        <v>54</v>
      </c>
      <c r="D15" s="1" t="s">
        <v>199</v>
      </c>
      <c r="E15" s="1" t="s">
        <v>76</v>
      </c>
      <c r="F15" s="1" t="s">
        <v>475</v>
      </c>
      <c r="G15">
        <f t="shared" si="0"/>
        <v>13</v>
      </c>
    </row>
    <row r="16" spans="1:7" x14ac:dyDescent="0.3">
      <c r="A16" s="1" t="s">
        <v>15</v>
      </c>
      <c r="B16" s="1" t="s">
        <v>186</v>
      </c>
      <c r="C16" s="1" t="s">
        <v>58</v>
      </c>
      <c r="D16" s="1" t="s">
        <v>209</v>
      </c>
      <c r="E16" s="1" t="s">
        <v>478</v>
      </c>
      <c r="F16" s="1" t="s">
        <v>54</v>
      </c>
      <c r="G16">
        <f t="shared" si="0"/>
        <v>14</v>
      </c>
    </row>
    <row r="17" spans="1:7" x14ac:dyDescent="0.3">
      <c r="A17" s="1" t="s">
        <v>15</v>
      </c>
      <c r="B17" s="1" t="s">
        <v>74</v>
      </c>
      <c r="C17" s="1" t="s">
        <v>478</v>
      </c>
      <c r="D17" s="1" t="s">
        <v>62</v>
      </c>
      <c r="E17" s="1" t="s">
        <v>479</v>
      </c>
      <c r="F17" s="1" t="s">
        <v>76</v>
      </c>
      <c r="G17">
        <f t="shared" si="0"/>
        <v>16</v>
      </c>
    </row>
    <row r="18" spans="1:7" x14ac:dyDescent="0.3">
      <c r="A18" s="1" t="s">
        <v>15</v>
      </c>
      <c r="B18" s="1" t="s">
        <v>205</v>
      </c>
      <c r="C18" s="1" t="s">
        <v>479</v>
      </c>
      <c r="D18" s="1" t="s">
        <v>219</v>
      </c>
      <c r="E18" s="1" t="s">
        <v>69</v>
      </c>
      <c r="F18" s="1" t="s">
        <v>206</v>
      </c>
      <c r="G18">
        <f t="shared" si="0"/>
        <v>18</v>
      </c>
    </row>
    <row r="19" spans="1:7" x14ac:dyDescent="0.3">
      <c r="A19" s="1" t="s">
        <v>15</v>
      </c>
      <c r="B19" s="1" t="s">
        <v>218</v>
      </c>
      <c r="C19" s="1" t="s">
        <v>69</v>
      </c>
      <c r="D19" s="1" t="s">
        <v>73</v>
      </c>
      <c r="E19" s="1" t="s">
        <v>247</v>
      </c>
      <c r="F19" s="1" t="s">
        <v>219</v>
      </c>
      <c r="G19">
        <f t="shared" si="0"/>
        <v>20</v>
      </c>
    </row>
    <row r="20" spans="1:7" x14ac:dyDescent="0.3">
      <c r="A20" s="1" t="s">
        <v>15</v>
      </c>
      <c r="B20" s="1" t="s">
        <v>234</v>
      </c>
      <c r="C20" s="1" t="s">
        <v>483</v>
      </c>
      <c r="D20" s="1" t="s">
        <v>247</v>
      </c>
      <c r="E20" s="1" t="s">
        <v>484</v>
      </c>
      <c r="F20" s="1" t="s">
        <v>73</v>
      </c>
      <c r="G20">
        <f t="shared" si="0"/>
        <v>22</v>
      </c>
    </row>
    <row r="21" spans="1:7" x14ac:dyDescent="0.3">
      <c r="A21" s="1" t="s">
        <v>15</v>
      </c>
      <c r="B21" s="1" t="s">
        <v>246</v>
      </c>
      <c r="C21" s="1" t="s">
        <v>266</v>
      </c>
      <c r="D21" s="1" t="s">
        <v>484</v>
      </c>
      <c r="E21" s="1" t="s">
        <v>77</v>
      </c>
      <c r="F21" s="1" t="s">
        <v>247</v>
      </c>
      <c r="G21">
        <f t="shared" si="0"/>
        <v>24</v>
      </c>
    </row>
    <row r="22" spans="1:7" x14ac:dyDescent="0.3">
      <c r="A22" s="1" t="s">
        <v>15</v>
      </c>
      <c r="B22" s="1" t="s">
        <v>485</v>
      </c>
      <c r="C22" s="1" t="s">
        <v>484</v>
      </c>
      <c r="D22" s="1" t="s">
        <v>260</v>
      </c>
      <c r="E22" s="1" t="s">
        <v>80</v>
      </c>
      <c r="F22" s="1" t="s">
        <v>266</v>
      </c>
      <c r="G22">
        <f t="shared" si="0"/>
        <v>25</v>
      </c>
    </row>
    <row r="23" spans="1:7" x14ac:dyDescent="0.3">
      <c r="A23" s="1" t="s">
        <v>15</v>
      </c>
      <c r="B23" s="1" t="s">
        <v>259</v>
      </c>
      <c r="C23" s="1" t="s">
        <v>77</v>
      </c>
      <c r="D23" s="1" t="s">
        <v>269</v>
      </c>
      <c r="E23" s="1" t="s">
        <v>296</v>
      </c>
      <c r="F23" s="1" t="s">
        <v>260</v>
      </c>
      <c r="G23">
        <f t="shared" si="0"/>
        <v>27</v>
      </c>
    </row>
    <row r="24" spans="1:7" x14ac:dyDescent="0.3">
      <c r="A24" s="1" t="s">
        <v>15</v>
      </c>
      <c r="B24" s="1" t="s">
        <v>268</v>
      </c>
      <c r="C24" s="1" t="s">
        <v>290</v>
      </c>
      <c r="D24" s="1" t="s">
        <v>283</v>
      </c>
      <c r="E24" s="1" t="s">
        <v>310</v>
      </c>
      <c r="F24" s="1" t="s">
        <v>269</v>
      </c>
      <c r="G24">
        <f t="shared" si="0"/>
        <v>30</v>
      </c>
    </row>
    <row r="25" spans="1:7" x14ac:dyDescent="0.3">
      <c r="A25" s="1" t="s">
        <v>15</v>
      </c>
      <c r="B25" s="1" t="s">
        <v>282</v>
      </c>
      <c r="C25" s="1" t="s">
        <v>304</v>
      </c>
      <c r="D25" s="1" t="s">
        <v>293</v>
      </c>
      <c r="E25" s="1" t="s">
        <v>491</v>
      </c>
      <c r="F25" s="1" t="s">
        <v>283</v>
      </c>
      <c r="G25">
        <f t="shared" si="0"/>
        <v>33</v>
      </c>
    </row>
    <row r="26" spans="1:7" x14ac:dyDescent="0.3">
      <c r="A26" s="1" t="s">
        <v>15</v>
      </c>
      <c r="B26" s="1" t="s">
        <v>292</v>
      </c>
      <c r="C26" s="1" t="s">
        <v>317</v>
      </c>
      <c r="D26" s="1" t="s">
        <v>307</v>
      </c>
      <c r="E26" s="1" t="s">
        <v>324</v>
      </c>
      <c r="F26" s="1" t="s">
        <v>293</v>
      </c>
      <c r="G26">
        <f t="shared" si="0"/>
        <v>36</v>
      </c>
    </row>
    <row r="27" spans="1:7" x14ac:dyDescent="0.3">
      <c r="A27" s="1" t="s">
        <v>15</v>
      </c>
      <c r="B27" s="1" t="s">
        <v>306</v>
      </c>
      <c r="C27" s="1" t="s">
        <v>492</v>
      </c>
      <c r="D27" s="1" t="s">
        <v>324</v>
      </c>
      <c r="E27" s="1" t="s">
        <v>334</v>
      </c>
      <c r="F27" s="1" t="s">
        <v>307</v>
      </c>
      <c r="G27">
        <f t="shared" si="0"/>
        <v>39</v>
      </c>
    </row>
    <row r="28" spans="1:7" x14ac:dyDescent="0.3">
      <c r="A28" s="1" t="s">
        <v>15</v>
      </c>
      <c r="B28" s="1" t="s">
        <v>323</v>
      </c>
      <c r="C28" s="1" t="s">
        <v>351</v>
      </c>
      <c r="D28" s="1" t="s">
        <v>334</v>
      </c>
      <c r="E28" s="1" t="s">
        <v>348</v>
      </c>
      <c r="F28" s="1" t="s">
        <v>324</v>
      </c>
      <c r="G28">
        <f t="shared" si="0"/>
        <v>42</v>
      </c>
    </row>
    <row r="29" spans="1:7" x14ac:dyDescent="0.3">
      <c r="A29" s="1" t="s">
        <v>15</v>
      </c>
      <c r="B29" s="1" t="s">
        <v>333</v>
      </c>
      <c r="C29" s="1" t="s">
        <v>495</v>
      </c>
      <c r="D29" s="1" t="s">
        <v>348</v>
      </c>
      <c r="E29" s="1" t="s">
        <v>358</v>
      </c>
      <c r="F29" s="1" t="s">
        <v>334</v>
      </c>
      <c r="G29">
        <f t="shared" si="0"/>
        <v>45</v>
      </c>
    </row>
    <row r="30" spans="1:7" x14ac:dyDescent="0.3">
      <c r="A30" s="1" t="s">
        <v>15</v>
      </c>
      <c r="B30" s="1" t="s">
        <v>347</v>
      </c>
      <c r="C30" s="1" t="s">
        <v>496</v>
      </c>
      <c r="D30" s="1" t="s">
        <v>358</v>
      </c>
      <c r="E30" s="1" t="s">
        <v>364</v>
      </c>
      <c r="F30" s="1" t="s">
        <v>348</v>
      </c>
      <c r="G30">
        <f t="shared" si="0"/>
        <v>48</v>
      </c>
    </row>
    <row r="31" spans="1:7" x14ac:dyDescent="0.3">
      <c r="A31" s="1" t="s">
        <v>15</v>
      </c>
      <c r="B31" s="1" t="s">
        <v>357</v>
      </c>
      <c r="C31" s="1" t="s">
        <v>499</v>
      </c>
      <c r="D31" s="1" t="s">
        <v>364</v>
      </c>
      <c r="E31" s="1" t="s">
        <v>400</v>
      </c>
      <c r="F31" s="1" t="s">
        <v>358</v>
      </c>
      <c r="G31">
        <f t="shared" si="0"/>
        <v>52</v>
      </c>
    </row>
    <row r="32" spans="1:7" x14ac:dyDescent="0.3">
      <c r="A32" s="1" t="s">
        <v>15</v>
      </c>
      <c r="B32" s="1" t="s">
        <v>363</v>
      </c>
      <c r="C32" s="1" t="s">
        <v>390</v>
      </c>
      <c r="D32" s="1" t="s">
        <v>400</v>
      </c>
      <c r="E32" s="1" t="s">
        <v>406</v>
      </c>
      <c r="F32" s="1" t="s">
        <v>364</v>
      </c>
      <c r="G32">
        <f t="shared" si="0"/>
        <v>56</v>
      </c>
    </row>
    <row r="33" spans="1:7" x14ac:dyDescent="0.3">
      <c r="A33" s="1" t="s">
        <v>15</v>
      </c>
      <c r="B33" s="1" t="s">
        <v>386</v>
      </c>
      <c r="C33" s="1" t="s">
        <v>406</v>
      </c>
      <c r="D33" s="1" t="s">
        <v>506</v>
      </c>
      <c r="E33" s="1" t="s">
        <v>420</v>
      </c>
      <c r="F33" s="1" t="s">
        <v>387</v>
      </c>
      <c r="G33">
        <f t="shared" si="0"/>
        <v>64</v>
      </c>
    </row>
    <row r="34" spans="1:7" x14ac:dyDescent="0.3">
      <c r="A34" s="1" t="s">
        <v>15</v>
      </c>
      <c r="B34" s="1" t="s">
        <v>402</v>
      </c>
      <c r="C34" s="1" t="s">
        <v>420</v>
      </c>
      <c r="D34" s="1" t="s">
        <v>508</v>
      </c>
      <c r="E34" s="1" t="s">
        <v>509</v>
      </c>
      <c r="F34" s="1" t="s">
        <v>403</v>
      </c>
      <c r="G34">
        <f t="shared" si="0"/>
        <v>72</v>
      </c>
    </row>
    <row r="35" spans="1:7" x14ac:dyDescent="0.3">
      <c r="A35" s="1" t="s">
        <v>15</v>
      </c>
      <c r="B35" s="1" t="s">
        <v>416</v>
      </c>
      <c r="C35" s="1" t="s">
        <v>509</v>
      </c>
      <c r="D35" s="1" t="s">
        <v>438</v>
      </c>
      <c r="E35" s="1" t="s">
        <v>511</v>
      </c>
      <c r="F35" s="1" t="s">
        <v>417</v>
      </c>
      <c r="G35">
        <f t="shared" si="0"/>
        <v>80</v>
      </c>
    </row>
    <row r="36" spans="1:7" x14ac:dyDescent="0.3">
      <c r="A36" s="1" t="s">
        <v>15</v>
      </c>
      <c r="B36" s="1" t="s">
        <v>430</v>
      </c>
      <c r="C36" s="1" t="s">
        <v>512</v>
      </c>
      <c r="D36" s="1" t="s">
        <v>448</v>
      </c>
      <c r="E36" s="1" t="s">
        <v>513</v>
      </c>
      <c r="F36" s="1" t="s">
        <v>431</v>
      </c>
      <c r="G36">
        <f t="shared" si="0"/>
        <v>90</v>
      </c>
    </row>
    <row r="37" spans="1:7" x14ac:dyDescent="0.3">
      <c r="A37" s="1" t="s">
        <v>15</v>
      </c>
      <c r="B37" s="1" t="s">
        <v>440</v>
      </c>
      <c r="C37" s="1" t="s">
        <v>472</v>
      </c>
      <c r="D37" s="1" t="s">
        <v>473</v>
      </c>
      <c r="E37" s="1" t="s">
        <v>474</v>
      </c>
      <c r="F37" s="1" t="s">
        <v>441</v>
      </c>
      <c r="G37">
        <f t="shared" si="0"/>
        <v>100</v>
      </c>
    </row>
  </sheetData>
  <sortState xmlns:xlrd2="http://schemas.microsoft.com/office/spreadsheetml/2017/richdata2" ref="A2:G37">
    <sortCondition ref="G2:G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Sizes</vt:lpstr>
      <vt:lpstr>Thread Data</vt:lpstr>
      <vt:lpstr>Screw Clearances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Parth</cp:lastModifiedBy>
  <dcterms:created xsi:type="dcterms:W3CDTF">2023-06-29T15:49:00Z</dcterms:created>
  <dcterms:modified xsi:type="dcterms:W3CDTF">2023-07-08T05:21:30Z</dcterms:modified>
</cp:coreProperties>
</file>