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updateLinks="always"/>
  <mc:AlternateContent xmlns:mc="http://schemas.openxmlformats.org/markup-compatibility/2006">
    <mc:Choice Requires="x15">
      <x15ac:absPath xmlns:x15ac="http://schemas.microsoft.com/office/spreadsheetml/2010/11/ac" url="\\mfs02\user06\HSPRAJ\MWSDesktop\"/>
    </mc:Choice>
  </mc:AlternateContent>
  <xr:revisionPtr revIDLastSave="0" documentId="13_ncr:1_{C9BC633E-47C2-4232-AEF2-A7E06A77EB31}" xr6:coauthVersionLast="47" xr6:coauthVersionMax="47" xr10:uidLastSave="{00000000-0000-0000-0000-000000000000}"/>
  <bookViews>
    <workbookView xWindow="-120" yWindow="-120" windowWidth="29040" windowHeight="15840" firstSheet="2" activeTab="2" xr2:uid="{3B48970B-F7E4-B745-9360-5BF4F93935EF}"/>
  </bookViews>
  <sheets>
    <sheet name="Comparing Key Financial" sheetId="15" r:id="rId1"/>
    <sheet name="Sheet1" sheetId="16" r:id="rId2"/>
    <sheet name="Sheet2" sheetId="17" r:id="rId3"/>
    <sheet name="VODAFONE O" sheetId="2" r:id="rId4"/>
    <sheet name="BT O" sheetId="3" r:id="rId5"/>
    <sheet name="VODAFONE BS" sheetId="8" r:id="rId6"/>
    <sheet name="VODAFONE PnL" sheetId="10" r:id="rId7"/>
    <sheet name="VODAFONE CFS" sheetId="12" r:id="rId8"/>
    <sheet name="BT BS" sheetId="4" r:id="rId9"/>
    <sheet name="BT PnL" sheetId="5" r:id="rId10"/>
    <sheet name="BT CFS" sheetId="6" r:id="rId11"/>
  </sheets>
  <externalReferences>
    <externalReference r:id="rId1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6" l="1"/>
  <c r="B7" i="16"/>
  <c r="H2" i="3"/>
  <c r="I2" i="2"/>
  <c r="D22" i="15"/>
  <c r="E22" i="15"/>
  <c r="F22" i="15"/>
  <c r="G22" i="15"/>
  <c r="H22" i="15"/>
  <c r="I22" i="15"/>
  <c r="J22" i="15"/>
  <c r="K22" i="15"/>
  <c r="L22" i="15"/>
  <c r="C22" i="15"/>
  <c r="D24" i="3"/>
  <c r="D29" i="3"/>
  <c r="E29" i="3"/>
  <c r="F29" i="3"/>
  <c r="G29" i="3"/>
  <c r="H29" i="3"/>
  <c r="I29" i="3"/>
  <c r="J29" i="3"/>
  <c r="K29" i="3"/>
  <c r="L29" i="3"/>
  <c r="C29" i="3"/>
  <c r="C4" i="15"/>
  <c r="D4" i="15"/>
  <c r="E4" i="15"/>
  <c r="F4" i="15"/>
  <c r="G4" i="15"/>
  <c r="H4" i="15"/>
  <c r="I4" i="15"/>
  <c r="J4" i="15"/>
  <c r="K4" i="15"/>
  <c r="L4" i="15"/>
  <c r="C5" i="15"/>
  <c r="D5" i="15"/>
  <c r="E5" i="15"/>
  <c r="F5" i="15"/>
  <c r="G5" i="15"/>
  <c r="H5" i="15"/>
  <c r="I5" i="15"/>
  <c r="J5" i="15"/>
  <c r="K5" i="15"/>
  <c r="L5" i="15"/>
  <c r="C6" i="15"/>
  <c r="D6" i="15"/>
  <c r="E6" i="15"/>
  <c r="F6" i="15"/>
  <c r="G6" i="15"/>
  <c r="H6" i="15"/>
  <c r="I6" i="15"/>
  <c r="J6" i="15"/>
  <c r="K6" i="15"/>
  <c r="L6" i="15"/>
  <c r="C7" i="15"/>
  <c r="D7" i="15"/>
  <c r="E7" i="15"/>
  <c r="F7" i="15"/>
  <c r="G7" i="15"/>
  <c r="H7" i="15"/>
  <c r="I7" i="15"/>
  <c r="J7" i="15"/>
  <c r="K7" i="15"/>
  <c r="L7" i="15"/>
  <c r="C8" i="15"/>
  <c r="D8" i="15"/>
  <c r="E8" i="15"/>
  <c r="F8" i="15"/>
  <c r="G8" i="15"/>
  <c r="H8" i="15"/>
  <c r="I8" i="15"/>
  <c r="J8" i="15"/>
  <c r="K8" i="15"/>
  <c r="L8" i="15"/>
  <c r="C9" i="15"/>
  <c r="D9" i="15"/>
  <c r="E9" i="15"/>
  <c r="F9" i="15"/>
  <c r="G9" i="15"/>
  <c r="H9" i="15"/>
  <c r="I9" i="15"/>
  <c r="J9" i="15"/>
  <c r="K9" i="15"/>
  <c r="L9" i="15"/>
  <c r="C16" i="15"/>
  <c r="D16" i="15"/>
  <c r="E16" i="15"/>
  <c r="F16" i="15"/>
  <c r="G16" i="15"/>
  <c r="H16" i="15"/>
  <c r="I16" i="15"/>
  <c r="J16" i="15"/>
  <c r="K16" i="15"/>
  <c r="L16" i="15"/>
  <c r="C17" i="15"/>
  <c r="D17" i="15"/>
  <c r="E17" i="15"/>
  <c r="F17" i="15"/>
  <c r="G17" i="15"/>
  <c r="H17" i="15"/>
  <c r="I17" i="15"/>
  <c r="J17" i="15"/>
  <c r="K17" i="15"/>
  <c r="L17" i="15"/>
  <c r="C18" i="15"/>
  <c r="D18" i="15"/>
  <c r="E18" i="15"/>
  <c r="F18" i="15"/>
  <c r="G18" i="15"/>
  <c r="H18" i="15"/>
  <c r="I18" i="15"/>
  <c r="J18" i="15"/>
  <c r="K18" i="15"/>
  <c r="L18" i="15"/>
  <c r="C19" i="15"/>
  <c r="D19" i="15"/>
  <c r="E19" i="15"/>
  <c r="F19" i="15"/>
  <c r="G19" i="15"/>
  <c r="H19" i="15"/>
  <c r="I19" i="15"/>
  <c r="J19" i="15"/>
  <c r="K19" i="15"/>
  <c r="L19" i="15"/>
  <c r="C20" i="15"/>
  <c r="D20" i="15"/>
  <c r="E20" i="15"/>
  <c r="F20" i="15"/>
  <c r="G20" i="15"/>
  <c r="H20" i="15"/>
  <c r="I20" i="15"/>
  <c r="J20" i="15"/>
  <c r="K20" i="15"/>
  <c r="L20" i="15"/>
  <c r="C21" i="15"/>
  <c r="D21" i="15"/>
  <c r="E21" i="15"/>
  <c r="F21" i="15"/>
  <c r="G21" i="15"/>
  <c r="H21" i="15"/>
  <c r="I21" i="15"/>
  <c r="J21" i="15"/>
  <c r="K21" i="15"/>
  <c r="L21" i="15"/>
  <c r="C26" i="2"/>
  <c r="L31" i="3"/>
  <c r="K31" i="3"/>
  <c r="J31" i="3"/>
  <c r="I31" i="3"/>
  <c r="H31" i="3"/>
  <c r="G31" i="3"/>
  <c r="F31" i="3"/>
  <c r="E31" i="3"/>
  <c r="D31" i="3"/>
  <c r="C31" i="3"/>
  <c r="K30" i="3"/>
  <c r="J30" i="3"/>
  <c r="I30" i="3"/>
  <c r="H30" i="3"/>
  <c r="G30" i="3"/>
  <c r="F30" i="3"/>
  <c r="E30" i="3"/>
  <c r="D30" i="3"/>
  <c r="C30" i="3"/>
  <c r="L28" i="3"/>
  <c r="K28" i="3"/>
  <c r="J28" i="3"/>
  <c r="I28" i="3"/>
  <c r="H28" i="3"/>
  <c r="G28" i="3"/>
  <c r="F28" i="3"/>
  <c r="E28" i="3"/>
  <c r="D28" i="3"/>
  <c r="C28" i="3"/>
  <c r="L27" i="3"/>
  <c r="K27" i="3"/>
  <c r="J27" i="3"/>
  <c r="I27" i="3"/>
  <c r="H27" i="3"/>
  <c r="G27" i="3"/>
  <c r="F27" i="3"/>
  <c r="E27" i="3"/>
  <c r="D27" i="3"/>
  <c r="C27" i="3"/>
  <c r="L26" i="3"/>
  <c r="K26" i="3"/>
  <c r="J26" i="3"/>
  <c r="I26" i="3"/>
  <c r="H26" i="3"/>
  <c r="G26" i="3"/>
  <c r="F26" i="3"/>
  <c r="E26" i="3"/>
  <c r="D26" i="3"/>
  <c r="C26" i="3"/>
  <c r="L31" i="2"/>
  <c r="K31" i="2"/>
  <c r="J31" i="2"/>
  <c r="I31" i="2"/>
  <c r="H31" i="2"/>
  <c r="G31" i="2"/>
  <c r="F31" i="2"/>
  <c r="E31" i="2"/>
  <c r="D31" i="2"/>
  <c r="C31" i="2"/>
  <c r="L30" i="2"/>
  <c r="K30" i="2"/>
  <c r="J30" i="2"/>
  <c r="I30" i="2"/>
  <c r="H30" i="2"/>
  <c r="G30" i="2"/>
  <c r="F30" i="2"/>
  <c r="E30" i="2"/>
  <c r="D30" i="2"/>
  <c r="C30" i="2"/>
  <c r="L29" i="2"/>
  <c r="K29" i="2"/>
  <c r="J29" i="2"/>
  <c r="I29" i="2"/>
  <c r="H29" i="2"/>
  <c r="G29" i="2"/>
  <c r="F29" i="2"/>
  <c r="E29" i="2"/>
  <c r="D29" i="2"/>
  <c r="C29" i="2"/>
  <c r="L28" i="2"/>
  <c r="K28" i="2"/>
  <c r="J28" i="2"/>
  <c r="I28" i="2"/>
  <c r="H28" i="2"/>
  <c r="G28" i="2"/>
  <c r="F28" i="2"/>
  <c r="E28" i="2"/>
  <c r="D28" i="2"/>
  <c r="C28" i="2"/>
  <c r="L27" i="2"/>
  <c r="K27" i="2"/>
  <c r="J27" i="2"/>
  <c r="I27" i="2"/>
  <c r="H27" i="2"/>
  <c r="G27" i="2"/>
  <c r="F27" i="2"/>
  <c r="E27" i="2"/>
  <c r="D27" i="2"/>
  <c r="C27" i="2"/>
  <c r="L26" i="2"/>
  <c r="K26" i="2"/>
  <c r="J26" i="2"/>
  <c r="I26" i="2"/>
  <c r="H26" i="2"/>
  <c r="G26" i="2"/>
  <c r="F26" i="2"/>
  <c r="E26" i="2"/>
  <c r="D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tc={2DA304F1-0C40-4AE8-9368-AE3888B2BAEC}</author>
    <author>tc={5CAA7667-7EAC-401F-AF05-30FB2F261F8E}</author>
  </authors>
  <commentList>
    <comment ref="M3" authorId="0" shapeId="0" xr:uid="{2DA304F1-0C40-4AE8-9368-AE3888B2BAEC}">
      <text>
        <t>[Threaded comment]
Your version of Excel allows you to read this threaded comment; however, any edits to it will get removed if the file is opened in a newer version of Excel. Learn more: https://go.microsoft.com/fwlink/?linkid=870924
Comment:
    Turnover change (2014-2024): -18%</t>
      </text>
    </comment>
    <comment ref="M15" authorId="1" shapeId="0" xr:uid="{5CAA7667-7EAC-401F-AF05-30FB2F261F8E}">
      <text>
        <t>[Threaded comment]
Your version of Excel allows you to read this threaded comment; however, any edits to it will get removed if the file is opened in a newer version of Excel. Learn more: https://go.microsoft.com/fwlink/?linkid=870924
Comment:
    Turnover change (2014-2024): 14%</t>
      </text>
    </comment>
  </commentList>
</comments>
</file>

<file path=xl/sharedStrings.xml><?xml version="1.0" encoding="utf-8"?>
<sst xmlns="http://schemas.openxmlformats.org/spreadsheetml/2006/main" count="1420" uniqueCount="201">
  <si>
    <t>VODAFONE (2024-2015)</t>
  </si>
  <si>
    <t>∟Turnover change (%)</t>
  </si>
  <si>
    <t>∟ Profit before taxation change (%)</t>
  </si>
  <si>
    <t>∟ Net Tangible assets change (%)</t>
  </si>
  <si>
    <t>∟ Profit Margin change (%)</t>
  </si>
  <si>
    <t>∟ ROSF Change (%)</t>
  </si>
  <si>
    <t>∟ ROCE Change (%)</t>
  </si>
  <si>
    <t xml:space="preserve"> ∟ Liquidity Ratio (x)</t>
  </si>
  <si>
    <t xml:space="preserve"> ∟ Working Capital</t>
  </si>
  <si>
    <t>solvency</t>
  </si>
  <si>
    <t xml:space="preserve">BT (2024-2015) </t>
  </si>
  <si>
    <t xml:space="preserve"> ∟ Turnover change (%)</t>
  </si>
  <si>
    <t xml:space="preserve"> ∟ Profit before Taxation change (%)</t>
  </si>
  <si>
    <t>∟ Working Capital</t>
  </si>
  <si>
    <t xml:space="preserve"> </t>
  </si>
  <si>
    <t>Input Values</t>
  </si>
  <si>
    <t>Net Profit After Tax (NPAT)</t>
  </si>
  <si>
    <t>Shareholder Funds (SF)</t>
  </si>
  <si>
    <t>Model:  Calculate the Return On The Shareholders Funds</t>
  </si>
  <si>
    <t>ROSF = NPAT / SF</t>
  </si>
  <si>
    <t>Timeline</t>
  </si>
  <si>
    <t xml:space="preserve"> ∟ Turnover</t>
  </si>
  <si>
    <t xml:space="preserve"> ∟ Profit (Loss) before Taxation</t>
  </si>
  <si>
    <t xml:space="preserve"> ∟ Profit Margin</t>
  </si>
  <si>
    <t xml:space="preserve"> ∟ Return on Capital Employed</t>
  </si>
  <si>
    <t xml:space="preserve"> ∟ Return on Shareholders Funds</t>
  </si>
  <si>
    <t>∟ Solvency</t>
  </si>
  <si>
    <r>
      <rPr>
        <b/>
        <sz val="12"/>
        <color rgb="FF001489"/>
        <rFont val="Arial"/>
        <family val="2"/>
      </rPr>
      <t xml:space="preserve">VODAFONE GROUP PUBLIC LIMITED COMPANY </t>
    </r>
    <r>
      <rPr>
        <sz val="10"/>
        <color rgb="FF333333"/>
        <rFont val="Arial"/>
        <family val="2"/>
      </rPr>
      <t>Newbury, England</t>
    </r>
  </si>
  <si>
    <t>Active
 Registered n° is 01833679</t>
  </si>
  <si>
    <t>Key financials &amp; employees</t>
  </si>
  <si>
    <t>th GBP</t>
  </si>
  <si>
    <t>Original documents</t>
  </si>
  <si>
    <t>PDF</t>
  </si>
  <si>
    <t>12 months</t>
  </si>
  <si>
    <t>Cons.</t>
  </si>
  <si>
    <t>Unqualified</t>
  </si>
  <si>
    <t>IFRS</t>
  </si>
  <si>
    <t>UK GAAP</t>
  </si>
  <si>
    <t xml:space="preserve"> ∟ Net Tangible Assets</t>
  </si>
  <si>
    <t xml:space="preserve"> ∟ Shareholders Funds</t>
  </si>
  <si>
    <t xml:space="preserve"> ∟ Gearing (%)</t>
  </si>
  <si>
    <t xml:space="preserve"> ∟ Number of employees</t>
  </si>
  <si>
    <r>
      <rPr>
        <b/>
        <sz val="12"/>
        <color rgb="FF001489"/>
        <rFont val="Arial"/>
        <family val="2"/>
      </rPr>
      <t>BT GROUP PLC</t>
    </r>
    <r>
      <rPr>
        <sz val="10"/>
        <color rgb="FF333333"/>
        <rFont val="Arial"/>
        <family val="2"/>
      </rPr>
      <t>London, England</t>
    </r>
  </si>
  <si>
    <t>Active
 Registered n° is 04190816</t>
  </si>
  <si>
    <t>n.s.</t>
  </si>
  <si>
    <t>n.a.</t>
  </si>
  <si>
    <t>VODAFONE GROUP PUBLIC LIMITED COMPANY</t>
  </si>
  <si>
    <t>Balance sheet</t>
  </si>
  <si>
    <t>Fixed Assets</t>
  </si>
  <si>
    <t>Tangible Assets</t>
  </si>
  <si>
    <t xml:space="preserve"> ∟ Land &amp; Buildings</t>
  </si>
  <si>
    <t>    ∟ Freehold Land</t>
  </si>
  <si>
    <t>    ∟ Leasehold Land</t>
  </si>
  <si>
    <t xml:space="preserve"> ∟ Fixtures &amp; Fittings</t>
  </si>
  <si>
    <t xml:space="preserve"> ∟ Plant &amp; Vehicles</t>
  </si>
  <si>
    <t>    ∟ Plant</t>
  </si>
  <si>
    <t>    ∟ Vehicles</t>
  </si>
  <si>
    <t xml:space="preserve"> ∟ Other Fixed Assets</t>
  </si>
  <si>
    <t>Intangible Assets</t>
  </si>
  <si>
    <t>Investments &amp; other fixed assets</t>
  </si>
  <si>
    <t xml:space="preserve"> ∟ Fixed Assets</t>
  </si>
  <si>
    <t>Current Assets</t>
  </si>
  <si>
    <t>Stock &amp; W.I.P.</t>
  </si>
  <si>
    <t xml:space="preserve"> ∟ Stock</t>
  </si>
  <si>
    <t xml:space="preserve"> ∟  W.I.P.</t>
  </si>
  <si>
    <t xml:space="preserve"> ∟ Finished Goods</t>
  </si>
  <si>
    <t>Trade Debtors</t>
  </si>
  <si>
    <t>Bank &amp; Deposits</t>
  </si>
  <si>
    <t>Other Current Assets</t>
  </si>
  <si>
    <t xml:space="preserve"> ∟ Group Loans (asset)</t>
  </si>
  <si>
    <t xml:space="preserve"> ∟ Directors Loans (asset)</t>
  </si>
  <si>
    <t xml:space="preserve"> ∟ Other Debtors</t>
  </si>
  <si>
    <t xml:space="preserve"> ∟ Prepayments</t>
  </si>
  <si>
    <t xml:space="preserve"> ∟ Deferred Taxation</t>
  </si>
  <si>
    <t>Investments &amp; other current assets</t>
  </si>
  <si>
    <t xml:space="preserve"> ∟ Current Assets</t>
  </si>
  <si>
    <t>Current Liabilities</t>
  </si>
  <si>
    <t>Trade Creditors</t>
  </si>
  <si>
    <t>Short Term Loans &amp; Overdrafts</t>
  </si>
  <si>
    <t xml:space="preserve"> ∟ Bank Overdrafts</t>
  </si>
  <si>
    <t xml:space="preserve"> ∟ Group Loans (short t.)</t>
  </si>
  <si>
    <t xml:space="preserve"> ∟ Director Loans (short t.)</t>
  </si>
  <si>
    <t xml:space="preserve"> ∟ Hire Purch. &amp; Leas. (short t.)</t>
  </si>
  <si>
    <t>    ∟ Hire Purchase (short t.)</t>
  </si>
  <si>
    <t>    ∟ Leasing (short t.)</t>
  </si>
  <si>
    <t xml:space="preserve"> ∟ Other Short Term Loans</t>
  </si>
  <si>
    <t>Total Other Current Liabilities</t>
  </si>
  <si>
    <t xml:space="preserve"> ∟ Corporation Tax</t>
  </si>
  <si>
    <t xml:space="preserve"> ∟ Dividends payable</t>
  </si>
  <si>
    <t xml:space="preserve"> ∟ Accruals &amp; Def. Inc. (short t.)</t>
  </si>
  <si>
    <t xml:space="preserve"> ∟ Social Securities &amp; V.A.T.</t>
  </si>
  <si>
    <t xml:space="preserve"> ∟ Other Current Liabilities</t>
  </si>
  <si>
    <t xml:space="preserve"> ∟ Current Liabilities</t>
  </si>
  <si>
    <t xml:space="preserve"> ∟ Net Current Assets</t>
  </si>
  <si>
    <t xml:space="preserve"> ∟ Total Assets</t>
  </si>
  <si>
    <t xml:space="preserve"> ∟ Total Assets minus Current Liabilities</t>
  </si>
  <si>
    <t>Long Term Liabilities</t>
  </si>
  <si>
    <t>Long Term Debt</t>
  </si>
  <si>
    <t xml:space="preserve"> ∟ Group Loans (long t.)</t>
  </si>
  <si>
    <t xml:space="preserve"> ∟ Director Loans (long t.)</t>
  </si>
  <si>
    <t xml:space="preserve"> ∟ Hire Purchase &amp; Lease (LT)</t>
  </si>
  <si>
    <t>    ∟ Hire Purchase (long t.)</t>
  </si>
  <si>
    <t>    ∟ Leasing (long t.)</t>
  </si>
  <si>
    <t xml:space="preserve"> ∟ Preference Shares (part of Liabilities)</t>
  </si>
  <si>
    <t xml:space="preserve"> ∟ Other Long Term Loans</t>
  </si>
  <si>
    <t>Total Other Long Term Liab.</t>
  </si>
  <si>
    <t xml:space="preserve"> ∟ Accruals &amp; Def. Inc. (long t.)</t>
  </si>
  <si>
    <t xml:space="preserve"> ∟ Other Long Term Liab.</t>
  </si>
  <si>
    <t>Provisions for Other Liab.</t>
  </si>
  <si>
    <t xml:space="preserve"> ∟ Deferred Tax</t>
  </si>
  <si>
    <t xml:space="preserve"> ∟ Other Provisions</t>
  </si>
  <si>
    <t>Pension Liabilities</t>
  </si>
  <si>
    <t xml:space="preserve"> ∟ Long Term Liabilities</t>
  </si>
  <si>
    <t xml:space="preserve"> ∟ Net assets</t>
  </si>
  <si>
    <t>Shareholders Funds</t>
  </si>
  <si>
    <t>Issued Capital</t>
  </si>
  <si>
    <t xml:space="preserve"> ∟ Ordinary Shares</t>
  </si>
  <si>
    <t xml:space="preserve"> ∟ Preference Shares (part of Equity)</t>
  </si>
  <si>
    <t xml:space="preserve"> ∟ Other Shares</t>
  </si>
  <si>
    <t>Total Reserves</t>
  </si>
  <si>
    <t xml:space="preserve"> ∟ Share Premium Account</t>
  </si>
  <si>
    <t xml:space="preserve"> ∟ Revaluation Reserves</t>
  </si>
  <si>
    <t xml:space="preserve"> ∟ Profit (Loss) Account</t>
  </si>
  <si>
    <t xml:space="preserve"> ∟ Other Reserves</t>
  </si>
  <si>
    <t>Balance sheet Minorities</t>
  </si>
  <si>
    <t>Profit &amp; Loss account</t>
  </si>
  <si>
    <t>    ∟ National Turnover</t>
  </si>
  <si>
    <t>    ∟ Overseas Turnover</t>
  </si>
  <si>
    <t xml:space="preserve"> ∟ Cost of Sales</t>
  </si>
  <si>
    <t xml:space="preserve"> ∟ Exceptional Items pre GP</t>
  </si>
  <si>
    <t xml:space="preserve"> ∟ Other Income pre GP</t>
  </si>
  <si>
    <t xml:space="preserve"> ∟ Gross Profit</t>
  </si>
  <si>
    <t xml:space="preserve"> ∟ Administration Expenses</t>
  </si>
  <si>
    <t xml:space="preserve"> ∟ Other Operating Income/Costs pre OP</t>
  </si>
  <si>
    <t xml:space="preserve"> ∟ Exceptional Items pre OP</t>
  </si>
  <si>
    <t xml:space="preserve"> ∟ Operating Profit</t>
  </si>
  <si>
    <t xml:space="preserve"> ∟ Other Income</t>
  </si>
  <si>
    <t xml:space="preserve"> ∟ Total Other Income &amp; Int. Received</t>
  </si>
  <si>
    <t xml:space="preserve"> ∟ Exceptional Items</t>
  </si>
  <si>
    <t>    ∟ Profit (Loss) on Sale of Operations</t>
  </si>
  <si>
    <t>    ∟ Costs of Reorganisation</t>
  </si>
  <si>
    <t>    ∟ Profit (Loss) on Disposal</t>
  </si>
  <si>
    <t>    ∟ Other Exceptional Items</t>
  </si>
  <si>
    <t xml:space="preserve"> ∟ Profit (Loss) before Interest paid</t>
  </si>
  <si>
    <t xml:space="preserve"> ∟ Interest Received</t>
  </si>
  <si>
    <t xml:space="preserve"> ∟ Interest Paid</t>
  </si>
  <si>
    <t>    ∟ Paid to Bank</t>
  </si>
  <si>
    <t>    ∟ Paid on Hire Purchase</t>
  </si>
  <si>
    <t>    ∟ Paid on Leasing</t>
  </si>
  <si>
    <t>    ∟ Other Interest Paid</t>
  </si>
  <si>
    <t xml:space="preserve"> ∟ Net Interest</t>
  </si>
  <si>
    <t xml:space="preserve"> ∟ Profit (Loss) before Tax</t>
  </si>
  <si>
    <t xml:space="preserve"> ∟ Taxation</t>
  </si>
  <si>
    <t xml:space="preserve"> ∟ Profit (Loss) after Tax</t>
  </si>
  <si>
    <t xml:space="preserve"> ∟ Extraordinary Items</t>
  </si>
  <si>
    <t xml:space="preserve"> ∟ Minority Interests</t>
  </si>
  <si>
    <t xml:space="preserve"> ∟ Profit (Loss) for period [=Net income]</t>
  </si>
  <si>
    <t xml:space="preserve"> ∟ Dividends (Distributable profit)</t>
  </si>
  <si>
    <t xml:space="preserve"> ∟ Retained Profit(Loss)</t>
  </si>
  <si>
    <t xml:space="preserve"> ∟ Depreciation</t>
  </si>
  <si>
    <t>    ∟ Depreciation Owned Assets</t>
  </si>
  <si>
    <t>    ∟ Depreciation Other Assets</t>
  </si>
  <si>
    <t>    ∟ Impairment of Tangible Assets</t>
  </si>
  <si>
    <t xml:space="preserve"> ∟ Audit Fee</t>
  </si>
  <si>
    <t xml:space="preserve"> ∟ Audit Non-fee expenses</t>
  </si>
  <si>
    <t>    ∟ Tax Advice</t>
  </si>
  <si>
    <t>    ∟ Non-Tax Advisory Services</t>
  </si>
  <si>
    <t>    ∟ Other Auditors Services</t>
  </si>
  <si>
    <t>    ∟ Non-Audit Fees paid to Other Auditors</t>
  </si>
  <si>
    <t xml:space="preserve"> ∟ Total Amortization and Impairment</t>
  </si>
  <si>
    <t>    ∟ Amortisation</t>
  </si>
  <si>
    <t>    ∟ Impairment</t>
  </si>
  <si>
    <t xml:space="preserve"> ∟ Total Operating Lease Rentals</t>
  </si>
  <si>
    <t>    ∟ Hire of Plant &amp; Machinery</t>
  </si>
  <si>
    <t>    ∟ Land &amp; Building or Property Rents &amp; Other</t>
  </si>
  <si>
    <t xml:space="preserve"> ∟ Research &amp; Development</t>
  </si>
  <si>
    <t xml:space="preserve"> ∟ Foreign Exchange Gains/Losses</t>
  </si>
  <si>
    <t xml:space="preserve"> ∟ Remuneration</t>
  </si>
  <si>
    <t>    ∟ Wages &amp; Salaries</t>
  </si>
  <si>
    <t>    ∟ Social Security Costs</t>
  </si>
  <si>
    <t>    ∟ Pension Costs</t>
  </si>
  <si>
    <t>    ∟ Other Staff Costs</t>
  </si>
  <si>
    <t xml:space="preserve"> ∟ Directors' Remuneration</t>
  </si>
  <si>
    <t>    ∟ Directors' Fees</t>
  </si>
  <si>
    <t>    ∟ Pension Contribution</t>
  </si>
  <si>
    <t>    ∟ Other Emoluments</t>
  </si>
  <si>
    <t xml:space="preserve"> ∟ Highest Paid Director</t>
  </si>
  <si>
    <t xml:space="preserve"> ∟ EBITDA</t>
  </si>
  <si>
    <t>Cash Flow statement</t>
  </si>
  <si>
    <t xml:space="preserve"> ∟ Cash In(Out)flow Operat. Activ.</t>
  </si>
  <si>
    <t xml:space="preserve"> ∟ Cash In(Out)flow Ret. on Invest.</t>
  </si>
  <si>
    <t xml:space="preserve"> ∟ Cash Out(In)flow Investing Activ.</t>
  </si>
  <si>
    <t xml:space="preserve"> ∟ Capital Expenditure &amp; Financ. Invest.</t>
  </si>
  <si>
    <t xml:space="preserve"> ∟ Acquisition &amp; Disposal</t>
  </si>
  <si>
    <t xml:space="preserve"> ∟ Equity Dividends Paid</t>
  </si>
  <si>
    <t xml:space="preserve"> ∟ Management of Liquid Resources</t>
  </si>
  <si>
    <t xml:space="preserve"> ∟ Cash Out(In)flow from Financing</t>
  </si>
  <si>
    <t xml:space="preserve"> ∟ Increase(Decrease) Cash &amp; Equiv.</t>
  </si>
  <si>
    <t>Publicly quoted 
This company is the Global Ultimate Owner of the corporate group</t>
  </si>
  <si>
    <t>Profit &amp; loss account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</si>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</sst>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0"/>
    <numFmt numFmtId="165" formatCode="_-[$£-809]* #,##0_-;\-[$£-809]* #,##0_-;_-[$£-809]* &quot;-&quot;??_-;_-@_-"/>
  </numFmts>
  <fonts count="26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0"/>
      <color rgb="FF333333"/>
      <name val="Arial"/>
      <family val="2"/>
    </font>
    <font>
      <sz val="10"/>
      <color rgb="FF555555"/>
      <name val="Arial"/>
      <family val="2"/>
    </font>
    <font>
      <b/>
      <sz val="11.5"/>
      <color rgb="FF001489"/>
      <name val="Arial"/>
      <family val="2"/>
    </font>
    <font>
      <b/>
      <sz val="12"/>
      <color rgb="FF001489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  <font>
      <b/>
      <sz val="10"/>
      <color rgb="FF333333"/>
      <name val="Arial"/>
      <family val="2"/>
    </font>
    <font>
      <b/>
      <sz val="10"/>
      <color rgb="FF555555"/>
      <name val="Arial"/>
      <family val="2"/>
    </font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2"/>
      <color rgb="FFFF0000"/>
      <name val="Aptos Narrow"/>
      <family val="2"/>
      <scheme val="minor"/>
    </font>
    <font>
      <sz val="12"/>
      <color rgb="FF7030A0"/>
      <name val="Aptos Narrow"/>
      <family val="2"/>
      <scheme val="minor"/>
    </font>
    <font>
      <sz val="11"/>
      <color rgb="FF000000"/>
      <name val="Calibri"/>
    </font>
    <font>
      <sz val="10"/>
      <color rgb="FF555555"/>
      <name val="Arial"/>
    </font>
    <font>
      <sz val="10"/>
      <color rgb="FFFFFFFF"/>
      <name val="Arial"/>
      <family val="2"/>
    </font>
    <font>
      <sz val="11"/>
      <color rgb="FF333333"/>
      <name val="Calibri"/>
      <family val="2"/>
    </font>
    <font>
      <sz val="11"/>
      <color rgb="FF333333"/>
      <name val="Calibri"/>
    </font>
    <font>
      <b/>
      <sz val="11"/>
      <color rgb="FF000000"/>
      <name val="Calibri"/>
      <family val="2"/>
    </font>
    <font>
      <sz val="12"/>
      <color theme="0"/>
      <name val="Aptos Narrow"/>
      <family val="2"/>
      <scheme val="minor"/>
    </font>
    <font>
      <sz val="11"/>
      <color theme="0"/>
      <name val="Calibri"/>
    </font>
    <font>
      <sz val="11"/>
      <color rgb="FF000000"/>
      <name val="Aptos Narrow"/>
    </font>
    <font>
      <sz val="10"/>
      <color rgb="FFFFFFFF"/>
      <name val="Arial"/>
    </font>
    <font>
      <b/>
      <sz val="12"/>
      <color theme="1"/>
      <name val="Aptos Narrow"/>
      <family val="2"/>
      <scheme val="minor"/>
    </font>
    <font>
      <sz val="10"/>
      <color rgb="FF333333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00FF"/>
        <bgColor indexed="64"/>
      </patternFill>
    </fill>
  </fills>
  <borders count="51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 style="thin">
        <color rgb="FFA0A0A0"/>
      </top>
      <bottom style="thin">
        <color rgb="FFA0A0A0"/>
      </bottom>
      <diagonal/>
    </border>
    <border>
      <left style="thin">
        <color rgb="FFA0A0A0"/>
      </left>
      <right/>
      <top style="thin">
        <color rgb="FFA0A0A0"/>
      </top>
      <bottom style="thin">
        <color rgb="FFA0A0A0"/>
      </bottom>
      <diagonal/>
    </border>
    <border>
      <left/>
      <right/>
      <top/>
      <bottom style="thin">
        <color rgb="FF001489"/>
      </bottom>
      <diagonal/>
    </border>
    <border>
      <left style="thin">
        <color rgb="FFA0A0A0"/>
      </left>
      <right style="thin">
        <color rgb="FFA0A0A0"/>
      </right>
      <top style="thin">
        <color rgb="FFE87722"/>
      </top>
      <bottom style="thin">
        <color rgb="FFA0A0A0"/>
      </bottom>
      <diagonal/>
    </border>
    <border>
      <left/>
      <right style="thin">
        <color rgb="FFA0A0A0"/>
      </right>
      <top style="thin">
        <color rgb="FFE87722"/>
      </top>
      <bottom style="thin">
        <color rgb="FFA0A0A0"/>
      </bottom>
      <diagonal/>
    </border>
    <border>
      <left style="thin">
        <color rgb="FFA0A0A0"/>
      </left>
      <right/>
      <top style="thin">
        <color rgb="FFE87722"/>
      </top>
      <bottom style="thin">
        <color rgb="FFA0A0A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0A0A0"/>
      </left>
      <right/>
      <top style="thin">
        <color rgb="FFA0A0A0"/>
      </top>
      <bottom/>
      <diagonal/>
    </border>
    <border>
      <left/>
      <right style="thin">
        <color rgb="FFA0A0A0"/>
      </right>
      <top style="thin">
        <color rgb="FFA0A0A0"/>
      </top>
      <bottom/>
      <diagonal/>
    </border>
    <border>
      <left/>
      <right style="thin">
        <color rgb="FF000000"/>
      </right>
      <top style="thin">
        <color rgb="FFA0A0A0"/>
      </top>
      <bottom style="thin">
        <color rgb="FFA0A0A0"/>
      </bottom>
      <diagonal/>
    </border>
    <border>
      <left/>
      <right/>
      <top style="thin">
        <color rgb="FFA0A0A0"/>
      </top>
      <bottom/>
      <diagonal/>
    </border>
    <border>
      <left style="thin">
        <color rgb="FFA0A0A0"/>
      </left>
      <right/>
      <top/>
      <bottom/>
      <diagonal/>
    </border>
    <border>
      <left/>
      <right/>
      <top/>
      <bottom style="thin">
        <color rgb="FFA0A0A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0A0A0"/>
      </top>
      <bottom style="thin">
        <color rgb="FFA0A0A0"/>
      </bottom>
      <diagonal/>
    </border>
  </borders>
  <cellStyleXfs count="3">
    <xf numFmtId="0" fontId="0" fillId="0" borderId="0"/>
    <xf numFmtId="0" fontId="1" fillId="0" borderId="0"/>
    <xf numFmtId="9" fontId="10" fillId="0" borderId="0" applyFont="0" applyFill="0" applyBorder="0" applyAlignment="0" applyProtection="0"/>
  </cellStyleXfs>
  <cellXfs count="182">
    <xf numFmtId="0" fontId="0" fillId="0" borderId="0" xfId="0"/>
    <xf numFmtId="0" fontId="1" fillId="0" borderId="0" xfId="1"/>
    <xf numFmtId="0" fontId="1" fillId="2" borderId="0" xfId="1" applyFill="1"/>
    <xf numFmtId="3" fontId="2" fillId="2" borderId="1" xfId="1" applyNumberFormat="1" applyFont="1" applyFill="1" applyBorder="1" applyAlignment="1">
      <alignment horizontal="right" vertical="top"/>
    </xf>
    <xf numFmtId="4" fontId="2" fillId="2" borderId="1" xfId="1" applyNumberFormat="1" applyFont="1" applyFill="1" applyBorder="1" applyAlignment="1">
      <alignment horizontal="right" vertical="top"/>
    </xf>
    <xf numFmtId="164" fontId="2" fillId="2" borderId="1" xfId="1" applyNumberFormat="1" applyFont="1" applyFill="1" applyBorder="1" applyAlignment="1">
      <alignment horizontal="right" vertical="top"/>
    </xf>
    <xf numFmtId="0" fontId="2" fillId="2" borderId="0" xfId="1" applyFont="1" applyFill="1" applyAlignment="1">
      <alignment horizontal="right" vertical="top" wrapText="1"/>
    </xf>
    <xf numFmtId="14" fontId="2" fillId="2" borderId="0" xfId="1" applyNumberFormat="1" applyFont="1" applyFill="1" applyAlignment="1">
      <alignment horizontal="right" vertical="top"/>
    </xf>
    <xf numFmtId="0" fontId="6" fillId="2" borderId="0" xfId="1" applyFont="1" applyFill="1" applyAlignment="1">
      <alignment horizontal="right" vertical="top" wrapText="1"/>
    </xf>
    <xf numFmtId="0" fontId="2" fillId="2" borderId="1" xfId="1" applyFont="1" applyFill="1" applyBorder="1" applyAlignment="1">
      <alignment horizontal="right" vertical="top" wrapText="1"/>
    </xf>
    <xf numFmtId="164" fontId="8" fillId="2" borderId="5" xfId="1" applyNumberFormat="1" applyFont="1" applyFill="1" applyBorder="1" applyAlignment="1">
      <alignment horizontal="right" vertical="top"/>
    </xf>
    <xf numFmtId="0" fontId="1" fillId="2" borderId="1" xfId="1" applyFill="1" applyBorder="1"/>
    <xf numFmtId="164" fontId="8" fillId="2" borderId="1" xfId="1" applyNumberFormat="1" applyFont="1" applyFill="1" applyBorder="1" applyAlignment="1">
      <alignment horizontal="right" vertical="top"/>
    </xf>
    <xf numFmtId="0" fontId="1" fillId="2" borderId="5" xfId="1" applyFill="1" applyBorder="1"/>
    <xf numFmtId="0" fontId="0" fillId="2" borderId="0" xfId="0" applyFill="1"/>
    <xf numFmtId="0" fontId="0" fillId="2" borderId="1" xfId="0" applyFill="1" applyBorder="1"/>
    <xf numFmtId="9" fontId="1" fillId="2" borderId="12" xfId="2" applyFont="1" applyFill="1" applyBorder="1"/>
    <xf numFmtId="10" fontId="1" fillId="2" borderId="8" xfId="2" applyNumberFormat="1" applyFont="1" applyFill="1" applyBorder="1"/>
    <xf numFmtId="0" fontId="3" fillId="2" borderId="0" xfId="1" applyFont="1" applyFill="1" applyAlignment="1">
      <alignment vertical="center" wrapText="1"/>
    </xf>
    <xf numFmtId="10" fontId="1" fillId="2" borderId="0" xfId="2" applyNumberFormat="1" applyFont="1" applyFill="1" applyBorder="1" applyAlignment="1"/>
    <xf numFmtId="10" fontId="11" fillId="2" borderId="12" xfId="2" applyNumberFormat="1" applyFont="1" applyFill="1" applyBorder="1"/>
    <xf numFmtId="0" fontId="2" fillId="2" borderId="0" xfId="1" applyFont="1" applyFill="1" applyAlignment="1">
      <alignment horizontal="left" vertical="top" wrapText="1"/>
    </xf>
    <xf numFmtId="0" fontId="4" fillId="2" borderId="4" xfId="1" applyFont="1" applyFill="1" applyBorder="1" applyAlignment="1">
      <alignment horizontal="left" vertical="top" wrapText="1"/>
    </xf>
    <xf numFmtId="0" fontId="1" fillId="2" borderId="4" xfId="1" applyFill="1" applyBorder="1"/>
    <xf numFmtId="0" fontId="3" fillId="2" borderId="0" xfId="1" applyFont="1" applyFill="1" applyAlignment="1">
      <alignment horizontal="left" vertical="center" wrapText="1"/>
    </xf>
    <xf numFmtId="164" fontId="2" fillId="2" borderId="3" xfId="1" applyNumberFormat="1" applyFont="1" applyFill="1" applyBorder="1" applyAlignment="1">
      <alignment horizontal="right" vertical="top"/>
    </xf>
    <xf numFmtId="4" fontId="2" fillId="2" borderId="3" xfId="1" applyNumberFormat="1" applyFont="1" applyFill="1" applyBorder="1" applyAlignment="1">
      <alignment horizontal="right" vertical="top"/>
    </xf>
    <xf numFmtId="3" fontId="2" fillId="2" borderId="3" xfId="1" applyNumberFormat="1" applyFont="1" applyFill="1" applyBorder="1" applyAlignment="1">
      <alignment horizontal="right" vertical="top"/>
    </xf>
    <xf numFmtId="0" fontId="1" fillId="2" borderId="0" xfId="1" applyFill="1" applyAlignment="1">
      <alignment horizontal="center"/>
    </xf>
    <xf numFmtId="164" fontId="2" fillId="2" borderId="3" xfId="1" applyNumberFormat="1" applyFont="1" applyFill="1" applyBorder="1" applyAlignment="1">
      <alignment vertical="top"/>
    </xf>
    <xf numFmtId="4" fontId="2" fillId="2" borderId="3" xfId="1" applyNumberFormat="1" applyFont="1" applyFill="1" applyBorder="1" applyAlignment="1">
      <alignment vertical="top"/>
    </xf>
    <xf numFmtId="3" fontId="2" fillId="2" borderId="3" xfId="1" applyNumberFormat="1" applyFont="1" applyFill="1" applyBorder="1" applyAlignment="1">
      <alignment vertical="top"/>
    </xf>
    <xf numFmtId="0" fontId="2" fillId="2" borderId="0" xfId="1" applyFont="1" applyFill="1" applyAlignment="1">
      <alignment vertical="top" wrapText="1"/>
    </xf>
    <xf numFmtId="0" fontId="6" fillId="2" borderId="0" xfId="1" applyFont="1" applyFill="1" applyAlignment="1">
      <alignment vertical="top" wrapText="1"/>
    </xf>
    <xf numFmtId="14" fontId="2" fillId="2" borderId="0" xfId="1" applyNumberFormat="1" applyFont="1" applyFill="1" applyAlignment="1">
      <alignment vertical="top"/>
    </xf>
    <xf numFmtId="0" fontId="14" fillId="2" borderId="0" xfId="1" applyFont="1" applyFill="1"/>
    <xf numFmtId="0" fontId="2" fillId="2" borderId="18" xfId="1" applyFont="1" applyFill="1" applyBorder="1" applyAlignment="1">
      <alignment horizontal="right" vertical="top" wrapText="1"/>
    </xf>
    <xf numFmtId="0" fontId="1" fillId="2" borderId="16" xfId="1" applyFill="1" applyBorder="1"/>
    <xf numFmtId="9" fontId="14" fillId="2" borderId="12" xfId="2" applyFont="1" applyFill="1" applyBorder="1"/>
    <xf numFmtId="10" fontId="1" fillId="0" borderId="8" xfId="2" applyNumberFormat="1" applyFont="1" applyFill="1" applyBorder="1"/>
    <xf numFmtId="9" fontId="11" fillId="2" borderId="17" xfId="2" applyFont="1" applyFill="1" applyBorder="1" applyAlignment="1">
      <alignment horizontal="right"/>
    </xf>
    <xf numFmtId="10" fontId="11" fillId="2" borderId="20" xfId="2" applyNumberFormat="1" applyFont="1" applyFill="1" applyBorder="1"/>
    <xf numFmtId="10" fontId="11" fillId="2" borderId="21" xfId="2" applyNumberFormat="1" applyFont="1" applyFill="1" applyBorder="1" applyAlignment="1">
      <alignment horizontal="right"/>
    </xf>
    <xf numFmtId="10" fontId="7" fillId="2" borderId="20" xfId="2" applyNumberFormat="1" applyFont="1" applyFill="1" applyBorder="1" applyAlignment="1">
      <alignment horizontal="right"/>
    </xf>
    <xf numFmtId="10" fontId="14" fillId="0" borderId="8" xfId="2" applyNumberFormat="1" applyFont="1" applyBorder="1"/>
    <xf numFmtId="10" fontId="11" fillId="2" borderId="8" xfId="2" applyNumberFormat="1" applyFont="1" applyFill="1" applyBorder="1"/>
    <xf numFmtId="9" fontId="1" fillId="2" borderId="11" xfId="2" applyFont="1" applyFill="1" applyBorder="1" applyAlignment="1">
      <alignment horizontal="right"/>
    </xf>
    <xf numFmtId="9" fontId="1" fillId="2" borderId="9" xfId="2" applyFont="1" applyFill="1" applyBorder="1" applyAlignment="1">
      <alignment horizontal="right"/>
    </xf>
    <xf numFmtId="9" fontId="1" fillId="2" borderId="11" xfId="2" applyFont="1" applyFill="1" applyBorder="1"/>
    <xf numFmtId="10" fontId="1" fillId="2" borderId="19" xfId="2" applyNumberFormat="1" applyFont="1" applyFill="1" applyBorder="1"/>
    <xf numFmtId="10" fontId="1" fillId="0" borderId="8" xfId="2" applyNumberFormat="1" applyFont="1" applyFill="1" applyBorder="1" applyAlignment="1">
      <alignment horizontal="right"/>
    </xf>
    <xf numFmtId="9" fontId="1" fillId="2" borderId="8" xfId="2" applyFont="1" applyFill="1" applyBorder="1" applyAlignment="1">
      <alignment horizontal="right"/>
    </xf>
    <xf numFmtId="10" fontId="1" fillId="2" borderId="9" xfId="2" applyNumberFormat="1" applyFont="1" applyFill="1" applyBorder="1" applyAlignment="1">
      <alignment horizontal="right"/>
    </xf>
    <xf numFmtId="14" fontId="2" fillId="2" borderId="0" xfId="0" applyNumberFormat="1" applyFont="1" applyFill="1" applyAlignment="1">
      <alignment horizontal="right" vertical="top"/>
    </xf>
    <xf numFmtId="0" fontId="2" fillId="2" borderId="0" xfId="0" applyFont="1" applyFill="1" applyAlignment="1">
      <alignment horizontal="right" vertical="top" wrapText="1"/>
    </xf>
    <xf numFmtId="0" fontId="3" fillId="2" borderId="0" xfId="0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right" vertical="top"/>
    </xf>
    <xf numFmtId="0" fontId="9" fillId="2" borderId="5" xfId="0" applyFont="1" applyFill="1" applyBorder="1" applyAlignment="1">
      <alignment horizontal="right" vertical="center" wrapText="1"/>
    </xf>
    <xf numFmtId="164" fontId="8" fillId="2" borderId="5" xfId="0" applyNumberFormat="1" applyFont="1" applyFill="1" applyBorder="1" applyAlignment="1">
      <alignment horizontal="right" vertical="top"/>
    </xf>
    <xf numFmtId="0" fontId="9" fillId="2" borderId="1" xfId="0" applyFont="1" applyFill="1" applyBorder="1" applyAlignment="1">
      <alignment horizontal="right" vertical="center" wrapText="1"/>
    </xf>
    <xf numFmtId="164" fontId="8" fillId="2" borderId="1" xfId="0" applyNumberFormat="1" applyFont="1" applyFill="1" applyBorder="1" applyAlignment="1">
      <alignment horizontal="right" vertical="top"/>
    </xf>
    <xf numFmtId="3" fontId="2" fillId="2" borderId="1" xfId="0" applyNumberFormat="1" applyFont="1" applyFill="1" applyBorder="1" applyAlignment="1">
      <alignment horizontal="right" vertical="top"/>
    </xf>
    <xf numFmtId="0" fontId="0" fillId="0" borderId="8" xfId="0" applyBorder="1"/>
    <xf numFmtId="0" fontId="0" fillId="4" borderId="22" xfId="0" applyFill="1" applyBorder="1"/>
    <xf numFmtId="4" fontId="17" fillId="2" borderId="8" xfId="1" applyNumberFormat="1" applyFont="1" applyFill="1" applyBorder="1" applyAlignment="1">
      <alignment vertical="top"/>
    </xf>
    <xf numFmtId="10" fontId="1" fillId="2" borderId="8" xfId="2" applyNumberFormat="1" applyFont="1" applyFill="1" applyBorder="1" applyAlignment="1">
      <alignment horizontal="right"/>
    </xf>
    <xf numFmtId="4" fontId="17" fillId="2" borderId="26" xfId="1" applyNumberFormat="1" applyFont="1" applyFill="1" applyBorder="1" applyAlignment="1">
      <alignment vertical="top"/>
    </xf>
    <xf numFmtId="0" fontId="0" fillId="3" borderId="0" xfId="0" applyFill="1"/>
    <xf numFmtId="0" fontId="9" fillId="3" borderId="5" xfId="0" applyFont="1" applyFill="1" applyBorder="1" applyAlignment="1">
      <alignment horizontal="right" vertical="center" wrapText="1"/>
    </xf>
    <xf numFmtId="164" fontId="8" fillId="3" borderId="5" xfId="0" applyNumberFormat="1" applyFont="1" applyFill="1" applyBorder="1" applyAlignment="1">
      <alignment horizontal="right" vertical="top"/>
    </xf>
    <xf numFmtId="0" fontId="3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right" vertical="top"/>
    </xf>
    <xf numFmtId="164" fontId="2" fillId="3" borderId="1" xfId="1" applyNumberFormat="1" applyFont="1" applyFill="1" applyBorder="1" applyAlignment="1">
      <alignment horizontal="right" vertical="top"/>
    </xf>
    <xf numFmtId="0" fontId="1" fillId="3" borderId="1" xfId="1" applyFill="1" applyBorder="1"/>
    <xf numFmtId="0" fontId="1" fillId="3" borderId="0" xfId="1" applyFill="1"/>
    <xf numFmtId="0" fontId="16" fillId="6" borderId="24" xfId="1" applyFont="1" applyFill="1" applyBorder="1" applyAlignment="1">
      <alignment horizontal="center" vertical="center" wrapText="1"/>
    </xf>
    <xf numFmtId="0" fontId="16" fillId="6" borderId="22" xfId="1" applyFont="1" applyFill="1" applyBorder="1" applyAlignment="1">
      <alignment horizontal="left" vertical="center"/>
    </xf>
    <xf numFmtId="0" fontId="16" fillId="6" borderId="27" xfId="1" applyFont="1" applyFill="1" applyBorder="1" applyAlignment="1">
      <alignment horizontal="left" vertical="center"/>
    </xf>
    <xf numFmtId="0" fontId="0" fillId="0" borderId="10" xfId="0" applyBorder="1"/>
    <xf numFmtId="0" fontId="16" fillId="6" borderId="25" xfId="1" applyFont="1" applyFill="1" applyBorder="1" applyAlignment="1">
      <alignment horizontal="left" vertical="center"/>
    </xf>
    <xf numFmtId="9" fontId="1" fillId="2" borderId="0" xfId="2" applyFont="1" applyFill="1"/>
    <xf numFmtId="0" fontId="0" fillId="5" borderId="28" xfId="0" applyFill="1" applyBorder="1" applyAlignment="1">
      <alignment horizontal="center"/>
    </xf>
    <xf numFmtId="10" fontId="1" fillId="2" borderId="35" xfId="2" applyNumberFormat="1" applyFont="1" applyFill="1" applyBorder="1" applyAlignment="1">
      <alignment horizontal="right"/>
    </xf>
    <xf numFmtId="0" fontId="15" fillId="5" borderId="36" xfId="1" applyFont="1" applyFill="1" applyBorder="1" applyAlignment="1">
      <alignment horizontal="center" vertical="center" wrapText="1"/>
    </xf>
    <xf numFmtId="165" fontId="17" fillId="2" borderId="12" xfId="1" applyNumberFormat="1" applyFont="1" applyFill="1" applyBorder="1" applyAlignment="1">
      <alignment horizontal="right" vertical="top"/>
    </xf>
    <xf numFmtId="165" fontId="18" fillId="2" borderId="12" xfId="1" applyNumberFormat="1" applyFont="1" applyFill="1" applyBorder="1" applyAlignment="1">
      <alignment horizontal="right" vertical="top"/>
    </xf>
    <xf numFmtId="165" fontId="0" fillId="0" borderId="0" xfId="0" applyNumberFormat="1"/>
    <xf numFmtId="0" fontId="0" fillId="7" borderId="30" xfId="0" applyFill="1" applyBorder="1"/>
    <xf numFmtId="0" fontId="0" fillId="7" borderId="23" xfId="0" applyFill="1" applyBorder="1"/>
    <xf numFmtId="0" fontId="20" fillId="7" borderId="28" xfId="0" applyFont="1" applyFill="1" applyBorder="1"/>
    <xf numFmtId="0" fontId="20" fillId="7" borderId="30" xfId="0" applyFont="1" applyFill="1" applyBorder="1"/>
    <xf numFmtId="2" fontId="0" fillId="0" borderId="0" xfId="0" applyNumberFormat="1"/>
    <xf numFmtId="1" fontId="0" fillId="0" borderId="0" xfId="0" applyNumberFormat="1"/>
    <xf numFmtId="1" fontId="0" fillId="8" borderId="0" xfId="0" applyNumberFormat="1" applyFill="1"/>
    <xf numFmtId="0" fontId="21" fillId="9" borderId="39" xfId="0" applyFont="1" applyFill="1" applyBorder="1"/>
    <xf numFmtId="0" fontId="21" fillId="9" borderId="40" xfId="0" applyFont="1" applyFill="1" applyBorder="1"/>
    <xf numFmtId="165" fontId="17" fillId="2" borderId="29" xfId="1" applyNumberFormat="1" applyFont="1" applyFill="1" applyBorder="1" applyAlignment="1">
      <alignment horizontal="right" vertical="top"/>
    </xf>
    <xf numFmtId="0" fontId="0" fillId="5" borderId="0" xfId="0" applyFill="1"/>
    <xf numFmtId="0" fontId="22" fillId="0" borderId="0" xfId="0" applyFont="1"/>
    <xf numFmtId="10" fontId="0" fillId="0" borderId="0" xfId="0" applyNumberFormat="1"/>
    <xf numFmtId="0" fontId="13" fillId="0" borderId="0" xfId="0" applyFont="1" applyAlignment="1">
      <alignment horizontal="center"/>
    </xf>
    <xf numFmtId="0" fontId="12" fillId="0" borderId="36" xfId="0" applyFont="1" applyBorder="1" applyAlignment="1">
      <alignment horizontal="center"/>
    </xf>
    <xf numFmtId="0" fontId="12" fillId="0" borderId="0" xfId="0" applyFont="1" applyAlignment="1">
      <alignment horizontal="center"/>
    </xf>
    <xf numFmtId="2" fontId="17" fillId="2" borderId="12" xfId="1" applyNumberFormat="1" applyFont="1" applyFill="1" applyBorder="1" applyAlignment="1">
      <alignment horizontal="right" vertical="top"/>
    </xf>
    <xf numFmtId="2" fontId="2" fillId="2" borderId="3" xfId="1" applyNumberFormat="1" applyFont="1" applyFill="1" applyBorder="1" applyAlignment="1">
      <alignment vertical="top"/>
    </xf>
    <xf numFmtId="2" fontId="2" fillId="2" borderId="1" xfId="1" applyNumberFormat="1" applyFont="1" applyFill="1" applyBorder="1" applyAlignment="1">
      <alignment horizontal="right" vertical="top"/>
    </xf>
    <xf numFmtId="165" fontId="17" fillId="2" borderId="47" xfId="1" applyNumberFormat="1" applyFont="1" applyFill="1" applyBorder="1" applyAlignment="1">
      <alignment horizontal="right" vertical="top"/>
    </xf>
    <xf numFmtId="0" fontId="0" fillId="3" borderId="46" xfId="0" applyFill="1" applyBorder="1"/>
    <xf numFmtId="0" fontId="24" fillId="0" borderId="38" xfId="0" applyFont="1" applyBorder="1" applyAlignment="1">
      <alignment horizontal="center"/>
    </xf>
    <xf numFmtId="0" fontId="24" fillId="0" borderId="39" xfId="0" applyFont="1" applyBorder="1" applyAlignment="1">
      <alignment horizontal="center"/>
    </xf>
    <xf numFmtId="165" fontId="17" fillId="2" borderId="48" xfId="1" applyNumberFormat="1" applyFont="1" applyFill="1" applyBorder="1" applyAlignment="1">
      <alignment horizontal="right" vertical="top"/>
    </xf>
    <xf numFmtId="165" fontId="17" fillId="2" borderId="49" xfId="1" applyNumberFormat="1" applyFont="1" applyFill="1" applyBorder="1" applyAlignment="1">
      <alignment horizontal="right" vertical="top"/>
    </xf>
    <xf numFmtId="2" fontId="17" fillId="2" borderId="49" xfId="1" applyNumberFormat="1" applyFont="1" applyFill="1" applyBorder="1" applyAlignment="1">
      <alignment horizontal="right" vertical="top"/>
    </xf>
    <xf numFmtId="2" fontId="2" fillId="2" borderId="50" xfId="1" applyNumberFormat="1" applyFont="1" applyFill="1" applyBorder="1" applyAlignment="1">
      <alignment vertical="top"/>
    </xf>
    <xf numFmtId="165" fontId="18" fillId="2" borderId="49" xfId="1" applyNumberFormat="1" applyFont="1" applyFill="1" applyBorder="1" applyAlignment="1">
      <alignment horizontal="right" vertical="top"/>
    </xf>
    <xf numFmtId="0" fontId="0" fillId="3" borderId="40" xfId="0" applyFill="1" applyBorder="1"/>
    <xf numFmtId="0" fontId="16" fillId="6" borderId="9" xfId="1" applyFont="1" applyFill="1" applyBorder="1" applyAlignment="1">
      <alignment horizontal="left" vertical="center"/>
    </xf>
    <xf numFmtId="0" fontId="23" fillId="6" borderId="9" xfId="1" applyFont="1" applyFill="1" applyBorder="1" applyAlignment="1">
      <alignment horizontal="left" vertical="center"/>
    </xf>
    <xf numFmtId="0" fontId="16" fillId="6" borderId="10" xfId="1" applyFont="1" applyFill="1" applyBorder="1" applyAlignment="1">
      <alignment horizontal="left" vertical="center"/>
    </xf>
    <xf numFmtId="0" fontId="23" fillId="6" borderId="10" xfId="1" applyFont="1" applyFill="1" applyBorder="1" applyAlignment="1">
      <alignment horizontal="left" vertical="center"/>
    </xf>
    <xf numFmtId="0" fontId="23" fillId="6" borderId="49" xfId="1" applyFont="1" applyFill="1" applyBorder="1" applyAlignment="1">
      <alignment horizontal="left" vertical="center"/>
    </xf>
    <xf numFmtId="0" fontId="16" fillId="6" borderId="49" xfId="1" applyFont="1" applyFill="1" applyBorder="1" applyAlignment="1">
      <alignment horizontal="left" vertical="center"/>
    </xf>
    <xf numFmtId="0" fontId="2" fillId="2" borderId="39" xfId="1" applyFont="1" applyFill="1" applyBorder="1" applyAlignment="1">
      <alignment vertical="top"/>
    </xf>
    <xf numFmtId="0" fontId="2" fillId="2" borderId="39" xfId="1" applyFont="1" applyFill="1" applyBorder="1" applyAlignment="1">
      <alignment horizontal="right" vertical="top"/>
    </xf>
    <xf numFmtId="0" fontId="2" fillId="2" borderId="40" xfId="1" applyFont="1" applyFill="1" applyBorder="1" applyAlignment="1">
      <alignment horizontal="right" vertical="top"/>
    </xf>
    <xf numFmtId="0" fontId="25" fillId="2" borderId="39" xfId="1" applyFont="1" applyFill="1" applyBorder="1" applyAlignment="1">
      <alignment horizontal="right" vertical="top"/>
    </xf>
    <xf numFmtId="0" fontId="25" fillId="2" borderId="39" xfId="1" applyFont="1" applyFill="1" applyBorder="1" applyAlignment="1">
      <alignment vertical="top"/>
    </xf>
    <xf numFmtId="0" fontId="25" fillId="2" borderId="40" xfId="1" applyFont="1" applyFill="1" applyBorder="1" applyAlignment="1">
      <alignment horizontal="right" vertical="top"/>
    </xf>
    <xf numFmtId="0" fontId="13" fillId="0" borderId="28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0" fontId="12" fillId="0" borderId="31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43" xfId="0" applyFont="1" applyBorder="1" applyAlignment="1">
      <alignment horizontal="center"/>
    </xf>
    <xf numFmtId="0" fontId="12" fillId="0" borderId="44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12" fillId="3" borderId="35" xfId="0" applyFont="1" applyFill="1" applyBorder="1" applyAlignment="1">
      <alignment horizontal="center"/>
    </xf>
    <xf numFmtId="0" fontId="21" fillId="9" borderId="41" xfId="0" applyFont="1" applyFill="1" applyBorder="1" applyAlignment="1">
      <alignment horizontal="left" wrapText="1"/>
    </xf>
    <xf numFmtId="0" fontId="21" fillId="9" borderId="42" xfId="0" applyFont="1" applyFill="1" applyBorder="1" applyAlignment="1">
      <alignment horizontal="left" wrapText="1"/>
    </xf>
    <xf numFmtId="0" fontId="2" fillId="2" borderId="0" xfId="1" applyFont="1" applyFill="1" applyAlignment="1">
      <alignment horizontal="left" vertical="top" wrapText="1"/>
    </xf>
    <xf numFmtId="0" fontId="1" fillId="2" borderId="0" xfId="1" applyFill="1"/>
    <xf numFmtId="0" fontId="4" fillId="2" borderId="4" xfId="1" applyFont="1" applyFill="1" applyBorder="1" applyAlignment="1">
      <alignment horizontal="left" vertical="top" wrapText="1"/>
    </xf>
    <xf numFmtId="0" fontId="1" fillId="2" borderId="4" xfId="1" applyFill="1" applyBorder="1"/>
    <xf numFmtId="0" fontId="3" fillId="2" borderId="0" xfId="1" applyFont="1" applyFill="1" applyAlignment="1">
      <alignment horizontal="left" vertical="center" wrapText="1"/>
    </xf>
    <xf numFmtId="0" fontId="3" fillId="2" borderId="3" xfId="1" applyFont="1" applyFill="1" applyBorder="1" applyAlignment="1">
      <alignment horizontal="left" vertical="center" wrapText="1"/>
    </xf>
    <xf numFmtId="0" fontId="1" fillId="2" borderId="2" xfId="1" applyFill="1" applyBorder="1"/>
    <xf numFmtId="0" fontId="3" fillId="3" borderId="3" xfId="1" applyFont="1" applyFill="1" applyBorder="1" applyAlignment="1">
      <alignment horizontal="left" vertical="center" wrapText="1"/>
    </xf>
    <xf numFmtId="0" fontId="1" fillId="3" borderId="2" xfId="1" applyFill="1" applyBorder="1"/>
    <xf numFmtId="0" fontId="3" fillId="2" borderId="13" xfId="1" applyFont="1" applyFill="1" applyBorder="1" applyAlignment="1">
      <alignment horizontal="left" vertical="center" wrapText="1"/>
    </xf>
    <xf numFmtId="0" fontId="1" fillId="2" borderId="14" xfId="1" applyFill="1" applyBorder="1"/>
    <xf numFmtId="0" fontId="3" fillId="2" borderId="8" xfId="1" applyFont="1" applyFill="1" applyBorder="1" applyAlignment="1">
      <alignment horizontal="left" vertical="center" wrapText="1"/>
    </xf>
    <xf numFmtId="0" fontId="1" fillId="2" borderId="9" xfId="1" applyFill="1" applyBorder="1"/>
    <xf numFmtId="0" fontId="3" fillId="2" borderId="15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left" vertical="top" wrapText="1"/>
    </xf>
    <xf numFmtId="0" fontId="0" fillId="2" borderId="0" xfId="0" applyFill="1"/>
    <xf numFmtId="0" fontId="2" fillId="2" borderId="0" xfId="0" applyFont="1" applyFill="1" applyAlignment="1">
      <alignment horizontal="left" vertical="top" wrapText="1"/>
    </xf>
    <xf numFmtId="14" fontId="2" fillId="2" borderId="0" xfId="1" applyNumberFormat="1" applyFont="1" applyFill="1" applyAlignment="1">
      <alignment horizontal="right" vertical="top"/>
    </xf>
    <xf numFmtId="0" fontId="2" fillId="2" borderId="0" xfId="1" applyFont="1" applyFill="1" applyAlignment="1">
      <alignment horizontal="right" vertical="top" wrapText="1"/>
    </xf>
    <xf numFmtId="0" fontId="6" fillId="2" borderId="0" xfId="1" applyFont="1" applyFill="1" applyAlignment="1">
      <alignment horizontal="right" vertical="top" wrapText="1"/>
    </xf>
    <xf numFmtId="0" fontId="7" fillId="2" borderId="0" xfId="1" applyFont="1" applyFill="1"/>
    <xf numFmtId="164" fontId="2" fillId="2" borderId="3" xfId="1" applyNumberFormat="1" applyFont="1" applyFill="1" applyBorder="1" applyAlignment="1">
      <alignment horizontal="right" vertical="top"/>
    </xf>
    <xf numFmtId="0" fontId="1" fillId="2" borderId="3" xfId="1" applyFill="1" applyBorder="1"/>
    <xf numFmtId="164" fontId="8" fillId="2" borderId="7" xfId="1" applyNumberFormat="1" applyFont="1" applyFill="1" applyBorder="1" applyAlignment="1">
      <alignment horizontal="right" vertical="top"/>
    </xf>
    <xf numFmtId="0" fontId="1" fillId="2" borderId="6" xfId="1" applyFill="1" applyBorder="1"/>
    <xf numFmtId="0" fontId="9" fillId="2" borderId="7" xfId="1" applyFont="1" applyFill="1" applyBorder="1" applyAlignment="1">
      <alignment horizontal="right" vertical="center" wrapText="1"/>
    </xf>
    <xf numFmtId="0" fontId="9" fillId="2" borderId="3" xfId="1" applyFont="1" applyFill="1" applyBorder="1" applyAlignment="1">
      <alignment horizontal="right" vertical="center" wrapText="1"/>
    </xf>
    <xf numFmtId="164" fontId="8" fillId="2" borderId="3" xfId="1" applyNumberFormat="1" applyFont="1" applyFill="1" applyBorder="1" applyAlignment="1">
      <alignment horizontal="right" vertical="top"/>
    </xf>
    <xf numFmtId="0" fontId="2" fillId="2" borderId="3" xfId="1" applyFont="1" applyFill="1" applyBorder="1" applyAlignment="1">
      <alignment horizontal="right" vertical="top" wrapText="1"/>
    </xf>
    <xf numFmtId="0" fontId="9" fillId="2" borderId="3" xfId="1" applyFont="1" applyFill="1" applyBorder="1" applyAlignment="1">
      <alignment horizontal="left" vertical="center" wrapText="1"/>
    </xf>
    <xf numFmtId="0" fontId="19" fillId="2" borderId="2" xfId="1" applyFont="1" applyFill="1" applyBorder="1"/>
    <xf numFmtId="3" fontId="2" fillId="2" borderId="3" xfId="1" applyNumberFormat="1" applyFont="1" applyFill="1" applyBorder="1" applyAlignment="1">
      <alignment horizontal="right" vertical="top"/>
    </xf>
    <xf numFmtId="164" fontId="2" fillId="3" borderId="3" xfId="1" applyNumberFormat="1" applyFont="1" applyFill="1" applyBorder="1" applyAlignment="1">
      <alignment horizontal="right" vertical="top"/>
    </xf>
  </cellXfs>
  <cellStyles count="3">
    <cellStyle name="Normal" xfId="0" builtinId="0"/>
    <cellStyle name="Normal 2" xfId="1" xr:uid="{C352996C-0FA9-9740-8F0A-B48C5FCF6F0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Turnover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6074661547307"/>
          <c:y val="0.13276271133927253"/>
          <c:w val="0.67620091901369983"/>
          <c:h val="0.6627789212152575"/>
        </c:manualLayout>
      </c:layout>
      <c:lineChart>
        <c:grouping val="standard"/>
        <c:varyColors val="0"/>
        <c:ser>
          <c:idx val="0"/>
          <c:order val="0"/>
          <c:tx>
            <c:v>BT PLC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Sheet2!$B$4:$L$4</c:f>
              <c:numCache>
                <c:formatCode>General</c:formatCode>
                <c:ptCount val="11"/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</c:numCache>
            </c:numRef>
          </c:cat>
          <c:val>
            <c:numRef>
              <c:f>Sheet2!$B$5:$L$5</c:f>
              <c:numCache>
                <c:formatCode>_-[$£-809]* #,##0_-;\-[$£-809]* #,##0_-;_-[$£-809]* "-"??_-;_-@_-</c:formatCode>
                <c:ptCount val="11"/>
                <c:pt idx="1">
                  <c:v>20797000</c:v>
                </c:pt>
                <c:pt idx="2">
                  <c:v>20681000</c:v>
                </c:pt>
                <c:pt idx="3">
                  <c:v>20850000</c:v>
                </c:pt>
                <c:pt idx="4">
                  <c:v>21331000</c:v>
                </c:pt>
                <c:pt idx="5">
                  <c:v>22905000</c:v>
                </c:pt>
                <c:pt idx="6">
                  <c:v>23428000</c:v>
                </c:pt>
                <c:pt idx="7">
                  <c:v>23723000</c:v>
                </c:pt>
                <c:pt idx="8">
                  <c:v>24062000</c:v>
                </c:pt>
                <c:pt idx="9">
                  <c:v>19042000</c:v>
                </c:pt>
                <c:pt idx="10">
                  <c:v>17979000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0A-4A20-81DF-9C1EEC7A7AEF}"/>
            </c:ext>
          </c:extLst>
        </c:ser>
        <c:ser>
          <c:idx val="2"/>
          <c:order val="1"/>
          <c:tx>
            <c:v>Vodafone PLC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Sheet2!$B$4:$L$4</c:f>
              <c:numCache>
                <c:formatCode>General</c:formatCode>
                <c:ptCount val="11"/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</c:numCache>
            </c:numRef>
          </c:cat>
          <c:val>
            <c:numRef>
              <c:f>Sheet2!$B$17:$L$17</c:f>
              <c:numCache>
                <c:formatCode>_-[$£-809]* #,##0_-;\-[$£-809]* #,##0_-;_-[$£-809]* "-"??_-;_-@_-</c:formatCode>
                <c:ptCount val="11"/>
                <c:pt idx="1">
                  <c:v>31361000</c:v>
                </c:pt>
                <c:pt idx="2">
                  <c:v>40178000</c:v>
                </c:pt>
                <c:pt idx="3">
                  <c:v>38451000</c:v>
                </c:pt>
                <c:pt idx="4">
                  <c:v>37284000</c:v>
                </c:pt>
                <c:pt idx="5">
                  <c:v>39807000</c:v>
                </c:pt>
                <c:pt idx="6">
                  <c:v>37620000</c:v>
                </c:pt>
                <c:pt idx="7">
                  <c:v>40902000</c:v>
                </c:pt>
                <c:pt idx="8">
                  <c:v>40653000</c:v>
                </c:pt>
                <c:pt idx="9">
                  <c:v>40973000</c:v>
                </c:pt>
                <c:pt idx="10">
                  <c:v>42227000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0A-4A20-81DF-9C1EEC7A7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017231"/>
        <c:axId val="1289017711"/>
      </c:lineChart>
      <c:catAx>
        <c:axId val="128901723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17711"/>
        <c:crosses val="autoZero"/>
        <c:auto val="1"/>
        <c:lblAlgn val="ctr"/>
        <c:lblOffset val="100"/>
        <c:noMultiLvlLbl val="0"/>
      </c:catAx>
      <c:valAx>
        <c:axId val="128901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17231"/>
        <c:crosses val="max"/>
        <c:crossBetween val="between"/>
        <c:majorUnit val="5000000"/>
        <c:dispUnits>
          <c:builtInUnit val="millions"/>
          <c:dispUnitsLbl>
            <c:layout>
              <c:manualLayout>
                <c:xMode val="edge"/>
                <c:yMode val="edge"/>
                <c:x val="8.8637422009760367E-2"/>
                <c:y val="0.36838135292079593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£ 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(Loss) before tax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6074391054071"/>
          <c:y val="0.14944810546471105"/>
          <c:w val="0.67620091901369983"/>
          <c:h val="0.6627789212152575"/>
        </c:manualLayout>
      </c:layout>
      <c:lineChart>
        <c:grouping val="standard"/>
        <c:varyColors val="0"/>
        <c:ser>
          <c:idx val="0"/>
          <c:order val="0"/>
          <c:tx>
            <c:v>BT PLC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Sheet2!$B$4:$L$4</c:f>
              <c:numCache>
                <c:formatCode>General</c:formatCode>
                <c:ptCount val="11"/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</c:numCache>
            </c:numRef>
          </c:cat>
          <c:val>
            <c:numRef>
              <c:f>Sheet2!$B$6:$L$6</c:f>
              <c:numCache>
                <c:formatCode>_-[$£-809]* #,##0_-;\-[$£-809]* #,##0_-;_-[$£-809]* "-"??_-;_-@_-</c:formatCode>
                <c:ptCount val="11"/>
                <c:pt idx="1">
                  <c:v>1186000</c:v>
                </c:pt>
                <c:pt idx="2">
                  <c:v>1729000</c:v>
                </c:pt>
                <c:pt idx="3">
                  <c:v>1963000</c:v>
                </c:pt>
                <c:pt idx="4">
                  <c:v>1804000</c:v>
                </c:pt>
                <c:pt idx="5">
                  <c:v>2353000</c:v>
                </c:pt>
                <c:pt idx="6">
                  <c:v>2666000</c:v>
                </c:pt>
                <c:pt idx="7">
                  <c:v>2616000</c:v>
                </c:pt>
                <c:pt idx="8">
                  <c:v>2354000</c:v>
                </c:pt>
                <c:pt idx="9">
                  <c:v>3029000</c:v>
                </c:pt>
                <c:pt idx="10">
                  <c:v>2645000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E6-4793-8431-2B877D50B086}"/>
            </c:ext>
          </c:extLst>
        </c:ser>
        <c:ser>
          <c:idx val="2"/>
          <c:order val="1"/>
          <c:tx>
            <c:v>Vodafone PLC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Sheet2!$B$4:$L$4</c:f>
              <c:numCache>
                <c:formatCode>General</c:formatCode>
                <c:ptCount val="11"/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</c:numCache>
            </c:numRef>
          </c:cat>
          <c:val>
            <c:numRef>
              <c:f>Sheet2!$B$18:$L$18</c:f>
              <c:numCache>
                <c:formatCode>_-[$£-809]* #,##0_-;\-[$£-809]* #,##0_-;_-[$£-809]* "-"??_-;_-@_-</c:formatCode>
                <c:ptCount val="11"/>
                <c:pt idx="1">
                  <c:v>1384000</c:v>
                </c:pt>
                <c:pt idx="2">
                  <c:v>11266000</c:v>
                </c:pt>
                <c:pt idx="3">
                  <c:v>3336000</c:v>
                </c:pt>
                <c:pt idx="4">
                  <c:v>3745000</c:v>
                </c:pt>
                <c:pt idx="5">
                  <c:v>704000</c:v>
                </c:pt>
                <c:pt idx="6">
                  <c:v>-2251000</c:v>
                </c:pt>
                <c:pt idx="7">
                  <c:v>3406000</c:v>
                </c:pt>
                <c:pt idx="8">
                  <c:v>2383000</c:v>
                </c:pt>
                <c:pt idx="9">
                  <c:v>-449000</c:v>
                </c:pt>
                <c:pt idx="10">
                  <c:v>1095000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E6-4793-8431-2B877D50B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017231"/>
        <c:axId val="1289017711"/>
      </c:lineChart>
      <c:catAx>
        <c:axId val="128901723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17711"/>
        <c:crosses val="autoZero"/>
        <c:auto val="1"/>
        <c:lblAlgn val="ctr"/>
        <c:lblOffset val="100"/>
        <c:noMultiLvlLbl val="0"/>
      </c:catAx>
      <c:valAx>
        <c:axId val="128901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17231"/>
        <c:crosses val="max"/>
        <c:crossBetween val="between"/>
        <c:majorUnit val="5000000"/>
        <c:dispUnits>
          <c:builtInUnit val="millions"/>
          <c:dispUnitsLbl>
            <c:layout>
              <c:manualLayout>
                <c:xMode val="edge"/>
                <c:yMode val="edge"/>
                <c:x val="8.8637422009760367E-2"/>
                <c:y val="0.36838135292079593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£ 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Profit</a:t>
            </a:r>
            <a:r>
              <a:rPr lang="en-GB" baseline="0"/>
              <a:t>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6074391054071"/>
          <c:y val="0.14944810546471105"/>
          <c:w val="0.67620091901369983"/>
          <c:h val="0.6627789212152575"/>
        </c:manualLayout>
      </c:layout>
      <c:lineChart>
        <c:grouping val="standard"/>
        <c:varyColors val="0"/>
        <c:ser>
          <c:idx val="0"/>
          <c:order val="0"/>
          <c:tx>
            <c:v>BT PLC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Sheet2!$B$4:$L$4</c:f>
              <c:numCache>
                <c:formatCode>General</c:formatCode>
                <c:ptCount val="11"/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</c:numCache>
            </c:numRef>
          </c:cat>
          <c:val>
            <c:numRef>
              <c:f>Sheet2!$B$7:$L$7</c:f>
              <c:numCache>
                <c:formatCode>0.00</c:formatCode>
                <c:ptCount val="11"/>
                <c:pt idx="1">
                  <c:v>5.702745588</c:v>
                </c:pt>
                <c:pt idx="2">
                  <c:v>8.360330738</c:v>
                </c:pt>
                <c:pt idx="3">
                  <c:v>9.4148681060000001</c:v>
                </c:pt>
                <c:pt idx="4">
                  <c:v>8.4571750039999998</c:v>
                </c:pt>
                <c:pt idx="5">
                  <c:v>10.272866186</c:v>
                </c:pt>
                <c:pt idx="6">
                  <c:v>11.379545843000001</c:v>
                </c:pt>
                <c:pt idx="7">
                  <c:v>11.027273109999999</c:v>
                </c:pt>
                <c:pt idx="8">
                  <c:v>9.7830604270000006</c:v>
                </c:pt>
                <c:pt idx="9">
                  <c:v>15.906942548</c:v>
                </c:pt>
                <c:pt idx="10">
                  <c:v>14.711607987000001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E-4236-A31E-188BA299F66F}"/>
            </c:ext>
          </c:extLst>
        </c:ser>
        <c:ser>
          <c:idx val="2"/>
          <c:order val="1"/>
          <c:tx>
            <c:v>Vodafone PLC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Sheet2!$B$4:$L$4</c:f>
              <c:numCache>
                <c:formatCode>General</c:formatCode>
                <c:ptCount val="11"/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</c:numCache>
            </c:numRef>
          </c:cat>
          <c:val>
            <c:numRef>
              <c:f>Sheet2!$B$19:$L$19</c:f>
              <c:numCache>
                <c:formatCode>0.00</c:formatCode>
                <c:ptCount val="11"/>
                <c:pt idx="1">
                  <c:v>4.4131245809999999</c:v>
                </c:pt>
                <c:pt idx="2">
                  <c:v>28.040221016</c:v>
                </c:pt>
                <c:pt idx="3">
                  <c:v>8.6759772179999999</c:v>
                </c:pt>
                <c:pt idx="4">
                  <c:v>10.044523119999999</c:v>
                </c:pt>
                <c:pt idx="5">
                  <c:v>1.768533173</c:v>
                </c:pt>
                <c:pt idx="6">
                  <c:v>-5.983519405</c:v>
                </c:pt>
                <c:pt idx="7">
                  <c:v>8.3272211630000008</c:v>
                </c:pt>
                <c:pt idx="8">
                  <c:v>5.8618060170000001</c:v>
                </c:pt>
                <c:pt idx="9">
                  <c:v>-1.0958436039999999</c:v>
                </c:pt>
                <c:pt idx="10">
                  <c:v>2.5931276200000002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E-4236-A31E-188BA299F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017231"/>
        <c:axId val="1289017711"/>
      </c:lineChart>
      <c:catAx>
        <c:axId val="128901723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17711"/>
        <c:crosses val="autoZero"/>
        <c:auto val="1"/>
        <c:lblAlgn val="ctr"/>
        <c:lblOffset val="100"/>
        <c:noMultiLvlLbl val="0"/>
      </c:catAx>
      <c:valAx>
        <c:axId val="128901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17231"/>
        <c:crosses val="max"/>
        <c:crossBetween val="between"/>
        <c:dispUnits>
          <c:custUnit val="1"/>
        </c:dispUnits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Return On Capital Employed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6074391054071"/>
          <c:y val="0.14944810546471105"/>
          <c:w val="0.67620091901369983"/>
          <c:h val="0.6627789212152575"/>
        </c:manualLayout>
      </c:layout>
      <c:lineChart>
        <c:grouping val="standard"/>
        <c:varyColors val="0"/>
        <c:ser>
          <c:idx val="0"/>
          <c:order val="0"/>
          <c:tx>
            <c:v>BT PLC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Sheet2!$B$4:$L$4</c:f>
              <c:numCache>
                <c:formatCode>General</c:formatCode>
                <c:ptCount val="11"/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</c:numCache>
            </c:numRef>
          </c:cat>
          <c:val>
            <c:numRef>
              <c:f>Sheet2!$B$8:$L$8</c:f>
              <c:numCache>
                <c:formatCode>0.00</c:formatCode>
                <c:ptCount val="11"/>
                <c:pt idx="1">
                  <c:v>2.8291309839999998</c:v>
                </c:pt>
                <c:pt idx="2">
                  <c:v>4.0816808309999999</c:v>
                </c:pt>
                <c:pt idx="3">
                  <c:v>4.8197800040000001</c:v>
                </c:pt>
                <c:pt idx="4">
                  <c:v>4.3084712569999999</c:v>
                </c:pt>
                <c:pt idx="5">
                  <c:v>5.5915971579999999</c:v>
                </c:pt>
                <c:pt idx="6">
                  <c:v>7.2672754529999999</c:v>
                </c:pt>
                <c:pt idx="7">
                  <c:v>8.030944925</c:v>
                </c:pt>
                <c:pt idx="8">
                  <c:v>7.4856107099999996</c:v>
                </c:pt>
                <c:pt idx="9">
                  <c:v>9.5927286550000002</c:v>
                </c:pt>
                <c:pt idx="10">
                  <c:v>13.575937997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B-4DF4-9480-6BB3740D9BCE}"/>
            </c:ext>
          </c:extLst>
        </c:ser>
        <c:ser>
          <c:idx val="2"/>
          <c:order val="1"/>
          <c:tx>
            <c:v>Vodafone PLC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Sheet2!$B$4:$L$4</c:f>
              <c:numCache>
                <c:formatCode>General</c:formatCode>
                <c:ptCount val="11"/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</c:numCache>
            </c:numRef>
          </c:cat>
          <c:val>
            <c:numRef>
              <c:f>Sheet2!$B$20:$L$20</c:f>
              <c:numCache>
                <c:formatCode>0.00</c:formatCode>
                <c:ptCount val="11"/>
                <c:pt idx="1">
                  <c:v>1.419530857</c:v>
                </c:pt>
                <c:pt idx="2">
                  <c:v>10.597409439</c:v>
                </c:pt>
                <c:pt idx="3">
                  <c:v>3.2870233519999998</c:v>
                </c:pt>
                <c:pt idx="4">
                  <c:v>3.4826194510000001</c:v>
                </c:pt>
                <c:pt idx="5">
                  <c:v>0.59064862299999998</c:v>
                </c:pt>
                <c:pt idx="6">
                  <c:v>-2.226662578</c:v>
                </c:pt>
                <c:pt idx="7">
                  <c:v>3.6384224239999998</c:v>
                </c:pt>
                <c:pt idx="8">
                  <c:v>2.4863578980000001</c:v>
                </c:pt>
                <c:pt idx="9">
                  <c:v>-0.448000958</c:v>
                </c:pt>
                <c:pt idx="10">
                  <c:v>1.1709977540000001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B-4DF4-9480-6BB3740D9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017231"/>
        <c:axId val="1289017711"/>
      </c:lineChart>
      <c:catAx>
        <c:axId val="128901723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17711"/>
        <c:crosses val="autoZero"/>
        <c:auto val="1"/>
        <c:lblAlgn val="ctr"/>
        <c:lblOffset val="100"/>
        <c:noMultiLvlLbl val="0"/>
      </c:catAx>
      <c:valAx>
        <c:axId val="128901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17231"/>
        <c:crosses val="max"/>
        <c:crossBetween val="between"/>
        <c:dispUnits>
          <c:custUnit val="1"/>
        </c:dispUnits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Return On Shareholders Funds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6074391054071"/>
          <c:y val="0.14944810546471105"/>
          <c:w val="0.67620091901369983"/>
          <c:h val="0.6627789212152575"/>
        </c:manualLayout>
      </c:layout>
      <c:lineChart>
        <c:grouping val="standard"/>
        <c:varyColors val="0"/>
        <c:ser>
          <c:idx val="0"/>
          <c:order val="0"/>
          <c:tx>
            <c:v>BT PLC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Sheet2!$B$4:$L$4</c:f>
              <c:numCache>
                <c:formatCode>General</c:formatCode>
                <c:ptCount val="11"/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</c:numCache>
            </c:numRef>
          </c:cat>
          <c:val>
            <c:numRef>
              <c:f>Sheet2!$B$9:$L$9</c:f>
              <c:numCache>
                <c:formatCode>0.00</c:formatCode>
                <c:ptCount val="11"/>
                <c:pt idx="1">
                  <c:v>9.4743569260000005</c:v>
                </c:pt>
                <c:pt idx="2">
                  <c:v>11.912636076</c:v>
                </c:pt>
                <c:pt idx="3">
                  <c:v>12.833420501999999</c:v>
                </c:pt>
                <c:pt idx="4">
                  <c:v>15.446527956000001</c:v>
                </c:pt>
                <c:pt idx="5">
                  <c:v>15.938494886000001</c:v>
                </c:pt>
                <c:pt idx="6">
                  <c:v>26.222091078999998</c:v>
                </c:pt>
                <c:pt idx="7">
                  <c:v>25.388198758000001</c:v>
                </c:pt>
                <c:pt idx="8">
                  <c:v>28.242351530000001</c:v>
                </c:pt>
                <c:pt idx="9">
                  <c:v>29.181117533999998</c:v>
                </c:pt>
                <c:pt idx="10">
                  <c:v>327.35148514899998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B-4DF4-9480-6BB3740D9BCE}"/>
            </c:ext>
          </c:extLst>
        </c:ser>
        <c:ser>
          <c:idx val="2"/>
          <c:order val="1"/>
          <c:tx>
            <c:v>Vodafone PLC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Sheet2!$B$4:$L$4</c:f>
              <c:numCache>
                <c:formatCode>General</c:formatCode>
                <c:ptCount val="11"/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</c:numCache>
            </c:numRef>
          </c:cat>
          <c:val>
            <c:numRef>
              <c:f>Sheet2!$B$21:$L$21</c:f>
              <c:numCache>
                <c:formatCode>0.00</c:formatCode>
                <c:ptCount val="11"/>
                <c:pt idx="1">
                  <c:v>2.6564809309999999</c:v>
                </c:pt>
                <c:pt idx="2">
                  <c:v>19.875447664999999</c:v>
                </c:pt>
                <c:pt idx="3">
                  <c:v>6.9404568720000004</c:v>
                </c:pt>
                <c:pt idx="4">
                  <c:v>7.6110151410000002</c:v>
                </c:pt>
                <c:pt idx="5">
                  <c:v>1.270070359</c:v>
                </c:pt>
                <c:pt idx="6">
                  <c:v>-4.1181098040000004</c:v>
                </c:pt>
                <c:pt idx="7">
                  <c:v>5.6525491240000001</c:v>
                </c:pt>
                <c:pt idx="8">
                  <c:v>3.787469405</c:v>
                </c:pt>
                <c:pt idx="9">
                  <c:v>-0.66699347899999994</c:v>
                </c:pt>
                <c:pt idx="10">
                  <c:v>1.6166418140000001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B-4DF4-9480-6BB3740D9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017231"/>
        <c:axId val="1289017711"/>
      </c:lineChart>
      <c:catAx>
        <c:axId val="128901723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17711"/>
        <c:crosses val="autoZero"/>
        <c:auto val="1"/>
        <c:lblAlgn val="ctr"/>
        <c:lblOffset val="100"/>
        <c:noMultiLvlLbl val="0"/>
      </c:catAx>
      <c:valAx>
        <c:axId val="128901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17231"/>
        <c:crosses val="max"/>
        <c:crossBetween val="between"/>
        <c:dispUnits>
          <c:custUnit val="1"/>
        </c:dispUnits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Liquidity Ratio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6074391054071"/>
          <c:y val="0.14944810546471105"/>
          <c:w val="0.67620091901369983"/>
          <c:h val="0.6627789212152575"/>
        </c:manualLayout>
      </c:layout>
      <c:lineChart>
        <c:grouping val="standard"/>
        <c:varyColors val="0"/>
        <c:ser>
          <c:idx val="0"/>
          <c:order val="0"/>
          <c:tx>
            <c:v>BT PLC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Sheet2!$B$4:$L$4</c:f>
              <c:numCache>
                <c:formatCode>General</c:formatCode>
                <c:ptCount val="11"/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</c:numCache>
            </c:numRef>
          </c:cat>
          <c:val>
            <c:numRef>
              <c:f>Sheet2!$B$10:$L$10</c:f>
              <c:numCache>
                <c:formatCode>0.00</c:formatCode>
                <c:ptCount val="11"/>
                <c:pt idx="1">
                  <c:v>0.846404563</c:v>
                </c:pt>
                <c:pt idx="2">
                  <c:v>0.87644341800000003</c:v>
                </c:pt>
                <c:pt idx="3">
                  <c:v>0.91731151899999996</c:v>
                </c:pt>
                <c:pt idx="4">
                  <c:v>1.085387519</c:v>
                </c:pt>
                <c:pt idx="5">
                  <c:v>1.0360458770000001</c:v>
                </c:pt>
                <c:pt idx="6">
                  <c:v>1.0169756299999999</c:v>
                </c:pt>
                <c:pt idx="7">
                  <c:v>0.76956308299999998</c:v>
                </c:pt>
                <c:pt idx="8">
                  <c:v>0.58434782600000001</c:v>
                </c:pt>
                <c:pt idx="9">
                  <c:v>0.72122367499999995</c:v>
                </c:pt>
                <c:pt idx="10">
                  <c:v>0.95705760200000001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4-4948-8147-70B9EED988CD}"/>
            </c:ext>
          </c:extLst>
        </c:ser>
        <c:ser>
          <c:idx val="2"/>
          <c:order val="1"/>
          <c:tx>
            <c:v>Vodafone PLC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Sheet2!$B$4:$L$4</c:f>
              <c:numCache>
                <c:formatCode>General</c:formatCode>
                <c:ptCount val="11"/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</c:numCache>
            </c:numRef>
          </c:cat>
          <c:val>
            <c:numRef>
              <c:f>Sheet2!$B$22:$L$22</c:f>
              <c:numCache>
                <c:formatCode>0.00</c:formatCode>
                <c:ptCount val="11"/>
                <c:pt idx="1">
                  <c:v>1.2911029270000001</c:v>
                </c:pt>
                <c:pt idx="2">
                  <c:v>0.85895200800000004</c:v>
                </c:pt>
                <c:pt idx="3">
                  <c:v>0.82328694700000005</c:v>
                </c:pt>
                <c:pt idx="4">
                  <c:v>0.96112134199999999</c:v>
                </c:pt>
                <c:pt idx="5">
                  <c:v>1.004754358</c:v>
                </c:pt>
                <c:pt idx="6">
                  <c:v>1.523034244</c:v>
                </c:pt>
                <c:pt idx="7">
                  <c:v>0.95760634899999997</c:v>
                </c:pt>
                <c:pt idx="8">
                  <c:v>0.99461013300000001</c:v>
                </c:pt>
                <c:pt idx="9">
                  <c:v>0.82584219199999997</c:v>
                </c:pt>
                <c:pt idx="10">
                  <c:v>0.67013876900000002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4-4948-8147-70B9EED98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017231"/>
        <c:axId val="1289017711"/>
      </c:lineChart>
      <c:catAx>
        <c:axId val="128901723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17711"/>
        <c:crosses val="autoZero"/>
        <c:auto val="1"/>
        <c:lblAlgn val="ctr"/>
        <c:lblOffset val="100"/>
        <c:noMultiLvlLbl val="0"/>
      </c:catAx>
      <c:valAx>
        <c:axId val="128901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17231"/>
        <c:crosses val="max"/>
        <c:crossBetween val="between"/>
        <c:dispUnits>
          <c:custUnit val="1"/>
        </c:dispUnits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Working 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916074391054071"/>
          <c:y val="0.14944810546471105"/>
          <c:w val="0.67620091901369983"/>
          <c:h val="0.6627789212152575"/>
        </c:manualLayout>
      </c:layout>
      <c:lineChart>
        <c:grouping val="standard"/>
        <c:varyColors val="0"/>
        <c:ser>
          <c:idx val="0"/>
          <c:order val="0"/>
          <c:tx>
            <c:v>BT PLC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Sheet2!$B$4:$L$4</c:f>
              <c:numCache>
                <c:formatCode>General</c:formatCode>
                <c:ptCount val="11"/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</c:numCache>
            </c:numRef>
          </c:cat>
          <c:val>
            <c:numRef>
              <c:f>Sheet2!$B$11:$L$11</c:f>
              <c:numCache>
                <c:formatCode>_-[$£-809]* #,##0_-;\-[$£-809]* #,##0_-;_-[$£-809]* "-"??_-;_-@_-</c:formatCode>
                <c:ptCount val="11"/>
                <c:pt idx="1">
                  <c:v>-1307000</c:v>
                </c:pt>
                <c:pt idx="2">
                  <c:v>-887000</c:v>
                </c:pt>
                <c:pt idx="3">
                  <c:v>-304000</c:v>
                </c:pt>
                <c:pt idx="4">
                  <c:v>-675000</c:v>
                </c:pt>
                <c:pt idx="5">
                  <c:v>-462000</c:v>
                </c:pt>
                <c:pt idx="6">
                  <c:v>-377000</c:v>
                </c:pt>
                <c:pt idx="7">
                  <c:v>-1739000</c:v>
                </c:pt>
                <c:pt idx="8">
                  <c:v>-1940000</c:v>
                </c:pt>
                <c:pt idx="9">
                  <c:v>-2194000</c:v>
                </c:pt>
                <c:pt idx="10">
                  <c:v>-1287000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9-464E-A050-0F5B314F8B63}"/>
            </c:ext>
          </c:extLst>
        </c:ser>
        <c:ser>
          <c:idx val="2"/>
          <c:order val="1"/>
          <c:tx>
            <c:v>Vodafone PLC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Sheet2!$B$4:$L$4</c:f>
              <c:numCache>
                <c:formatCode>General</c:formatCode>
                <c:ptCount val="11"/>
                <c:pt idx="1">
                  <c:v>2024</c:v>
                </c:pt>
                <c:pt idx="2">
                  <c:v>2023</c:v>
                </c:pt>
                <c:pt idx="3">
                  <c:v>2022</c:v>
                </c:pt>
                <c:pt idx="4">
                  <c:v>2021</c:v>
                </c:pt>
                <c:pt idx="5">
                  <c:v>2020</c:v>
                </c:pt>
                <c:pt idx="6">
                  <c:v>2019</c:v>
                </c:pt>
                <c:pt idx="7">
                  <c:v>2018</c:v>
                </c:pt>
                <c:pt idx="8">
                  <c:v>2017</c:v>
                </c:pt>
                <c:pt idx="9">
                  <c:v>2016</c:v>
                </c:pt>
                <c:pt idx="10">
                  <c:v>2015</c:v>
                </c:pt>
              </c:numCache>
            </c:numRef>
          </c:cat>
          <c:val>
            <c:numRef>
              <c:f>Sheet2!$B$23:$L$23</c:f>
              <c:numCache>
                <c:formatCode>_-[$£-809]* #,##0_-;\-[$£-809]* #,##0_-;_-[$£-809]* "-"??_-;_-@_-</c:formatCode>
                <c:ptCount val="11"/>
                <c:pt idx="1">
                  <c:v>217000</c:v>
                </c:pt>
                <c:pt idx="2">
                  <c:v>1469000</c:v>
                </c:pt>
                <c:pt idx="3">
                  <c:v>1746000</c:v>
                </c:pt>
                <c:pt idx="4">
                  <c:v>2068000</c:v>
                </c:pt>
                <c:pt idx="5">
                  <c:v>1087000</c:v>
                </c:pt>
                <c:pt idx="6">
                  <c:v>626000</c:v>
                </c:pt>
                <c:pt idx="7">
                  <c:v>-560000</c:v>
                </c:pt>
                <c:pt idx="8">
                  <c:v>-566000</c:v>
                </c:pt>
                <c:pt idx="9">
                  <c:v>-901000</c:v>
                </c:pt>
                <c:pt idx="10">
                  <c:v>-628000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9-464E-A050-0F5B314F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017231"/>
        <c:axId val="1289017711"/>
      </c:lineChart>
      <c:catAx>
        <c:axId val="1289017231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17711"/>
        <c:crossesAt val="0"/>
        <c:auto val="1"/>
        <c:lblAlgn val="ctr"/>
        <c:lblOffset val="100"/>
        <c:noMultiLvlLbl val="0"/>
      </c:catAx>
      <c:valAx>
        <c:axId val="128901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17231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8.2477394556384018E-2"/>
                <c:y val="0.42576899184016859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£ 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676251</xdr:colOff>
      <xdr:row>1</xdr:row>
      <xdr:rowOff>54474</xdr:rowOff>
    </xdr:from>
    <xdr:to>
      <xdr:col>22</xdr:col>
      <xdr:colOff>284835</xdr:colOff>
      <xdr:row>20</xdr:row>
      <xdr:rowOff>117418</xdr:rowOff>
    </xdr:to>
    <xdr:graphicFrame macro="">
      <xdr:nvGraphicFramePr>
        <xdr:cNvPr id="362" name="Chart 1">
          <a:extLst>
            <a:ext uri="{FF2B5EF4-FFF2-40B4-BE49-F238E27FC236}">
              <a16:creationId xmlns:a16="http://schemas.microsoft.com/office/drawing/2014/main" id="{F3E19B14-3287-4667-8CF5-B687BFB65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403412</xdr:colOff>
      <xdr:row>1</xdr:row>
      <xdr:rowOff>100852</xdr:rowOff>
    </xdr:from>
    <xdr:to>
      <xdr:col>31</xdr:col>
      <xdr:colOff>11996</xdr:colOff>
      <xdr:row>20</xdr:row>
      <xdr:rowOff>163796</xdr:rowOff>
    </xdr:to>
    <xdr:graphicFrame macro="">
      <xdr:nvGraphicFramePr>
        <xdr:cNvPr id="357" name="Chart 1">
          <a:extLst>
            <a:ext uri="{FF2B5EF4-FFF2-40B4-BE49-F238E27FC236}">
              <a16:creationId xmlns:a16="http://schemas.microsoft.com/office/drawing/2014/main" id="{69C3415A-5496-4F70-919B-7E5A301E0F88}"/>
            </a:ext>
            <a:ext uri="{147F2762-F138-4A5C-976F-8EAC2B608ADB}">
              <a16:predDERef xmlns:a16="http://schemas.microsoft.com/office/drawing/2014/main" pred="{F3E19B14-3287-4667-8CF5-B687BFB65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156883</xdr:colOff>
      <xdr:row>1</xdr:row>
      <xdr:rowOff>112058</xdr:rowOff>
    </xdr:from>
    <xdr:to>
      <xdr:col>39</xdr:col>
      <xdr:colOff>527467</xdr:colOff>
      <xdr:row>20</xdr:row>
      <xdr:rowOff>175002</xdr:rowOff>
    </xdr:to>
    <xdr:graphicFrame macro="">
      <xdr:nvGraphicFramePr>
        <xdr:cNvPr id="363" name="Chart 1">
          <a:extLst>
            <a:ext uri="{FF2B5EF4-FFF2-40B4-BE49-F238E27FC236}">
              <a16:creationId xmlns:a16="http://schemas.microsoft.com/office/drawing/2014/main" id="{80F9D230-47E0-4081-9EAC-25C1CF09F15D}"/>
            </a:ext>
            <a:ext uri="{147F2762-F138-4A5C-976F-8EAC2B608ADB}">
              <a16:predDERef xmlns:a16="http://schemas.microsoft.com/office/drawing/2014/main" pred="{69C3415A-5496-4F70-919B-7E5A301E0F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661147</xdr:colOff>
      <xdr:row>21</xdr:row>
      <xdr:rowOff>78441</xdr:rowOff>
    </xdr:from>
    <xdr:to>
      <xdr:col>22</xdr:col>
      <xdr:colOff>269731</xdr:colOff>
      <xdr:row>42</xdr:row>
      <xdr:rowOff>62945</xdr:rowOff>
    </xdr:to>
    <xdr:graphicFrame macro="">
      <xdr:nvGraphicFramePr>
        <xdr:cNvPr id="366" name="Chart 1">
          <a:extLst>
            <a:ext uri="{FF2B5EF4-FFF2-40B4-BE49-F238E27FC236}">
              <a16:creationId xmlns:a16="http://schemas.microsoft.com/office/drawing/2014/main" id="{C58FF43A-3585-40EB-B814-C32AE0D1D11C}"/>
            </a:ext>
            <a:ext uri="{147F2762-F138-4A5C-976F-8EAC2B608ADB}">
              <a16:predDERef xmlns:a16="http://schemas.microsoft.com/office/drawing/2014/main" pred="{80F9D230-47E0-4081-9EAC-25C1CF09F1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381001</xdr:colOff>
      <xdr:row>21</xdr:row>
      <xdr:rowOff>56029</xdr:rowOff>
    </xdr:from>
    <xdr:to>
      <xdr:col>30</xdr:col>
      <xdr:colOff>751585</xdr:colOff>
      <xdr:row>42</xdr:row>
      <xdr:rowOff>40533</xdr:rowOff>
    </xdr:to>
    <xdr:graphicFrame macro="">
      <xdr:nvGraphicFramePr>
        <xdr:cNvPr id="365" name="Chart 1">
          <a:extLst>
            <a:ext uri="{FF2B5EF4-FFF2-40B4-BE49-F238E27FC236}">
              <a16:creationId xmlns:a16="http://schemas.microsoft.com/office/drawing/2014/main" id="{B6E3E0E3-7D05-4994-B822-79BA2222868A}"/>
            </a:ext>
            <a:ext uri="{147F2762-F138-4A5C-976F-8EAC2B608ADB}">
              <a16:predDERef xmlns:a16="http://schemas.microsoft.com/office/drawing/2014/main" pred="{C58FF43A-3585-40EB-B814-C32AE0D1D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149678</xdr:colOff>
      <xdr:row>21</xdr:row>
      <xdr:rowOff>81643</xdr:rowOff>
    </xdr:from>
    <xdr:to>
      <xdr:col>39</xdr:col>
      <xdr:colOff>520262</xdr:colOff>
      <xdr:row>42</xdr:row>
      <xdr:rowOff>66147</xdr:rowOff>
    </xdr:to>
    <xdr:graphicFrame macro="">
      <xdr:nvGraphicFramePr>
        <xdr:cNvPr id="364" name="Chart 1">
          <a:extLst>
            <a:ext uri="{FF2B5EF4-FFF2-40B4-BE49-F238E27FC236}">
              <a16:creationId xmlns:a16="http://schemas.microsoft.com/office/drawing/2014/main" id="{A3D194B8-9635-4988-83CB-CE5DDB762196}"/>
            </a:ext>
            <a:ext uri="{147F2762-F138-4A5C-976F-8EAC2B608ADB}">
              <a16:predDERef xmlns:a16="http://schemas.microsoft.com/office/drawing/2014/main" pred="{B6E3E0E3-7D05-4994-B822-79BA22228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42</xdr:row>
      <xdr:rowOff>95250</xdr:rowOff>
    </xdr:from>
    <xdr:to>
      <xdr:col>22</xdr:col>
      <xdr:colOff>370584</xdr:colOff>
      <xdr:row>63</xdr:row>
      <xdr:rowOff>93362</xdr:rowOff>
    </xdr:to>
    <xdr:graphicFrame macro="">
      <xdr:nvGraphicFramePr>
        <xdr:cNvPr id="371" name="Chart 1">
          <a:extLst>
            <a:ext uri="{FF2B5EF4-FFF2-40B4-BE49-F238E27FC236}">
              <a16:creationId xmlns:a16="http://schemas.microsoft.com/office/drawing/2014/main" id="{20832092-BA28-4B81-A837-2DE8E0AABFD3}"/>
            </a:ext>
            <a:ext uri="{147F2762-F138-4A5C-976F-8EAC2B608ADB}">
              <a16:predDERef xmlns:a16="http://schemas.microsoft.com/office/drawing/2014/main" pred="{A3D194B8-9635-4988-83CB-CE5DDB762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89204" cy="548640"/>
    <xdr:pic>
      <xdr:nvPicPr>
        <xdr:cNvPr id="2" name="Image 1" descr="0a32c88a-764d-4044-970f-f029aa4c70eb.png">
          <a:extLst>
            <a:ext uri="{FF2B5EF4-FFF2-40B4-BE49-F238E27FC236}">
              <a16:creationId xmlns:a16="http://schemas.microsoft.com/office/drawing/2014/main" id="{0DA3D17F-0956-3347-932F-C4FCA253B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9204" cy="54864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89204" cy="548640"/>
    <xdr:pic>
      <xdr:nvPicPr>
        <xdr:cNvPr id="2" name="Image 1" descr="516e4a02-04e0-4f7b-a69d-d2c75552498f.png">
          <a:extLst>
            <a:ext uri="{FF2B5EF4-FFF2-40B4-BE49-F238E27FC236}">
              <a16:creationId xmlns:a16="http://schemas.microsoft.com/office/drawing/2014/main" id="{1BA1F3E6-C7C9-204C-A523-645C30DA3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9204" cy="54864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89204" cy="548640"/>
    <xdr:pic>
      <xdr:nvPicPr>
        <xdr:cNvPr id="2" name="Image 1" descr="e0419e0c-e1ee-4ee6-9ac7-425729b89048.png">
          <a:extLst>
            <a:ext uri="{FF2B5EF4-FFF2-40B4-BE49-F238E27FC236}">
              <a16:creationId xmlns:a16="http://schemas.microsoft.com/office/drawing/2014/main" id="{0F1D9374-1F86-4649-AD3D-9B2B2D88C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9204" cy="54864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89204" cy="548640"/>
    <xdr:pic>
      <xdr:nvPicPr>
        <xdr:cNvPr id="2" name="Image 1" descr="71da7826-56b7-41fa-88bb-07f5e36f7470.png">
          <a:extLst>
            <a:ext uri="{FF2B5EF4-FFF2-40B4-BE49-F238E27FC236}">
              <a16:creationId xmlns:a16="http://schemas.microsoft.com/office/drawing/2014/main" id="{31F2D2DF-0A51-3341-8609-F1955C998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9204" cy="54864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89204" cy="548640"/>
    <xdr:pic>
      <xdr:nvPicPr>
        <xdr:cNvPr id="2" name="Image 1" descr="7566ed11-1894-42ca-9c2f-87db2b9f9a58.png">
          <a:extLst>
            <a:ext uri="{FF2B5EF4-FFF2-40B4-BE49-F238E27FC236}">
              <a16:creationId xmlns:a16="http://schemas.microsoft.com/office/drawing/2014/main" id="{8FCA22C5-D169-8B44-9DE4-9CCEB1A8E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9204" cy="54864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mfs02\user06\HSPRAJ\MWSDesktop\abcd.xlsx" TargetMode="External"/><Relationship Id="rId1" Type="http://schemas.openxmlformats.org/officeDocument/2006/relationships/externalLinkPath" Target="abc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ODAFONE O"/>
      <sheetName val="Comparing Key Financial"/>
      <sheetName val="BT O"/>
      <sheetName val="VODAFONE BS"/>
      <sheetName val="VODAFONE PnL"/>
      <sheetName val="VODAFONE CFS"/>
      <sheetName val="BT BS"/>
      <sheetName val="BT PnL"/>
      <sheetName val="BT CFS"/>
    </sheetNames>
    <sheetDataSet>
      <sheetData sheetId="0">
        <row r="26">
          <cell r="C26">
            <v>-0.21944845437801783</v>
          </cell>
          <cell r="D26">
            <v>4.4914306519986479E-2</v>
          </cell>
          <cell r="E26">
            <v>3.1300289668490508E-2</v>
          </cell>
          <cell r="F26">
            <v>-6.3380812419926144E-2</v>
          </cell>
          <cell r="G26">
            <v>5.8133971291866031E-2</v>
          </cell>
          <cell r="H26">
            <v>-8.0240575033005718E-2</v>
          </cell>
          <cell r="I26">
            <v>6.1250092244114823E-3</v>
          </cell>
          <cell r="J26">
            <v>-7.8100212334952287E-3</v>
          </cell>
          <cell r="K26">
            <v>-2.9696639590783148E-2</v>
          </cell>
          <cell r="L26">
            <v>0.1012100349449747</v>
          </cell>
        </row>
        <row r="27">
          <cell r="C27">
            <v>-0.87715249423042785</v>
          </cell>
          <cell r="D27">
            <v>2.3770983213429258</v>
          </cell>
          <cell r="E27">
            <v>-0.10921228304405875</v>
          </cell>
          <cell r="F27">
            <v>-1.3127498889382496</v>
          </cell>
          <cell r="G27">
            <v>-1.6608925425719319</v>
          </cell>
          <cell r="H27">
            <v>0.42929080990348301</v>
          </cell>
          <cell r="I27">
            <v>6.307349665924276</v>
          </cell>
          <cell r="J27">
            <v>-1.4100456621004567</v>
          </cell>
          <cell r="K27">
            <v>1.2077798861480076</v>
          </cell>
          <cell r="L27">
            <v>1.2077798861480076</v>
          </cell>
        </row>
        <row r="28">
          <cell r="C28">
            <v>-0.12763068567549218</v>
          </cell>
          <cell r="D28">
            <v>0.14561459327606321</v>
          </cell>
          <cell r="E28">
            <v>-8.6927049709489987E-2</v>
          </cell>
          <cell r="F28">
            <v>-0.13725162565966276</v>
          </cell>
          <cell r="G28">
            <v>0.18237715970586649</v>
          </cell>
          <cell r="H28">
            <v>-1.3724620977036972E-2</v>
          </cell>
          <cell r="I28">
            <v>5.4999532316902064E-2</v>
          </cell>
          <cell r="J28">
            <v>6.8672530987604952E-2</v>
          </cell>
          <cell r="K28">
            <v>-1.1581932185790167E-3</v>
          </cell>
          <cell r="L28">
            <v>1.1581932185790167E-3</v>
          </cell>
        </row>
        <row r="29">
          <cell r="C29">
            <v>-0.84261448658047899</v>
          </cell>
          <cell r="D29">
            <v>2.2319380643168492</v>
          </cell>
          <cell r="E29">
            <v>-0.13624797172053293</v>
          </cell>
          <cell r="F29">
            <v>4.6795785758212629</v>
          </cell>
          <cell r="G29">
            <v>-1.2955673832230181</v>
          </cell>
          <cell r="H29">
            <v>-1.7185493561269063</v>
          </cell>
          <cell r="I29">
            <v>0.42058968496227545</v>
          </cell>
          <cell r="J29">
            <v>-6.3491264589248821</v>
          </cell>
          <cell r="K29">
            <v>-1.4225953229405655</v>
          </cell>
          <cell r="L29">
            <v>-1.1886832480337501</v>
          </cell>
        </row>
        <row r="30">
          <cell r="C30">
            <v>-0.86634359256833371</v>
          </cell>
          <cell r="D30">
            <v>1.8637088352474094</v>
          </cell>
          <cell r="E30">
            <v>-8.8103657209634215E-2</v>
          </cell>
          <cell r="F30">
            <v>4.9925933134858713</v>
          </cell>
          <cell r="G30">
            <v>-1.3084109990866091</v>
          </cell>
          <cell r="H30">
            <v>-1.7285402945929356</v>
          </cell>
          <cell r="I30">
            <v>-0.49243426667363405</v>
          </cell>
          <cell r="J30">
            <v>-6.678420440749167</v>
          </cell>
          <cell r="K30">
            <v>1.4125796284766887</v>
          </cell>
          <cell r="L30">
            <v>1.2201976585343177</v>
          </cell>
        </row>
        <row r="31">
          <cell r="C31">
            <v>-0.86604925805962341</v>
          </cell>
          <cell r="D31">
            <v>2.2240140407131492</v>
          </cell>
          <cell r="E31">
            <v>-5.6163500420304838E-2</v>
          </cell>
          <cell r="F31">
            <v>4.8962627108334091</v>
          </cell>
          <cell r="G31">
            <v>-1.2652618447158364</v>
          </cell>
          <cell r="H31">
            <v>-1.6119857230739187</v>
          </cell>
          <cell r="I31">
            <v>0.46335426083538023</v>
          </cell>
          <cell r="J31">
            <v>-6.5498941544674114</v>
          </cell>
          <cell r="K31">
            <v>-1.3825805442151171</v>
          </cell>
          <cell r="L31">
            <v>1.2150147413030619</v>
          </cell>
        </row>
      </sheetData>
      <sheetData sheetId="1"/>
      <sheetData sheetId="2">
        <row r="26">
          <cell r="C26">
            <v>5.6090131038150958E-3</v>
          </cell>
          <cell r="D26">
            <v>-8.1055155875299767E-3</v>
          </cell>
          <cell r="E26">
            <v>-2.2549341334208429E-2</v>
          </cell>
          <cell r="F26">
            <v>-6.8718620388561455E-2</v>
          </cell>
          <cell r="G26">
            <v>-2.232371521256616E-2</v>
          </cell>
          <cell r="H26">
            <v>-1.2435189478565105E-2</v>
          </cell>
          <cell r="I26">
            <v>-1.4088604438533789E-2</v>
          </cell>
          <cell r="J26">
            <v>0.26362777019220668</v>
          </cell>
          <cell r="K26">
            <v>5.9124534178764114E-2</v>
          </cell>
          <cell r="L26">
            <v>-1.6842565757095203E-2</v>
          </cell>
        </row>
        <row r="27">
          <cell r="C27">
            <v>-0.31405436668594561</v>
          </cell>
          <cell r="D27">
            <v>-0.11920529801324503</v>
          </cell>
          <cell r="E27">
            <v>8.8137472283813745E-2</v>
          </cell>
          <cell r="F27">
            <v>-0.23331916702082448</v>
          </cell>
          <cell r="G27">
            <v>-0.11740435108777195</v>
          </cell>
          <cell r="H27">
            <v>1.91131498470948E-2</v>
          </cell>
          <cell r="I27">
            <v>0.11129991503823279</v>
          </cell>
          <cell r="J27">
            <v>0.22284582370419281</v>
          </cell>
          <cell r="K27">
            <v>0.14517958412098297</v>
          </cell>
          <cell r="L27">
            <v>-0.1440311418685121</v>
          </cell>
        </row>
        <row r="28">
          <cell r="C28">
            <v>-0.11557911624176054</v>
          </cell>
          <cell r="D28">
            <v>6.5158438277796354E-2</v>
          </cell>
          <cell r="E28">
            <v>-5.5937434242828085E-2</v>
          </cell>
          <cell r="F28">
            <v>1.1421679909194097E-2</v>
          </cell>
          <cell r="G28">
            <v>0.26421524663677132</v>
          </cell>
          <cell r="H28">
            <v>0.23020908037733767</v>
          </cell>
          <cell r="I28">
            <v>0.10409306858326227</v>
          </cell>
          <cell r="J28">
            <v>1.7224287484510534E-2</v>
          </cell>
          <cell r="K28">
            <v>-1.0605038926009931E-2</v>
          </cell>
          <cell r="L28">
            <v>0.15498442367601245</v>
          </cell>
        </row>
        <row r="29">
          <cell r="C29">
            <v>-0.13752239217307427</v>
          </cell>
          <cell r="D29">
            <v>-5.1124476987447702E-2</v>
          </cell>
          <cell r="E29">
            <v>0.30970117304563749</v>
          </cell>
          <cell r="F29">
            <v>-0.20890062995326153</v>
          </cell>
          <cell r="G29">
            <v>0.45205075243434639</v>
          </cell>
          <cell r="H29">
            <v>-1.329580745341615E-2</v>
          </cell>
          <cell r="I29">
            <v>0.23623275344931013</v>
          </cell>
          <cell r="J29">
            <v>-0.19701348747591521</v>
          </cell>
          <cell r="K29">
            <v>11.846534653465346</v>
          </cell>
          <cell r="L29">
            <v>-2.3648648648648649</v>
          </cell>
        </row>
        <row r="30">
          <cell r="C30">
            <v>-0.20468006698469712</v>
          </cell>
          <cell r="D30">
            <v>-7.1748948447259348E-2</v>
          </cell>
          <cell r="E30">
            <v>-0.16917118600655975</v>
          </cell>
          <cell r="F30">
            <v>-3.0866586432331977E-2</v>
          </cell>
          <cell r="G30">
            <v>-0.39217300260373328</v>
          </cell>
          <cell r="H30">
            <v>3.2845666955290849E-2</v>
          </cell>
          <cell r="I30">
            <v>-0.10105931756313632</v>
          </cell>
          <cell r="J30">
            <v>3.2170323940000134E-2</v>
          </cell>
          <cell r="K30">
            <v>-0.91085692639910376</v>
          </cell>
          <cell r="L30" t="str">
            <v>n.a.</v>
          </cell>
        </row>
        <row r="31">
          <cell r="C31">
            <v>-0.30687109033293253</v>
          </cell>
          <cell r="D31">
            <v>-0.15313959815332687</v>
          </cell>
          <cell r="E31">
            <v>0.11867521366639587</v>
          </cell>
          <cell r="F31">
            <v>-0.22947395256545053</v>
          </cell>
          <cell r="G31">
            <v>-0.2305786131043463</v>
          </cell>
          <cell r="H31">
            <v>-9.5090861552633563E-2</v>
          </cell>
          <cell r="I31">
            <v>7.2850998552661902E-2</v>
          </cell>
          <cell r="J31">
            <v>-0.21965782842212589</v>
          </cell>
          <cell r="K31">
            <v>-0.29340214597917336</v>
          </cell>
          <cell r="L31">
            <v>1.0620540058324805E-2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aj, Parth" id="{91362DBD-95FC-4F82-B805-73DA99410039}" userId="S::hspraj@liverpool.ac.uk::2cf4052a-98a0-4d7b-b498-984a82a85a6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" dT="2025-04-12T10:03:35.33" personId="{91362DBD-95FC-4F82-B805-73DA99410039}" id="{2DA304F1-0C40-4AE8-9368-AE3888B2BAEC}">
    <text>Turnover change (2014-2024): -18%</text>
  </threadedComment>
  <threadedComment ref="M15" dT="2025-04-12T10:02:11.65" personId="{91362DBD-95FC-4F82-B805-73DA99410039}" id="{5CAA7667-7EAC-401F-AF05-30FB2F261F8E}">
    <text>Turnover change (2014-2024): 14%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10.58.80.22/version-20250318-2-0/fame/1/Companies/JordansDocuments/DownloadLastFile?rid=internal%243844598&amp;closingDate=31%2f03%2f2017|FameJordans" TargetMode="External"/><Relationship Id="rId13" Type="http://schemas.openxmlformats.org/officeDocument/2006/relationships/hyperlink" Target="http://10.58.80.22/version-20250318-2-0/fame/1/Companies/JordansDocuments/DownloadLastFile?rid=internal%243844598&amp;closingDate=31%2f03%2f2012|FameJordans" TargetMode="External"/><Relationship Id="rId18" Type="http://schemas.openxmlformats.org/officeDocument/2006/relationships/hyperlink" Target="http://10.58.80.22/version-20250318-2-0/fame/1/Companies/JordansDocuments/DownloadLastFile?rid=internal%243844598&amp;closingDate=31%2f03%2f2007|FameJordans" TargetMode="External"/><Relationship Id="rId3" Type="http://schemas.openxmlformats.org/officeDocument/2006/relationships/hyperlink" Target="http://10.58.80.22/version-20250318-2-0/fame/1/Companies/JordansDocuments/DownloadLastFile?rid=internal%243844598&amp;closingDate=31%2f03%2f2022|FameJordans" TargetMode="External"/><Relationship Id="rId21" Type="http://schemas.openxmlformats.org/officeDocument/2006/relationships/drawing" Target="../drawings/drawing5.xml"/><Relationship Id="rId7" Type="http://schemas.openxmlformats.org/officeDocument/2006/relationships/hyperlink" Target="http://10.58.80.22/version-20250318-2-0/fame/1/Companies/JordansDocuments/DownloadLastFile?rid=internal%243844598&amp;closingDate=31%2f03%2f2018|FameJordans" TargetMode="External"/><Relationship Id="rId12" Type="http://schemas.openxmlformats.org/officeDocument/2006/relationships/hyperlink" Target="http://10.58.80.22/version-20250318-2-0/fame/1/Companies/JordansDocuments/DownloadLastFile?rid=internal%243844598&amp;closingDate=31%2f03%2f2013|FameJordans" TargetMode="External"/><Relationship Id="rId17" Type="http://schemas.openxmlformats.org/officeDocument/2006/relationships/hyperlink" Target="http://10.58.80.22/version-20250318-2-0/fame/1/Companies/JordansDocuments/DownloadLastFile?rid=internal%243844598&amp;closingDate=31%2f03%2f2008|FameJordans" TargetMode="External"/><Relationship Id="rId2" Type="http://schemas.openxmlformats.org/officeDocument/2006/relationships/hyperlink" Target="http://10.58.80.22/version-20250318-2-0/fame/1/Companies/JordansDocuments/DownloadLastFile?rid=internal%243844598&amp;closingDate=31%2f03%2f2023|FameJordans" TargetMode="External"/><Relationship Id="rId16" Type="http://schemas.openxmlformats.org/officeDocument/2006/relationships/hyperlink" Target="http://10.58.80.22/version-20250318-2-0/fame/1/Companies/JordansDocuments/DownloadLastFile?rid=internal%243844598&amp;closingDate=31%2f03%2f2009|FameJordans" TargetMode="External"/><Relationship Id="rId20" Type="http://schemas.openxmlformats.org/officeDocument/2006/relationships/hyperlink" Target="http://10.58.80.22/version-20250318-2-0/fame/1/Companies/JordansDocuments/DownloadLastFile?rid=internal%243844598&amp;closingDate=31%2f03%2f2005|FameJordans" TargetMode="External"/><Relationship Id="rId1" Type="http://schemas.openxmlformats.org/officeDocument/2006/relationships/hyperlink" Target="http://10.58.80.22/version-20250318-2-0/fame/1/Companies/JordansDocuments/DownloadLastFile?rid=internal%243844598&amp;closingDate=31%2f03%2f2024|FameJordans" TargetMode="External"/><Relationship Id="rId6" Type="http://schemas.openxmlformats.org/officeDocument/2006/relationships/hyperlink" Target="http://10.58.80.22/version-20250318-2-0/fame/1/Companies/JordansDocuments/DownloadLastFile?rid=internal%243844598&amp;closingDate=31%2f03%2f2019|FameJordans" TargetMode="External"/><Relationship Id="rId11" Type="http://schemas.openxmlformats.org/officeDocument/2006/relationships/hyperlink" Target="http://10.58.80.22/version-20250318-2-0/fame/1/Companies/JordansDocuments/DownloadLastFile?rid=internal%243844598&amp;closingDate=31%2f03%2f2014|FameJordans" TargetMode="External"/><Relationship Id="rId5" Type="http://schemas.openxmlformats.org/officeDocument/2006/relationships/hyperlink" Target="http://10.58.80.22/version-20250318-2-0/fame/1/Companies/JordansDocuments/DownloadLastFile?rid=internal%243844598&amp;closingDate=31%2f03%2f2020|FameJordans" TargetMode="External"/><Relationship Id="rId15" Type="http://schemas.openxmlformats.org/officeDocument/2006/relationships/hyperlink" Target="http://10.58.80.22/version-20250318-2-0/fame/1/Companies/JordansDocuments/DownloadLastFile?rid=internal%243844598&amp;closingDate=31%2f03%2f2010|FameJordans" TargetMode="External"/><Relationship Id="rId10" Type="http://schemas.openxmlformats.org/officeDocument/2006/relationships/hyperlink" Target="http://10.58.80.22/version-20250318-2-0/fame/1/Companies/JordansDocuments/DownloadLastFile?rid=internal%243844598&amp;closingDate=31%2f03%2f2015|FameJordans" TargetMode="External"/><Relationship Id="rId19" Type="http://schemas.openxmlformats.org/officeDocument/2006/relationships/hyperlink" Target="http://10.58.80.22/version-20250318-2-0/fame/1/Companies/JordansDocuments/DownloadLastFile?rid=internal%243844598&amp;closingDate=31%2f03%2f2006|FameJordans" TargetMode="External"/><Relationship Id="rId4" Type="http://schemas.openxmlformats.org/officeDocument/2006/relationships/hyperlink" Target="http://10.58.80.22/version-20250318-2-0/fame/1/Companies/JordansDocuments/DownloadLastFile?rid=internal%243844598&amp;closingDate=31%2f03%2f2021|FameJordans" TargetMode="External"/><Relationship Id="rId9" Type="http://schemas.openxmlformats.org/officeDocument/2006/relationships/hyperlink" Target="http://10.58.80.22/version-20250318-2-0/fame/1/Companies/JordansDocuments/DownloadLastFile?rid=internal%243844598&amp;closingDate=31%2f03%2f2016|FameJordans" TargetMode="External"/><Relationship Id="rId14" Type="http://schemas.openxmlformats.org/officeDocument/2006/relationships/hyperlink" Target="http://10.58.80.22/version-20250318-2-0/fame/1/Companies/JordansDocuments/DownloadLastFile?rid=internal%243844598&amp;closingDate=31%2f03%2f2011|FameJordans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10.58.80.22/version-20250318-2-0/fame/1/Companies/JordansDocuments/DownloadLastFile?rid=internal%243844598&amp;closingDate=31%2f03%2f2017|FameJordans" TargetMode="External"/><Relationship Id="rId13" Type="http://schemas.openxmlformats.org/officeDocument/2006/relationships/hyperlink" Target="http://10.58.80.22/version-20250318-2-0/fame/1/Companies/JordansDocuments/DownloadLastFile?rid=internal%243844598&amp;closingDate=31%2f03%2f2012|FameJordans" TargetMode="External"/><Relationship Id="rId18" Type="http://schemas.openxmlformats.org/officeDocument/2006/relationships/hyperlink" Target="http://10.58.80.22/version-20250318-2-0/fame/1/Companies/JordansDocuments/DownloadLastFile?rid=internal%243844598&amp;closingDate=31%2f03%2f2007|FameJordans" TargetMode="External"/><Relationship Id="rId3" Type="http://schemas.openxmlformats.org/officeDocument/2006/relationships/hyperlink" Target="http://10.58.80.22/version-20250318-2-0/fame/1/Companies/JordansDocuments/DownloadLastFile?rid=internal%243844598&amp;closingDate=31%2f03%2f2022|FameJordans" TargetMode="External"/><Relationship Id="rId21" Type="http://schemas.openxmlformats.org/officeDocument/2006/relationships/drawing" Target="../drawings/drawing6.xml"/><Relationship Id="rId7" Type="http://schemas.openxmlformats.org/officeDocument/2006/relationships/hyperlink" Target="http://10.58.80.22/version-20250318-2-0/fame/1/Companies/JordansDocuments/DownloadLastFile?rid=internal%243844598&amp;closingDate=31%2f03%2f2018|FameJordans" TargetMode="External"/><Relationship Id="rId12" Type="http://schemas.openxmlformats.org/officeDocument/2006/relationships/hyperlink" Target="http://10.58.80.22/version-20250318-2-0/fame/1/Companies/JordansDocuments/DownloadLastFile?rid=internal%243844598&amp;closingDate=31%2f03%2f2013|FameJordans" TargetMode="External"/><Relationship Id="rId17" Type="http://schemas.openxmlformats.org/officeDocument/2006/relationships/hyperlink" Target="http://10.58.80.22/version-20250318-2-0/fame/1/Companies/JordansDocuments/DownloadLastFile?rid=internal%243844598&amp;closingDate=31%2f03%2f2008|FameJordans" TargetMode="External"/><Relationship Id="rId2" Type="http://schemas.openxmlformats.org/officeDocument/2006/relationships/hyperlink" Target="http://10.58.80.22/version-20250318-2-0/fame/1/Companies/JordansDocuments/DownloadLastFile?rid=internal%243844598&amp;closingDate=31%2f03%2f2023|FameJordans" TargetMode="External"/><Relationship Id="rId16" Type="http://schemas.openxmlformats.org/officeDocument/2006/relationships/hyperlink" Target="http://10.58.80.22/version-20250318-2-0/fame/1/Companies/JordansDocuments/DownloadLastFile?rid=internal%243844598&amp;closingDate=31%2f03%2f2009|FameJordans" TargetMode="External"/><Relationship Id="rId20" Type="http://schemas.openxmlformats.org/officeDocument/2006/relationships/hyperlink" Target="http://10.58.80.22/version-20250318-2-0/fame/1/Companies/JordansDocuments/DownloadLastFile?rid=internal%243844598&amp;closingDate=31%2f03%2f2005|FameJordans" TargetMode="External"/><Relationship Id="rId1" Type="http://schemas.openxmlformats.org/officeDocument/2006/relationships/hyperlink" Target="http://10.58.80.22/version-20250318-2-0/fame/1/Companies/JordansDocuments/DownloadLastFile?rid=internal%243844598&amp;closingDate=31%2f03%2f2024|FameJordans" TargetMode="External"/><Relationship Id="rId6" Type="http://schemas.openxmlformats.org/officeDocument/2006/relationships/hyperlink" Target="http://10.58.80.22/version-20250318-2-0/fame/1/Companies/JordansDocuments/DownloadLastFile?rid=internal%243844598&amp;closingDate=31%2f03%2f2019|FameJordans" TargetMode="External"/><Relationship Id="rId11" Type="http://schemas.openxmlformats.org/officeDocument/2006/relationships/hyperlink" Target="http://10.58.80.22/version-20250318-2-0/fame/1/Companies/JordansDocuments/DownloadLastFile?rid=internal%243844598&amp;closingDate=31%2f03%2f2014|FameJordans" TargetMode="External"/><Relationship Id="rId5" Type="http://schemas.openxmlformats.org/officeDocument/2006/relationships/hyperlink" Target="http://10.58.80.22/version-20250318-2-0/fame/1/Companies/JordansDocuments/DownloadLastFile?rid=internal%243844598&amp;closingDate=31%2f03%2f2020|FameJordans" TargetMode="External"/><Relationship Id="rId15" Type="http://schemas.openxmlformats.org/officeDocument/2006/relationships/hyperlink" Target="http://10.58.80.22/version-20250318-2-0/fame/1/Companies/JordansDocuments/DownloadLastFile?rid=internal%243844598&amp;closingDate=31%2f03%2f2010|FameJordans" TargetMode="External"/><Relationship Id="rId10" Type="http://schemas.openxmlformats.org/officeDocument/2006/relationships/hyperlink" Target="http://10.58.80.22/version-20250318-2-0/fame/1/Companies/JordansDocuments/DownloadLastFile?rid=internal%243844598&amp;closingDate=31%2f03%2f2015|FameJordans" TargetMode="External"/><Relationship Id="rId19" Type="http://schemas.openxmlformats.org/officeDocument/2006/relationships/hyperlink" Target="http://10.58.80.22/version-20250318-2-0/fame/1/Companies/JordansDocuments/DownloadLastFile?rid=internal%243844598&amp;closingDate=31%2f03%2f2006|FameJordans" TargetMode="External"/><Relationship Id="rId4" Type="http://schemas.openxmlformats.org/officeDocument/2006/relationships/hyperlink" Target="http://10.58.80.22/version-20250318-2-0/fame/1/Companies/JordansDocuments/DownloadLastFile?rid=internal%243844598&amp;closingDate=31%2f03%2f2021|FameJordans" TargetMode="External"/><Relationship Id="rId9" Type="http://schemas.openxmlformats.org/officeDocument/2006/relationships/hyperlink" Target="http://10.58.80.22/version-20250318-2-0/fame/1/Companies/JordansDocuments/DownloadLastFile?rid=internal%243844598&amp;closingDate=31%2f03%2f2016|FameJordans" TargetMode="External"/><Relationship Id="rId14" Type="http://schemas.openxmlformats.org/officeDocument/2006/relationships/hyperlink" Target="http://10.58.80.22/version-20250318-2-0/fame/1/Companies/JordansDocuments/DownloadLastFile?rid=internal%243844598&amp;closingDate=31%2f03%2f2011|FameJordan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10.58.81.205/version-20250318-2-0/fame/1/Companies/JordansDocuments/DownloadLastFile?rid=internal%241501245&amp;closingDate=31%2f03%2f2017|FameJordans" TargetMode="External"/><Relationship Id="rId13" Type="http://schemas.openxmlformats.org/officeDocument/2006/relationships/hyperlink" Target="http://10.58.81.205/version-20250318-2-0/fame/1/Companies/JordansDocuments/DownloadLastFile?rid=internal%241501245&amp;closingDate=31%2f03%2f2012|FameJordans" TargetMode="External"/><Relationship Id="rId18" Type="http://schemas.openxmlformats.org/officeDocument/2006/relationships/hyperlink" Target="http://10.58.81.205/version-20250318-2-0/fame/1/Companies/JordansDocuments/DownloadLastFile?rid=internal%241501245&amp;closingDate=31%2f03%2f2007|FameJordans" TargetMode="External"/><Relationship Id="rId3" Type="http://schemas.openxmlformats.org/officeDocument/2006/relationships/hyperlink" Target="http://10.58.81.205/version-20250318-2-0/fame/1/Companies/JordansDocuments/DownloadLastFile?rid=internal%241501245&amp;closingDate=31%2f03%2f2022|FameJordans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http://10.58.81.205/version-20250318-2-0/fame/1/Companies/JordansDocuments/DownloadLastFile?rid=internal%241501245&amp;closingDate=31%2f03%2f2018|FameJordans" TargetMode="External"/><Relationship Id="rId12" Type="http://schemas.openxmlformats.org/officeDocument/2006/relationships/hyperlink" Target="http://10.58.81.205/version-20250318-2-0/fame/1/Companies/JordansDocuments/DownloadLastFile?rid=internal%241501245&amp;closingDate=31%2f03%2f2013|FameJordans" TargetMode="External"/><Relationship Id="rId17" Type="http://schemas.openxmlformats.org/officeDocument/2006/relationships/hyperlink" Target="http://10.58.81.205/version-20250318-2-0/fame/1/Companies/JordansDocuments/DownloadLastFile?rid=internal%241501245&amp;closingDate=31%2f03%2f2008|FameJordans" TargetMode="External"/><Relationship Id="rId2" Type="http://schemas.openxmlformats.org/officeDocument/2006/relationships/hyperlink" Target="http://10.58.81.205/version-20250318-2-0/fame/1/Companies/JordansDocuments/DownloadLastFile?rid=internal%241501245&amp;closingDate=31%2f03%2f2023|FameJordans" TargetMode="External"/><Relationship Id="rId16" Type="http://schemas.openxmlformats.org/officeDocument/2006/relationships/hyperlink" Target="http://10.58.81.205/version-20250318-2-0/fame/1/Companies/JordansDocuments/DownloadLastFile?rid=internal%241501245&amp;closingDate=31%2f03%2f2009|FameJordans" TargetMode="External"/><Relationship Id="rId20" Type="http://schemas.openxmlformats.org/officeDocument/2006/relationships/hyperlink" Target="http://10.58.81.205/version-20250318-2-0/fame/1/Companies/JordansDocuments/DownloadLastFile?rid=internal%241501245&amp;closingDate=31%2f03%2f2005|FameJordans" TargetMode="External"/><Relationship Id="rId1" Type="http://schemas.openxmlformats.org/officeDocument/2006/relationships/hyperlink" Target="http://10.58.81.205/version-20250318-2-0/fame/1/Companies/JordansDocuments/DownloadLastFile?rid=internal%241501245&amp;closingDate=31%2f03%2f2024|FameJordans" TargetMode="External"/><Relationship Id="rId6" Type="http://schemas.openxmlformats.org/officeDocument/2006/relationships/hyperlink" Target="http://10.58.81.205/version-20250318-2-0/fame/1/Companies/JordansDocuments/DownloadLastFile?rid=internal%241501245&amp;closingDate=31%2f03%2f2019|FameJordans" TargetMode="External"/><Relationship Id="rId11" Type="http://schemas.openxmlformats.org/officeDocument/2006/relationships/hyperlink" Target="http://10.58.81.205/version-20250318-2-0/fame/1/Companies/JordansDocuments/DownloadLastFile?rid=internal%241501245&amp;closingDate=31%2f03%2f2014|FameJordans" TargetMode="External"/><Relationship Id="rId5" Type="http://schemas.openxmlformats.org/officeDocument/2006/relationships/hyperlink" Target="http://10.58.81.205/version-20250318-2-0/fame/1/Companies/JordansDocuments/DownloadLastFile?rid=internal%241501245&amp;closingDate=31%2f03%2f2020|FameJordans" TargetMode="External"/><Relationship Id="rId15" Type="http://schemas.openxmlformats.org/officeDocument/2006/relationships/hyperlink" Target="http://10.58.81.205/version-20250318-2-0/fame/1/Companies/JordansDocuments/DownloadLastFile?rid=internal%241501245&amp;closingDate=31%2f03%2f2010|FameJordans" TargetMode="External"/><Relationship Id="rId10" Type="http://schemas.openxmlformats.org/officeDocument/2006/relationships/hyperlink" Target="http://10.58.81.205/version-20250318-2-0/fame/1/Companies/JordansDocuments/DownloadLastFile?rid=internal%241501245&amp;closingDate=31%2f03%2f2015|FameJordans" TargetMode="External"/><Relationship Id="rId19" Type="http://schemas.openxmlformats.org/officeDocument/2006/relationships/hyperlink" Target="http://10.58.81.205/version-20250318-2-0/fame/1/Companies/JordansDocuments/DownloadLastFile?rid=internal%241501245&amp;closingDate=31%2f03%2f2006|FameJordans" TargetMode="External"/><Relationship Id="rId4" Type="http://schemas.openxmlformats.org/officeDocument/2006/relationships/hyperlink" Target="http://10.58.81.205/version-20250318-2-0/fame/1/Companies/JordansDocuments/DownloadLastFile?rid=internal%241501245&amp;closingDate=31%2f03%2f2021|FameJordans" TargetMode="External"/><Relationship Id="rId9" Type="http://schemas.openxmlformats.org/officeDocument/2006/relationships/hyperlink" Target="http://10.58.81.205/version-20250318-2-0/fame/1/Companies/JordansDocuments/DownloadLastFile?rid=internal%241501245&amp;closingDate=31%2f03%2f2016|FameJordans" TargetMode="External"/><Relationship Id="rId14" Type="http://schemas.openxmlformats.org/officeDocument/2006/relationships/hyperlink" Target="http://10.58.81.205/version-20250318-2-0/fame/1/Companies/JordansDocuments/DownloadLastFile?rid=internal%241501245&amp;closingDate=31%2f03%2f2011|FameJordan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10.58.81.205/version-20250318-2-0/fame/1/Companies/JordansDocuments/DownloadLastFile?rid=internal%243844598&amp;closingDate=31%2f03%2f2016|FameJordans" TargetMode="External"/><Relationship Id="rId13" Type="http://schemas.openxmlformats.org/officeDocument/2006/relationships/hyperlink" Target="http://10.58.81.205/version-20250318-2-0/fame/1/Companies/JordansDocuments/DownloadLastFile?rid=internal%243844598&amp;closingDate=31%2f03%2f2011|FameJordans" TargetMode="External"/><Relationship Id="rId18" Type="http://schemas.openxmlformats.org/officeDocument/2006/relationships/hyperlink" Target="http://10.58.81.205/version-20250318-2-0/fame/1/Companies/JordansDocuments/DownloadLastFile?rid=internal%243844598&amp;closingDate=31%2f03%2f2006|FameJordans" TargetMode="External"/><Relationship Id="rId3" Type="http://schemas.openxmlformats.org/officeDocument/2006/relationships/hyperlink" Target="http://10.58.81.205/version-20250318-2-0/fame/1/Companies/JordansDocuments/DownloadLastFile?rid=internal%243844598&amp;closingDate=31%2f03%2f2022|FameJordans" TargetMode="External"/><Relationship Id="rId21" Type="http://schemas.openxmlformats.org/officeDocument/2006/relationships/drawing" Target="../drawings/drawing3.xml"/><Relationship Id="rId7" Type="http://schemas.openxmlformats.org/officeDocument/2006/relationships/hyperlink" Target="http://10.58.81.205/version-20250318-2-0/fame/1/Companies/JordansDocuments/DownloadLastFile?rid=internal%243844598&amp;closingDate=31%2f03%2f2017|FameJordans" TargetMode="External"/><Relationship Id="rId12" Type="http://schemas.openxmlformats.org/officeDocument/2006/relationships/hyperlink" Target="http://10.58.81.205/version-20250318-2-0/fame/1/Companies/JordansDocuments/DownloadLastFile?rid=internal%243844598&amp;closingDate=31%2f03%2f2012|FameJordans" TargetMode="External"/><Relationship Id="rId17" Type="http://schemas.openxmlformats.org/officeDocument/2006/relationships/hyperlink" Target="http://10.58.81.205/version-20250318-2-0/fame/1/Companies/JordansDocuments/DownloadLastFile?rid=internal%243844598&amp;closingDate=31%2f03%2f2007|FameJordans" TargetMode="External"/><Relationship Id="rId2" Type="http://schemas.openxmlformats.org/officeDocument/2006/relationships/hyperlink" Target="http://10.58.81.205/version-20250318-2-0/fame/1/Companies/JordansDocuments/DownloadLastFile?rid=internal%243844598&amp;closingDate=31%2f03%2f2023|FameJordans" TargetMode="External"/><Relationship Id="rId16" Type="http://schemas.openxmlformats.org/officeDocument/2006/relationships/hyperlink" Target="http://10.58.81.205/version-20250318-2-0/fame/1/Companies/JordansDocuments/DownloadLastFile?rid=internal%243844598&amp;closingDate=31%2f03%2f2008|FameJordans" TargetMode="External"/><Relationship Id="rId20" Type="http://schemas.openxmlformats.org/officeDocument/2006/relationships/hyperlink" Target="http://10.58.81.205/version-20250318-2-0/fame/1/Companies/JordansDocuments/DownloadLastFile?rid=internal%243844598&amp;closingDate=31%2f03%2f2020|FameJordans" TargetMode="External"/><Relationship Id="rId1" Type="http://schemas.openxmlformats.org/officeDocument/2006/relationships/hyperlink" Target="http://10.58.81.205/version-20250318-2-0/fame/1/Companies/JordansDocuments/DownloadLastFile?rid=internal%243844598&amp;closingDate=31%2f03%2f2024|FameJordans" TargetMode="External"/><Relationship Id="rId6" Type="http://schemas.openxmlformats.org/officeDocument/2006/relationships/hyperlink" Target="http://10.58.81.205/version-20250318-2-0/fame/1/Companies/JordansDocuments/DownloadLastFile?rid=internal%243844598&amp;closingDate=31%2f03%2f2018|FameJordans" TargetMode="External"/><Relationship Id="rId11" Type="http://schemas.openxmlformats.org/officeDocument/2006/relationships/hyperlink" Target="http://10.58.81.205/version-20250318-2-0/fame/1/Companies/JordansDocuments/DownloadLastFile?rid=internal%243844598&amp;closingDate=31%2f03%2f2013|FameJordans" TargetMode="External"/><Relationship Id="rId5" Type="http://schemas.openxmlformats.org/officeDocument/2006/relationships/hyperlink" Target="http://10.58.81.205/version-20250318-2-0/fame/1/Companies/JordansDocuments/DownloadLastFile?rid=internal%243844598&amp;closingDate=31%2f03%2f2019|FameJordans" TargetMode="External"/><Relationship Id="rId15" Type="http://schemas.openxmlformats.org/officeDocument/2006/relationships/hyperlink" Target="http://10.58.81.205/version-20250318-2-0/fame/1/Companies/JordansDocuments/DownloadLastFile?rid=internal%243844598&amp;closingDate=31%2f03%2f2009|FameJordans" TargetMode="External"/><Relationship Id="rId10" Type="http://schemas.openxmlformats.org/officeDocument/2006/relationships/hyperlink" Target="http://10.58.81.205/version-20250318-2-0/fame/1/Companies/JordansDocuments/DownloadLastFile?rid=internal%243844598&amp;closingDate=31%2f03%2f2014|FameJordans" TargetMode="External"/><Relationship Id="rId19" Type="http://schemas.openxmlformats.org/officeDocument/2006/relationships/hyperlink" Target="http://10.58.81.205/version-20250318-2-0/fame/1/Companies/JordansDocuments/DownloadLastFile?rid=internal%243844598&amp;closingDate=31%2f03%2f2005|FameJordans" TargetMode="External"/><Relationship Id="rId4" Type="http://schemas.openxmlformats.org/officeDocument/2006/relationships/hyperlink" Target="http://10.58.81.205/version-20250318-2-0/fame/1/Companies/JordansDocuments/DownloadLastFile?rid=internal%243844598&amp;closingDate=31%2f03%2f2021|FameJordans" TargetMode="External"/><Relationship Id="rId9" Type="http://schemas.openxmlformats.org/officeDocument/2006/relationships/hyperlink" Target="http://10.58.81.205/version-20250318-2-0/fame/1/Companies/JordansDocuments/DownloadLastFile?rid=internal%243844598&amp;closingDate=31%2f03%2f2015|FameJordans" TargetMode="External"/><Relationship Id="rId14" Type="http://schemas.openxmlformats.org/officeDocument/2006/relationships/hyperlink" Target="http://10.58.81.205/version-20250318-2-0/fame/1/Companies/JordansDocuments/DownloadLastFile?rid=internal%243844598&amp;closingDate=31%2f03%2f2010|FameJordans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10.58.81.205/version-20250318-2-0/fame/1/Companies/JordansDocuments/DownloadLastFile?rid=internal%241501245&amp;closingDate=31%2f03%2f2017|FameJordans" TargetMode="External"/><Relationship Id="rId13" Type="http://schemas.openxmlformats.org/officeDocument/2006/relationships/hyperlink" Target="http://10.58.81.205/version-20250318-2-0/fame/1/Companies/JordansDocuments/DownloadLastFile?rid=internal%241501245&amp;closingDate=31%2f03%2f2012|FameJordans" TargetMode="External"/><Relationship Id="rId18" Type="http://schemas.openxmlformats.org/officeDocument/2006/relationships/hyperlink" Target="http://10.58.81.205/version-20250318-2-0/fame/1/Companies/JordansDocuments/DownloadLastFile?rid=internal%241501245&amp;closingDate=31%2f03%2f2007|FameJordans" TargetMode="External"/><Relationship Id="rId3" Type="http://schemas.openxmlformats.org/officeDocument/2006/relationships/hyperlink" Target="http://10.58.81.205/version-20250318-2-0/fame/1/Companies/JordansDocuments/DownloadLastFile?rid=internal%241501245&amp;closingDate=31%2f03%2f2022|FameJordans" TargetMode="External"/><Relationship Id="rId7" Type="http://schemas.openxmlformats.org/officeDocument/2006/relationships/hyperlink" Target="http://10.58.81.205/version-20250318-2-0/fame/1/Companies/JordansDocuments/DownloadLastFile?rid=internal%241501245&amp;closingDate=31%2f03%2f2018|FameJordans" TargetMode="External"/><Relationship Id="rId12" Type="http://schemas.openxmlformats.org/officeDocument/2006/relationships/hyperlink" Target="http://10.58.81.205/version-20250318-2-0/fame/1/Companies/JordansDocuments/DownloadLastFile?rid=internal%241501245&amp;closingDate=31%2f03%2f2013|FameJordans" TargetMode="External"/><Relationship Id="rId17" Type="http://schemas.openxmlformats.org/officeDocument/2006/relationships/hyperlink" Target="http://10.58.81.205/version-20250318-2-0/fame/1/Companies/JordansDocuments/DownloadLastFile?rid=internal%241501245&amp;closingDate=31%2f03%2f2008|FameJordans" TargetMode="External"/><Relationship Id="rId2" Type="http://schemas.openxmlformats.org/officeDocument/2006/relationships/hyperlink" Target="http://10.58.81.205/version-20250318-2-0/fame/1/Companies/JordansDocuments/DownloadLastFile?rid=internal%241501245&amp;closingDate=31%2f03%2f2023|FameJordans" TargetMode="External"/><Relationship Id="rId16" Type="http://schemas.openxmlformats.org/officeDocument/2006/relationships/hyperlink" Target="http://10.58.81.205/version-20250318-2-0/fame/1/Companies/JordansDocuments/DownloadLastFile?rid=internal%241501245&amp;closingDate=31%2f03%2f2009|FameJordans" TargetMode="External"/><Relationship Id="rId20" Type="http://schemas.openxmlformats.org/officeDocument/2006/relationships/hyperlink" Target="http://10.58.81.205/version-20250318-2-0/fame/1/Companies/JordansDocuments/DownloadLastFile?rid=internal%241501245&amp;closingDate=31%2f03%2f2005|FameJordans" TargetMode="External"/><Relationship Id="rId1" Type="http://schemas.openxmlformats.org/officeDocument/2006/relationships/hyperlink" Target="http://10.58.81.205/version-20250318-2-0/fame/1/Companies/JordansDocuments/DownloadLastFile?rid=internal%241501245&amp;closingDate=31%2f03%2f2024|FameJordans" TargetMode="External"/><Relationship Id="rId6" Type="http://schemas.openxmlformats.org/officeDocument/2006/relationships/hyperlink" Target="http://10.58.81.205/version-20250318-2-0/fame/1/Companies/JordansDocuments/DownloadLastFile?rid=internal%241501245&amp;closingDate=31%2f03%2f2019|FameJordans" TargetMode="External"/><Relationship Id="rId11" Type="http://schemas.openxmlformats.org/officeDocument/2006/relationships/hyperlink" Target="http://10.58.81.205/version-20250318-2-0/fame/1/Companies/JordansDocuments/DownloadLastFile?rid=internal%241501245&amp;closingDate=31%2f03%2f2014|FameJordans" TargetMode="External"/><Relationship Id="rId5" Type="http://schemas.openxmlformats.org/officeDocument/2006/relationships/hyperlink" Target="http://10.58.81.205/version-20250318-2-0/fame/1/Companies/JordansDocuments/DownloadLastFile?rid=internal%241501245&amp;closingDate=31%2f03%2f2020|FameJordans" TargetMode="External"/><Relationship Id="rId15" Type="http://schemas.openxmlformats.org/officeDocument/2006/relationships/hyperlink" Target="http://10.58.81.205/version-20250318-2-0/fame/1/Companies/JordansDocuments/DownloadLastFile?rid=internal%241501245&amp;closingDate=31%2f03%2f2010|FameJordans" TargetMode="External"/><Relationship Id="rId10" Type="http://schemas.openxmlformats.org/officeDocument/2006/relationships/hyperlink" Target="http://10.58.81.205/version-20250318-2-0/fame/1/Companies/JordansDocuments/DownloadLastFile?rid=internal%241501245&amp;closingDate=31%2f03%2f2015|FameJordans" TargetMode="External"/><Relationship Id="rId19" Type="http://schemas.openxmlformats.org/officeDocument/2006/relationships/hyperlink" Target="http://10.58.81.205/version-20250318-2-0/fame/1/Companies/JordansDocuments/DownloadLastFile?rid=internal%241501245&amp;closingDate=31%2f03%2f2006|FameJordans" TargetMode="External"/><Relationship Id="rId4" Type="http://schemas.openxmlformats.org/officeDocument/2006/relationships/hyperlink" Target="http://10.58.81.205/version-20250318-2-0/fame/1/Companies/JordansDocuments/DownloadLastFile?rid=internal%241501245&amp;closingDate=31%2f03%2f2021|FameJordans" TargetMode="External"/><Relationship Id="rId9" Type="http://schemas.openxmlformats.org/officeDocument/2006/relationships/hyperlink" Target="http://10.58.81.205/version-20250318-2-0/fame/1/Companies/JordansDocuments/DownloadLastFile?rid=internal%241501245&amp;closingDate=31%2f03%2f2016|FameJordans" TargetMode="External"/><Relationship Id="rId14" Type="http://schemas.openxmlformats.org/officeDocument/2006/relationships/hyperlink" Target="http://10.58.81.205/version-20250318-2-0/fame/1/Companies/JordansDocuments/DownloadLastFile?rid=internal%241501245&amp;closingDate=31%2f03%2f2011|FameJordans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10.58.81.205/version-20250318-2-0/fame/1/Companies/JordansDocuments/DownloadLastFile?rid=internal%241501245&amp;closingDate=31%2f03%2f2017|FameJordans" TargetMode="External"/><Relationship Id="rId13" Type="http://schemas.openxmlformats.org/officeDocument/2006/relationships/hyperlink" Target="http://10.58.81.205/version-20250318-2-0/fame/1/Companies/JordansDocuments/DownloadLastFile?rid=internal%241501245&amp;closingDate=31%2f03%2f2012|FameJordans" TargetMode="External"/><Relationship Id="rId18" Type="http://schemas.openxmlformats.org/officeDocument/2006/relationships/hyperlink" Target="http://10.58.81.205/version-20250318-2-0/fame/1/Companies/JordansDocuments/DownloadLastFile?rid=internal%241501245&amp;closingDate=31%2f03%2f2007|FameJordans" TargetMode="External"/><Relationship Id="rId3" Type="http://schemas.openxmlformats.org/officeDocument/2006/relationships/hyperlink" Target="http://10.58.81.205/version-20250318-2-0/fame/1/Companies/JordansDocuments/DownloadLastFile?rid=internal%241501245&amp;closingDate=31%2f03%2f2022|FameJordans" TargetMode="External"/><Relationship Id="rId7" Type="http://schemas.openxmlformats.org/officeDocument/2006/relationships/hyperlink" Target="http://10.58.81.205/version-20250318-2-0/fame/1/Companies/JordansDocuments/DownloadLastFile?rid=internal%241501245&amp;closingDate=31%2f03%2f2018|FameJordans" TargetMode="External"/><Relationship Id="rId12" Type="http://schemas.openxmlformats.org/officeDocument/2006/relationships/hyperlink" Target="http://10.58.81.205/version-20250318-2-0/fame/1/Companies/JordansDocuments/DownloadLastFile?rid=internal%241501245&amp;closingDate=31%2f03%2f2013|FameJordans" TargetMode="External"/><Relationship Id="rId17" Type="http://schemas.openxmlformats.org/officeDocument/2006/relationships/hyperlink" Target="http://10.58.81.205/version-20250318-2-0/fame/1/Companies/JordansDocuments/DownloadLastFile?rid=internal%241501245&amp;closingDate=31%2f03%2f2008|FameJordans" TargetMode="External"/><Relationship Id="rId2" Type="http://schemas.openxmlformats.org/officeDocument/2006/relationships/hyperlink" Target="http://10.58.81.205/version-20250318-2-0/fame/1/Companies/JordansDocuments/DownloadLastFile?rid=internal%241501245&amp;closingDate=31%2f03%2f2023|FameJordans" TargetMode="External"/><Relationship Id="rId16" Type="http://schemas.openxmlformats.org/officeDocument/2006/relationships/hyperlink" Target="http://10.58.81.205/version-20250318-2-0/fame/1/Companies/JordansDocuments/DownloadLastFile?rid=internal%241501245&amp;closingDate=31%2f03%2f2009|FameJordans" TargetMode="External"/><Relationship Id="rId20" Type="http://schemas.openxmlformats.org/officeDocument/2006/relationships/hyperlink" Target="http://10.58.81.205/version-20250318-2-0/fame/1/Companies/JordansDocuments/DownloadLastFile?rid=internal%241501245&amp;closingDate=31%2f03%2f2005|FameJordans" TargetMode="External"/><Relationship Id="rId1" Type="http://schemas.openxmlformats.org/officeDocument/2006/relationships/hyperlink" Target="http://10.58.81.205/version-20250318-2-0/fame/1/Companies/JordansDocuments/DownloadLastFile?rid=internal%241501245&amp;closingDate=31%2f03%2f2024|FameJordans" TargetMode="External"/><Relationship Id="rId6" Type="http://schemas.openxmlformats.org/officeDocument/2006/relationships/hyperlink" Target="http://10.58.81.205/version-20250318-2-0/fame/1/Companies/JordansDocuments/DownloadLastFile?rid=internal%241501245&amp;closingDate=31%2f03%2f2019|FameJordans" TargetMode="External"/><Relationship Id="rId11" Type="http://schemas.openxmlformats.org/officeDocument/2006/relationships/hyperlink" Target="http://10.58.81.205/version-20250318-2-0/fame/1/Companies/JordansDocuments/DownloadLastFile?rid=internal%241501245&amp;closingDate=31%2f03%2f2014|FameJordans" TargetMode="External"/><Relationship Id="rId5" Type="http://schemas.openxmlformats.org/officeDocument/2006/relationships/hyperlink" Target="http://10.58.81.205/version-20250318-2-0/fame/1/Companies/JordansDocuments/DownloadLastFile?rid=internal%241501245&amp;closingDate=31%2f03%2f2020|FameJordans" TargetMode="External"/><Relationship Id="rId15" Type="http://schemas.openxmlformats.org/officeDocument/2006/relationships/hyperlink" Target="http://10.58.81.205/version-20250318-2-0/fame/1/Companies/JordansDocuments/DownloadLastFile?rid=internal%241501245&amp;closingDate=31%2f03%2f2010|FameJordans" TargetMode="External"/><Relationship Id="rId10" Type="http://schemas.openxmlformats.org/officeDocument/2006/relationships/hyperlink" Target="http://10.58.81.205/version-20250318-2-0/fame/1/Companies/JordansDocuments/DownloadLastFile?rid=internal%241501245&amp;closingDate=31%2f03%2f2015|FameJordans" TargetMode="External"/><Relationship Id="rId19" Type="http://schemas.openxmlformats.org/officeDocument/2006/relationships/hyperlink" Target="http://10.58.81.205/version-20250318-2-0/fame/1/Companies/JordansDocuments/DownloadLastFile?rid=internal%241501245&amp;closingDate=31%2f03%2f2006|FameJordans" TargetMode="External"/><Relationship Id="rId4" Type="http://schemas.openxmlformats.org/officeDocument/2006/relationships/hyperlink" Target="http://10.58.81.205/version-20250318-2-0/fame/1/Companies/JordansDocuments/DownloadLastFile?rid=internal%241501245&amp;closingDate=31%2f03%2f2021|FameJordans" TargetMode="External"/><Relationship Id="rId9" Type="http://schemas.openxmlformats.org/officeDocument/2006/relationships/hyperlink" Target="http://10.58.81.205/version-20250318-2-0/fame/1/Companies/JordansDocuments/DownloadLastFile?rid=internal%241501245&amp;closingDate=31%2f03%2f2016|FameJordans" TargetMode="External"/><Relationship Id="rId14" Type="http://schemas.openxmlformats.org/officeDocument/2006/relationships/hyperlink" Target="http://10.58.81.205/version-20250318-2-0/fame/1/Companies/JordansDocuments/DownloadLastFile?rid=internal%241501245&amp;closingDate=31%2f03%2f2011|FameJordans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10.58.81.205/version-20250318-2-0/fame/1/Companies/JordansDocuments/DownloadLastFile?rid=internal%241501245&amp;closingDate=31%2f03%2f2017|FameJordans" TargetMode="External"/><Relationship Id="rId13" Type="http://schemas.openxmlformats.org/officeDocument/2006/relationships/hyperlink" Target="http://10.58.81.205/version-20250318-2-0/fame/1/Companies/JordansDocuments/DownloadLastFile?rid=internal%241501245&amp;closingDate=31%2f03%2f2012|FameJordans" TargetMode="External"/><Relationship Id="rId18" Type="http://schemas.openxmlformats.org/officeDocument/2006/relationships/hyperlink" Target="http://10.58.81.205/version-20250318-2-0/fame/1/Companies/JordansDocuments/DownloadLastFile?rid=internal%241501245&amp;closingDate=31%2f03%2f2007|FameJordans" TargetMode="External"/><Relationship Id="rId3" Type="http://schemas.openxmlformats.org/officeDocument/2006/relationships/hyperlink" Target="http://10.58.81.205/version-20250318-2-0/fame/1/Companies/JordansDocuments/DownloadLastFile?rid=internal%241501245&amp;closingDate=31%2f03%2f2022|FameJordans" TargetMode="External"/><Relationship Id="rId7" Type="http://schemas.openxmlformats.org/officeDocument/2006/relationships/hyperlink" Target="http://10.58.81.205/version-20250318-2-0/fame/1/Companies/JordansDocuments/DownloadLastFile?rid=internal%241501245&amp;closingDate=31%2f03%2f2018|FameJordans" TargetMode="External"/><Relationship Id="rId12" Type="http://schemas.openxmlformats.org/officeDocument/2006/relationships/hyperlink" Target="http://10.58.81.205/version-20250318-2-0/fame/1/Companies/JordansDocuments/DownloadLastFile?rid=internal%241501245&amp;closingDate=31%2f03%2f2013|FameJordans" TargetMode="External"/><Relationship Id="rId17" Type="http://schemas.openxmlformats.org/officeDocument/2006/relationships/hyperlink" Target="http://10.58.81.205/version-20250318-2-0/fame/1/Companies/JordansDocuments/DownloadLastFile?rid=internal%241501245&amp;closingDate=31%2f03%2f2008|FameJordans" TargetMode="External"/><Relationship Id="rId2" Type="http://schemas.openxmlformats.org/officeDocument/2006/relationships/hyperlink" Target="http://10.58.81.205/version-20250318-2-0/fame/1/Companies/JordansDocuments/DownloadLastFile?rid=internal%241501245&amp;closingDate=31%2f03%2f2023|FameJordans" TargetMode="External"/><Relationship Id="rId16" Type="http://schemas.openxmlformats.org/officeDocument/2006/relationships/hyperlink" Target="http://10.58.81.205/version-20250318-2-0/fame/1/Companies/JordansDocuments/DownloadLastFile?rid=internal%241501245&amp;closingDate=31%2f03%2f2009|FameJordans" TargetMode="External"/><Relationship Id="rId20" Type="http://schemas.openxmlformats.org/officeDocument/2006/relationships/hyperlink" Target="http://10.58.81.205/version-20250318-2-0/fame/1/Companies/JordansDocuments/DownloadLastFile?rid=internal%241501245&amp;closingDate=31%2f03%2f2005|FameJordans" TargetMode="External"/><Relationship Id="rId1" Type="http://schemas.openxmlformats.org/officeDocument/2006/relationships/hyperlink" Target="http://10.58.81.205/version-20250318-2-0/fame/1/Companies/JordansDocuments/DownloadLastFile?rid=internal%241501245&amp;closingDate=31%2f03%2f2024|FameJordans" TargetMode="External"/><Relationship Id="rId6" Type="http://schemas.openxmlformats.org/officeDocument/2006/relationships/hyperlink" Target="http://10.58.81.205/version-20250318-2-0/fame/1/Companies/JordansDocuments/DownloadLastFile?rid=internal%241501245&amp;closingDate=31%2f03%2f2019|FameJordans" TargetMode="External"/><Relationship Id="rId11" Type="http://schemas.openxmlformats.org/officeDocument/2006/relationships/hyperlink" Target="http://10.58.81.205/version-20250318-2-0/fame/1/Companies/JordansDocuments/DownloadLastFile?rid=internal%241501245&amp;closingDate=31%2f03%2f2014|FameJordans" TargetMode="External"/><Relationship Id="rId5" Type="http://schemas.openxmlformats.org/officeDocument/2006/relationships/hyperlink" Target="http://10.58.81.205/version-20250318-2-0/fame/1/Companies/JordansDocuments/DownloadLastFile?rid=internal%241501245&amp;closingDate=31%2f03%2f2020|FameJordans" TargetMode="External"/><Relationship Id="rId15" Type="http://schemas.openxmlformats.org/officeDocument/2006/relationships/hyperlink" Target="http://10.58.81.205/version-20250318-2-0/fame/1/Companies/JordansDocuments/DownloadLastFile?rid=internal%241501245&amp;closingDate=31%2f03%2f2010|FameJordans" TargetMode="External"/><Relationship Id="rId10" Type="http://schemas.openxmlformats.org/officeDocument/2006/relationships/hyperlink" Target="http://10.58.81.205/version-20250318-2-0/fame/1/Companies/JordansDocuments/DownloadLastFile?rid=internal%241501245&amp;closingDate=31%2f03%2f2015|FameJordans" TargetMode="External"/><Relationship Id="rId19" Type="http://schemas.openxmlformats.org/officeDocument/2006/relationships/hyperlink" Target="http://10.58.81.205/version-20250318-2-0/fame/1/Companies/JordansDocuments/DownloadLastFile?rid=internal%241501245&amp;closingDate=31%2f03%2f2006|FameJordans" TargetMode="External"/><Relationship Id="rId4" Type="http://schemas.openxmlformats.org/officeDocument/2006/relationships/hyperlink" Target="http://10.58.81.205/version-20250318-2-0/fame/1/Companies/JordansDocuments/DownloadLastFile?rid=internal%241501245&amp;closingDate=31%2f03%2f2021|FameJordans" TargetMode="External"/><Relationship Id="rId9" Type="http://schemas.openxmlformats.org/officeDocument/2006/relationships/hyperlink" Target="http://10.58.81.205/version-20250318-2-0/fame/1/Companies/JordansDocuments/DownloadLastFile?rid=internal%241501245&amp;closingDate=31%2f03%2f2016|FameJordans" TargetMode="External"/><Relationship Id="rId14" Type="http://schemas.openxmlformats.org/officeDocument/2006/relationships/hyperlink" Target="http://10.58.81.205/version-20250318-2-0/fame/1/Companies/JordansDocuments/DownloadLastFile?rid=internal%241501245&amp;closingDate=31%2f03%2f2011|FameJordans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10.58.81.205/version-20250318-2-0/fame/1/Companies/JordansDocuments/DownloadLastFile?rid=internal%243844598&amp;closingDate=31%2f03%2f2017|FameJordans" TargetMode="External"/><Relationship Id="rId13" Type="http://schemas.openxmlformats.org/officeDocument/2006/relationships/hyperlink" Target="http://10.58.81.205/version-20250318-2-0/fame/1/Companies/JordansDocuments/DownloadLastFile?rid=internal%243844598&amp;closingDate=31%2f03%2f2012|FameJordans" TargetMode="External"/><Relationship Id="rId18" Type="http://schemas.openxmlformats.org/officeDocument/2006/relationships/hyperlink" Target="http://10.58.81.205/version-20250318-2-0/fame/1/Companies/JordansDocuments/DownloadLastFile?rid=internal%243844598&amp;closingDate=31%2f03%2f2007|FameJordans" TargetMode="External"/><Relationship Id="rId3" Type="http://schemas.openxmlformats.org/officeDocument/2006/relationships/hyperlink" Target="http://10.58.81.205/version-20250318-2-0/fame/1/Companies/JordansDocuments/DownloadLastFile?rid=internal%243844598&amp;closingDate=31%2f03%2f2022|FameJordans" TargetMode="External"/><Relationship Id="rId21" Type="http://schemas.openxmlformats.org/officeDocument/2006/relationships/drawing" Target="../drawings/drawing4.xml"/><Relationship Id="rId7" Type="http://schemas.openxmlformats.org/officeDocument/2006/relationships/hyperlink" Target="http://10.58.81.205/version-20250318-2-0/fame/1/Companies/JordansDocuments/DownloadLastFile?rid=internal%243844598&amp;closingDate=31%2f03%2f2018|FameJordans" TargetMode="External"/><Relationship Id="rId12" Type="http://schemas.openxmlformats.org/officeDocument/2006/relationships/hyperlink" Target="http://10.58.81.205/version-20250318-2-0/fame/1/Companies/JordansDocuments/DownloadLastFile?rid=internal%243844598&amp;closingDate=31%2f03%2f2013|FameJordans" TargetMode="External"/><Relationship Id="rId17" Type="http://schemas.openxmlformats.org/officeDocument/2006/relationships/hyperlink" Target="http://10.58.81.205/version-20250318-2-0/fame/1/Companies/JordansDocuments/DownloadLastFile?rid=internal%243844598&amp;closingDate=31%2f03%2f2008|FameJordans" TargetMode="External"/><Relationship Id="rId2" Type="http://schemas.openxmlformats.org/officeDocument/2006/relationships/hyperlink" Target="http://10.58.81.205/version-20250318-2-0/fame/1/Companies/JordansDocuments/DownloadLastFile?rid=internal%243844598&amp;closingDate=31%2f03%2f2023|FameJordans" TargetMode="External"/><Relationship Id="rId16" Type="http://schemas.openxmlformats.org/officeDocument/2006/relationships/hyperlink" Target="http://10.58.81.205/version-20250318-2-0/fame/1/Companies/JordansDocuments/DownloadLastFile?rid=internal%243844598&amp;closingDate=31%2f03%2f2009|FameJordans" TargetMode="External"/><Relationship Id="rId20" Type="http://schemas.openxmlformats.org/officeDocument/2006/relationships/hyperlink" Target="http://10.58.81.205/version-20250318-2-0/fame/1/Companies/JordansDocuments/DownloadLastFile?rid=internal%243844598&amp;closingDate=31%2f03%2f2005|FameJordans" TargetMode="External"/><Relationship Id="rId1" Type="http://schemas.openxmlformats.org/officeDocument/2006/relationships/hyperlink" Target="http://10.58.81.205/version-20250318-2-0/fame/1/Companies/JordansDocuments/DownloadLastFile?rid=internal%243844598&amp;closingDate=31%2f03%2f2024|FameJordans" TargetMode="External"/><Relationship Id="rId6" Type="http://schemas.openxmlformats.org/officeDocument/2006/relationships/hyperlink" Target="http://10.58.81.205/version-20250318-2-0/fame/1/Companies/JordansDocuments/DownloadLastFile?rid=internal%243844598&amp;closingDate=31%2f03%2f2019|FameJordans" TargetMode="External"/><Relationship Id="rId11" Type="http://schemas.openxmlformats.org/officeDocument/2006/relationships/hyperlink" Target="http://10.58.81.205/version-20250318-2-0/fame/1/Companies/JordansDocuments/DownloadLastFile?rid=internal%243844598&amp;closingDate=31%2f03%2f2014|FameJordans" TargetMode="External"/><Relationship Id="rId5" Type="http://schemas.openxmlformats.org/officeDocument/2006/relationships/hyperlink" Target="http://10.58.81.205/version-20250318-2-0/fame/1/Companies/JordansDocuments/DownloadLastFile?rid=internal%243844598&amp;closingDate=31%2f03%2f2020|FameJordans" TargetMode="External"/><Relationship Id="rId15" Type="http://schemas.openxmlformats.org/officeDocument/2006/relationships/hyperlink" Target="http://10.58.81.205/version-20250318-2-0/fame/1/Companies/JordansDocuments/DownloadLastFile?rid=internal%243844598&amp;closingDate=31%2f03%2f2010|FameJordans" TargetMode="External"/><Relationship Id="rId10" Type="http://schemas.openxmlformats.org/officeDocument/2006/relationships/hyperlink" Target="http://10.58.81.205/version-20250318-2-0/fame/1/Companies/JordansDocuments/DownloadLastFile?rid=internal%243844598&amp;closingDate=31%2f03%2f2015|FameJordans" TargetMode="External"/><Relationship Id="rId19" Type="http://schemas.openxmlformats.org/officeDocument/2006/relationships/hyperlink" Target="http://10.58.81.205/version-20250318-2-0/fame/1/Companies/JordansDocuments/DownloadLastFile?rid=internal%243844598&amp;closingDate=31%2f03%2f2006|FameJordans" TargetMode="External"/><Relationship Id="rId4" Type="http://schemas.openxmlformats.org/officeDocument/2006/relationships/hyperlink" Target="http://10.58.81.205/version-20250318-2-0/fame/1/Companies/JordansDocuments/DownloadLastFile?rid=internal%243844598&amp;closingDate=31%2f03%2f2021|FameJordans" TargetMode="External"/><Relationship Id="rId9" Type="http://schemas.openxmlformats.org/officeDocument/2006/relationships/hyperlink" Target="http://10.58.81.205/version-20250318-2-0/fame/1/Companies/JordansDocuments/DownloadLastFile?rid=internal%243844598&amp;closingDate=31%2f03%2f2016|FameJordans" TargetMode="External"/><Relationship Id="rId14" Type="http://schemas.openxmlformats.org/officeDocument/2006/relationships/hyperlink" Target="http://10.58.81.205/version-20250318-2-0/fame/1/Companies/JordansDocuments/DownloadLastFile?rid=internal%243844598&amp;closingDate=31%2f03%2f2011|FameJorda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79873-02E8-4C72-9E80-261D66AAFB19}">
  <dimension ref="B1:V1048575"/>
  <sheetViews>
    <sheetView zoomScale="115" zoomScaleNormal="115" workbookViewId="0">
      <selection activeCell="B21" sqref="B21"/>
    </sheetView>
  </sheetViews>
  <sheetFormatPr defaultRowHeight="15.75" x14ac:dyDescent="0.25"/>
  <cols>
    <col min="2" max="2" width="28.875" bestFit="1" customWidth="1"/>
    <col min="3" max="7" width="13.25" bestFit="1" customWidth="1"/>
    <col min="8" max="8" width="11.875" bestFit="1" customWidth="1"/>
    <col min="9" max="12" width="13.375" bestFit="1" customWidth="1"/>
  </cols>
  <sheetData>
    <row r="1" spans="2:22" ht="16.5" thickBot="1" x14ac:dyDescent="0.3"/>
    <row r="2" spans="2:22" ht="16.5" thickBot="1" x14ac:dyDescent="0.3">
      <c r="B2" s="133" t="s">
        <v>0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5"/>
      <c r="N2" s="135"/>
      <c r="O2" s="135"/>
      <c r="P2" s="135"/>
      <c r="Q2" s="135"/>
      <c r="R2" s="135"/>
      <c r="S2" s="135"/>
      <c r="T2" s="135"/>
      <c r="U2" s="135"/>
      <c r="V2" s="136"/>
    </row>
    <row r="3" spans="2:22" ht="16.5" thickBot="1" x14ac:dyDescent="0.3">
      <c r="B3" s="84"/>
      <c r="C3" s="64">
        <v>2024</v>
      </c>
      <c r="D3" s="64">
        <v>2023</v>
      </c>
      <c r="E3" s="64">
        <v>2022</v>
      </c>
      <c r="F3" s="64">
        <v>2021</v>
      </c>
      <c r="G3" s="64">
        <v>2020</v>
      </c>
      <c r="H3" s="64">
        <v>2019</v>
      </c>
      <c r="I3" s="64">
        <v>2018</v>
      </c>
      <c r="J3" s="64">
        <v>2017</v>
      </c>
      <c r="K3" s="64">
        <v>2016</v>
      </c>
      <c r="L3" s="64">
        <v>2015</v>
      </c>
    </row>
    <row r="4" spans="2:22" ht="16.5" thickBot="1" x14ac:dyDescent="0.3">
      <c r="B4" s="77" t="s">
        <v>1</v>
      </c>
      <c r="C4" s="83">
        <f>'[1]VODAFONE O'!C26</f>
        <v>-0.21944845437801783</v>
      </c>
      <c r="D4" s="83">
        <f>'[1]VODAFONE O'!D26</f>
        <v>4.4914306519986479E-2</v>
      </c>
      <c r="E4" s="83">
        <f>'[1]VODAFONE O'!E26</f>
        <v>3.1300289668490508E-2</v>
      </c>
      <c r="F4" s="83">
        <f>'[1]VODAFONE O'!F26</f>
        <v>-6.3380812419926144E-2</v>
      </c>
      <c r="G4" s="83">
        <f>'[1]VODAFONE O'!G26</f>
        <v>5.8133971291866031E-2</v>
      </c>
      <c r="H4" s="83">
        <f>'[1]VODAFONE O'!H26</f>
        <v>-8.0240575033005718E-2</v>
      </c>
      <c r="I4" s="83">
        <f>'[1]VODAFONE O'!I26</f>
        <v>6.1250092244114823E-3</v>
      </c>
      <c r="J4" s="83">
        <f>'[1]VODAFONE O'!J26</f>
        <v>-7.8100212334952287E-3</v>
      </c>
      <c r="K4" s="83">
        <f>'[1]VODAFONE O'!K26</f>
        <v>-2.9696639590783148E-2</v>
      </c>
      <c r="L4" s="83">
        <f>'[1]VODAFONE O'!L26</f>
        <v>0.1012100349449747</v>
      </c>
    </row>
    <row r="5" spans="2:22" ht="16.5" thickBot="1" x14ac:dyDescent="0.3">
      <c r="B5" s="77" t="s">
        <v>2</v>
      </c>
      <c r="C5" s="66">
        <f>'[1]VODAFONE O'!C27</f>
        <v>-0.87715249423042785</v>
      </c>
      <c r="D5" s="66">
        <f>'[1]VODAFONE O'!D27</f>
        <v>2.3770983213429258</v>
      </c>
      <c r="E5" s="66">
        <f>'[1]VODAFONE O'!E27</f>
        <v>-0.10921228304405875</v>
      </c>
      <c r="F5" s="66">
        <f>'[1]VODAFONE O'!F27</f>
        <v>-1.3127498889382496</v>
      </c>
      <c r="G5" s="66">
        <f>'[1]VODAFONE O'!G27</f>
        <v>-1.6608925425719319</v>
      </c>
      <c r="H5" s="66">
        <f>'[1]VODAFONE O'!H27</f>
        <v>0.42929080990348301</v>
      </c>
      <c r="I5" s="66">
        <f>'[1]VODAFONE O'!I27</f>
        <v>6.307349665924276</v>
      </c>
      <c r="J5" s="66">
        <f>'[1]VODAFONE O'!J27</f>
        <v>-1.4100456621004567</v>
      </c>
      <c r="K5" s="66">
        <f>'[1]VODAFONE O'!K27</f>
        <v>1.2077798861480076</v>
      </c>
      <c r="L5" s="66">
        <f>'[1]VODAFONE O'!L27</f>
        <v>1.2077798861480076</v>
      </c>
    </row>
    <row r="6" spans="2:22" ht="16.5" thickBot="1" x14ac:dyDescent="0.3">
      <c r="B6" s="77" t="s">
        <v>3</v>
      </c>
      <c r="C6" s="66">
        <f>'[1]VODAFONE O'!C28</f>
        <v>-0.12763068567549218</v>
      </c>
      <c r="D6" s="66">
        <f>'[1]VODAFONE O'!D28</f>
        <v>0.14561459327606321</v>
      </c>
      <c r="E6" s="66">
        <f>'[1]VODAFONE O'!E28</f>
        <v>-8.6927049709489987E-2</v>
      </c>
      <c r="F6" s="66">
        <f>'[1]VODAFONE O'!F28</f>
        <v>-0.13725162565966276</v>
      </c>
      <c r="G6" s="66">
        <f>'[1]VODAFONE O'!G28</f>
        <v>0.18237715970586649</v>
      </c>
      <c r="H6" s="66">
        <f>'[1]VODAFONE O'!H28</f>
        <v>-1.3724620977036972E-2</v>
      </c>
      <c r="I6" s="66">
        <f>'[1]VODAFONE O'!I28</f>
        <v>5.4999532316902064E-2</v>
      </c>
      <c r="J6" s="66">
        <f>'[1]VODAFONE O'!J28</f>
        <v>6.8672530987604952E-2</v>
      </c>
      <c r="K6" s="66">
        <f>'[1]VODAFONE O'!K28</f>
        <v>-1.1581932185790167E-3</v>
      </c>
      <c r="L6" s="66">
        <f>'[1]VODAFONE O'!L28</f>
        <v>1.1581932185790167E-3</v>
      </c>
    </row>
    <row r="7" spans="2:22" ht="16.5" thickBot="1" x14ac:dyDescent="0.3">
      <c r="B7" s="77" t="s">
        <v>4</v>
      </c>
      <c r="C7" s="66">
        <f>'[1]VODAFONE O'!C29</f>
        <v>-0.84261448658047899</v>
      </c>
      <c r="D7" s="66">
        <f>'[1]VODAFONE O'!D29</f>
        <v>2.2319380643168492</v>
      </c>
      <c r="E7" s="66">
        <f>'[1]VODAFONE O'!E29</f>
        <v>-0.13624797172053293</v>
      </c>
      <c r="F7" s="66">
        <f>'[1]VODAFONE O'!F29</f>
        <v>4.6795785758212629</v>
      </c>
      <c r="G7" s="66">
        <f>'[1]VODAFONE O'!G29</f>
        <v>-1.2955673832230181</v>
      </c>
      <c r="H7" s="66">
        <f>'[1]VODAFONE O'!H29</f>
        <v>-1.7185493561269063</v>
      </c>
      <c r="I7" s="66">
        <f>'[1]VODAFONE O'!I29</f>
        <v>0.42058968496227545</v>
      </c>
      <c r="J7" s="66">
        <f>'[1]VODAFONE O'!J29</f>
        <v>-6.3491264589248821</v>
      </c>
      <c r="K7" s="66">
        <f>'[1]VODAFONE O'!K29</f>
        <v>-1.4225953229405655</v>
      </c>
      <c r="L7" s="66">
        <f>'[1]VODAFONE O'!L29</f>
        <v>-1.1886832480337501</v>
      </c>
    </row>
    <row r="8" spans="2:22" ht="16.5" thickBot="1" x14ac:dyDescent="0.3">
      <c r="B8" s="77" t="s">
        <v>5</v>
      </c>
      <c r="C8" s="66">
        <f>'[1]VODAFONE O'!C30</f>
        <v>-0.86634359256833371</v>
      </c>
      <c r="D8" s="66">
        <f>'[1]VODAFONE O'!D30</f>
        <v>1.8637088352474094</v>
      </c>
      <c r="E8" s="66">
        <f>'[1]VODAFONE O'!E30</f>
        <v>-8.8103657209634215E-2</v>
      </c>
      <c r="F8" s="66">
        <f>'[1]VODAFONE O'!F30</f>
        <v>4.9925933134858713</v>
      </c>
      <c r="G8" s="66">
        <f>'[1]VODAFONE O'!G30</f>
        <v>-1.3084109990866091</v>
      </c>
      <c r="H8" s="66">
        <f>'[1]VODAFONE O'!H30</f>
        <v>-1.7285402945929356</v>
      </c>
      <c r="I8" s="66">
        <f>'[1]VODAFONE O'!I30</f>
        <v>-0.49243426667363405</v>
      </c>
      <c r="J8" s="66">
        <f>'[1]VODAFONE O'!J30</f>
        <v>-6.678420440749167</v>
      </c>
      <c r="K8" s="66">
        <f>'[1]VODAFONE O'!K30</f>
        <v>1.4125796284766887</v>
      </c>
      <c r="L8" s="66">
        <f>'[1]VODAFONE O'!L30</f>
        <v>1.2201976585343177</v>
      </c>
    </row>
    <row r="9" spans="2:22" ht="16.5" thickBot="1" x14ac:dyDescent="0.3">
      <c r="B9" s="77" t="s">
        <v>6</v>
      </c>
      <c r="C9" s="66">
        <f>'[1]VODAFONE O'!C31</f>
        <v>-0.86604925805962341</v>
      </c>
      <c r="D9" s="66">
        <f>'[1]VODAFONE O'!D31</f>
        <v>2.2240140407131492</v>
      </c>
      <c r="E9" s="66">
        <f>'[1]VODAFONE O'!E31</f>
        <v>-5.6163500420304838E-2</v>
      </c>
      <c r="F9" s="66">
        <f>'[1]VODAFONE O'!F31</f>
        <v>4.8962627108334091</v>
      </c>
      <c r="G9" s="66">
        <f>'[1]VODAFONE O'!G31</f>
        <v>-1.2652618447158364</v>
      </c>
      <c r="H9" s="66">
        <f>'[1]VODAFONE O'!H31</f>
        <v>-1.6119857230739187</v>
      </c>
      <c r="I9" s="66">
        <f>'[1]VODAFONE O'!I31</f>
        <v>0.46335426083538023</v>
      </c>
      <c r="J9" s="66">
        <f>'[1]VODAFONE O'!J31</f>
        <v>-6.5498941544674114</v>
      </c>
      <c r="K9" s="66">
        <f>'[1]VODAFONE O'!K31</f>
        <v>-1.3825805442151171</v>
      </c>
      <c r="L9" s="66">
        <f>'[1]VODAFONE O'!L31</f>
        <v>1.2150147413030619</v>
      </c>
    </row>
    <row r="10" spans="2:22" ht="16.5" thickBot="1" x14ac:dyDescent="0.3">
      <c r="B10" s="77" t="s">
        <v>7</v>
      </c>
      <c r="C10" s="65">
        <v>1.2911029270000001</v>
      </c>
      <c r="D10" s="65">
        <v>0.85895200800000004</v>
      </c>
      <c r="E10" s="65">
        <v>0.82328694700000005</v>
      </c>
      <c r="F10" s="65">
        <v>0.96112134199999999</v>
      </c>
      <c r="G10" s="65">
        <v>1.004754358</v>
      </c>
      <c r="H10" s="65">
        <v>1.523034244</v>
      </c>
      <c r="I10" s="65">
        <v>0.95760634899999997</v>
      </c>
      <c r="J10" s="65">
        <v>0.99461013300000001</v>
      </c>
      <c r="K10" s="65">
        <v>0.82584219199999997</v>
      </c>
      <c r="L10" s="65">
        <v>0.67013876900000002</v>
      </c>
    </row>
    <row r="11" spans="2:22" ht="16.5" thickBot="1" x14ac:dyDescent="0.3">
      <c r="B11" s="80" t="s">
        <v>8</v>
      </c>
      <c r="C11" s="85">
        <v>217000</v>
      </c>
      <c r="D11" s="86">
        <v>1469000</v>
      </c>
      <c r="E11" s="86">
        <v>1746000</v>
      </c>
      <c r="F11" s="86">
        <v>2068000</v>
      </c>
      <c r="G11" s="86">
        <v>1087000</v>
      </c>
      <c r="H11" s="86">
        <v>626000</v>
      </c>
      <c r="I11" s="86">
        <v>-560000</v>
      </c>
      <c r="J11" s="86">
        <v>-566000</v>
      </c>
      <c r="K11" s="86">
        <v>-901000</v>
      </c>
      <c r="L11" s="86">
        <v>-628000</v>
      </c>
    </row>
    <row r="12" spans="2:22" ht="15.75" customHeight="1" thickBot="1" x14ac:dyDescent="0.3">
      <c r="B12" s="77" t="s">
        <v>9</v>
      </c>
      <c r="C12" s="79"/>
      <c r="D12" s="63"/>
      <c r="E12" s="63"/>
      <c r="F12" s="63"/>
      <c r="G12" s="63"/>
      <c r="H12" s="63"/>
      <c r="I12" s="63"/>
      <c r="J12" s="63"/>
      <c r="K12" s="63"/>
      <c r="L12" s="63"/>
    </row>
    <row r="13" spans="2:22" ht="15.75" customHeight="1" thickBot="1" x14ac:dyDescent="0.3"/>
    <row r="14" spans="2:22" ht="16.5" thickBot="1" x14ac:dyDescent="0.3">
      <c r="B14" s="129" t="s">
        <v>10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1"/>
      <c r="N14" s="131"/>
      <c r="O14" s="131"/>
      <c r="P14" s="131"/>
      <c r="Q14" s="131"/>
      <c r="R14" s="131"/>
      <c r="S14" s="131"/>
      <c r="T14" s="131"/>
      <c r="U14" s="131"/>
      <c r="V14" s="132"/>
    </row>
    <row r="15" spans="2:22" ht="16.5" thickBot="1" x14ac:dyDescent="0.3">
      <c r="B15" s="82"/>
      <c r="C15" s="64">
        <v>2024</v>
      </c>
      <c r="D15" s="64">
        <v>2023</v>
      </c>
      <c r="E15" s="64">
        <v>2022</v>
      </c>
      <c r="F15" s="64">
        <v>2021</v>
      </c>
      <c r="G15" s="64">
        <v>2020</v>
      </c>
      <c r="H15" s="64">
        <v>2019</v>
      </c>
      <c r="I15" s="64">
        <v>2018</v>
      </c>
      <c r="J15" s="64">
        <v>2017</v>
      </c>
      <c r="K15" s="64">
        <v>2016</v>
      </c>
      <c r="L15" s="64">
        <v>2015</v>
      </c>
    </row>
    <row r="16" spans="2:22" ht="16.5" thickBot="1" x14ac:dyDescent="0.3">
      <c r="B16" s="78" t="s">
        <v>11</v>
      </c>
      <c r="C16" s="83">
        <f>'[1]BT O'!C26</f>
        <v>5.6090131038150958E-3</v>
      </c>
      <c r="D16" s="83">
        <f>'[1]BT O'!D26</f>
        <v>-8.1055155875299767E-3</v>
      </c>
      <c r="E16" s="83">
        <f>'[1]BT O'!E26</f>
        <v>-2.2549341334208429E-2</v>
      </c>
      <c r="F16" s="83">
        <f>'[1]BT O'!F26</f>
        <v>-6.8718620388561455E-2</v>
      </c>
      <c r="G16" s="83">
        <f>'[1]BT O'!G26</f>
        <v>-2.232371521256616E-2</v>
      </c>
      <c r="H16" s="83">
        <f>'[1]BT O'!H26</f>
        <v>-1.2435189478565105E-2</v>
      </c>
      <c r="I16" s="83">
        <f>'[1]BT O'!I26</f>
        <v>-1.4088604438533789E-2</v>
      </c>
      <c r="J16" s="83">
        <f>'[1]BT O'!J26</f>
        <v>0.26362777019220668</v>
      </c>
      <c r="K16" s="83">
        <f>'[1]BT O'!K26</f>
        <v>5.9124534178764114E-2</v>
      </c>
      <c r="L16" s="83">
        <f>'[1]BT O'!L26</f>
        <v>-1.6842565757095203E-2</v>
      </c>
    </row>
    <row r="17" spans="2:12" ht="16.5" thickBot="1" x14ac:dyDescent="0.3">
      <c r="B17" s="77" t="s">
        <v>12</v>
      </c>
      <c r="C17" s="66">
        <f>'[1]BT O'!C27</f>
        <v>-0.31405436668594561</v>
      </c>
      <c r="D17" s="66">
        <f>'[1]BT O'!D27</f>
        <v>-0.11920529801324503</v>
      </c>
      <c r="E17" s="66">
        <f>'[1]BT O'!E27</f>
        <v>8.8137472283813745E-2</v>
      </c>
      <c r="F17" s="66">
        <f>'[1]BT O'!F27</f>
        <v>-0.23331916702082448</v>
      </c>
      <c r="G17" s="66">
        <f>'[1]BT O'!G27</f>
        <v>-0.11740435108777195</v>
      </c>
      <c r="H17" s="66">
        <f>'[1]BT O'!H27</f>
        <v>1.91131498470948E-2</v>
      </c>
      <c r="I17" s="66">
        <f>'[1]BT O'!I27</f>
        <v>0.11129991503823279</v>
      </c>
      <c r="J17" s="66">
        <f>'[1]BT O'!J27</f>
        <v>0.22284582370419281</v>
      </c>
      <c r="K17" s="66">
        <f>'[1]BT O'!K27</f>
        <v>0.14517958412098297</v>
      </c>
      <c r="L17" s="66">
        <f>'[1]BT O'!L27</f>
        <v>-0.1440311418685121</v>
      </c>
    </row>
    <row r="18" spans="2:12" ht="16.5" thickBot="1" x14ac:dyDescent="0.3">
      <c r="B18" s="77" t="s">
        <v>3</v>
      </c>
      <c r="C18" s="66">
        <f>'[1]BT O'!C28</f>
        <v>-0.11557911624176054</v>
      </c>
      <c r="D18" s="66">
        <f>'[1]BT O'!D28</f>
        <v>6.5158438277796354E-2</v>
      </c>
      <c r="E18" s="66">
        <f>'[1]BT O'!E28</f>
        <v>-5.5937434242828085E-2</v>
      </c>
      <c r="F18" s="66">
        <f>'[1]BT O'!F28</f>
        <v>1.1421679909194097E-2</v>
      </c>
      <c r="G18" s="66">
        <f>'[1]BT O'!G28</f>
        <v>0.26421524663677132</v>
      </c>
      <c r="H18" s="66">
        <f>'[1]BT O'!H28</f>
        <v>0.23020908037733767</v>
      </c>
      <c r="I18" s="66">
        <f>'[1]BT O'!I28</f>
        <v>0.10409306858326227</v>
      </c>
      <c r="J18" s="66">
        <f>'[1]BT O'!J28</f>
        <v>1.7224287484510534E-2</v>
      </c>
      <c r="K18" s="66">
        <f>'[1]BT O'!K28</f>
        <v>-1.0605038926009931E-2</v>
      </c>
      <c r="L18" s="66">
        <f>'[1]BT O'!L28</f>
        <v>0.15498442367601245</v>
      </c>
    </row>
    <row r="19" spans="2:12" ht="16.5" thickBot="1" x14ac:dyDescent="0.3">
      <c r="B19" s="77" t="s">
        <v>4</v>
      </c>
      <c r="C19" s="66">
        <f>'[1]BT O'!C29</f>
        <v>-0.13752239217307427</v>
      </c>
      <c r="D19" s="66">
        <f>'[1]BT O'!D29</f>
        <v>-5.1124476987447702E-2</v>
      </c>
      <c r="E19" s="66">
        <f>'[1]BT O'!E29</f>
        <v>0.30970117304563749</v>
      </c>
      <c r="F19" s="66">
        <f>'[1]BT O'!F29</f>
        <v>-0.20890062995326153</v>
      </c>
      <c r="G19" s="66">
        <f>'[1]BT O'!G29</f>
        <v>0.45205075243434639</v>
      </c>
      <c r="H19" s="66">
        <f>'[1]BT O'!H29</f>
        <v>-1.329580745341615E-2</v>
      </c>
      <c r="I19" s="66">
        <f>'[1]BT O'!I29</f>
        <v>0.23623275344931013</v>
      </c>
      <c r="J19" s="66">
        <f>'[1]BT O'!J29</f>
        <v>-0.19701348747591521</v>
      </c>
      <c r="K19" s="66">
        <f>'[1]BT O'!K29</f>
        <v>11.846534653465346</v>
      </c>
      <c r="L19" s="66">
        <f>'[1]BT O'!L29</f>
        <v>-2.3648648648648649</v>
      </c>
    </row>
    <row r="20" spans="2:12" ht="16.5" thickBot="1" x14ac:dyDescent="0.3">
      <c r="B20" s="77" t="s">
        <v>5</v>
      </c>
      <c r="C20" s="66">
        <f>'[1]BT O'!C30</f>
        <v>-0.20468006698469712</v>
      </c>
      <c r="D20" s="66">
        <f>'[1]BT O'!D30</f>
        <v>-7.1748948447259348E-2</v>
      </c>
      <c r="E20" s="66">
        <f>'[1]BT O'!E30</f>
        <v>-0.16917118600655975</v>
      </c>
      <c r="F20" s="66">
        <f>'[1]BT O'!F30</f>
        <v>-3.0866586432331977E-2</v>
      </c>
      <c r="G20" s="66">
        <f>'[1]BT O'!G30</f>
        <v>-0.39217300260373328</v>
      </c>
      <c r="H20" s="66">
        <f>'[1]BT O'!H30</f>
        <v>3.2845666955290849E-2</v>
      </c>
      <c r="I20" s="66">
        <f>'[1]BT O'!I30</f>
        <v>-0.10105931756313632</v>
      </c>
      <c r="J20" s="66">
        <f>'[1]BT O'!J30</f>
        <v>3.2170323940000134E-2</v>
      </c>
      <c r="K20" s="66">
        <f>'[1]BT O'!K30</f>
        <v>-0.91085692639910376</v>
      </c>
      <c r="L20" s="66" t="str">
        <f>'[1]BT O'!L30</f>
        <v>n.a.</v>
      </c>
    </row>
    <row r="21" spans="2:12" ht="16.5" thickBot="1" x14ac:dyDescent="0.3">
      <c r="B21" s="77" t="s">
        <v>6</v>
      </c>
      <c r="C21" s="66">
        <f>'[1]BT O'!C31</f>
        <v>-0.30687109033293253</v>
      </c>
      <c r="D21" s="66">
        <f>'[1]BT O'!D31</f>
        <v>-0.15313959815332687</v>
      </c>
      <c r="E21" s="66">
        <f>'[1]BT O'!E31</f>
        <v>0.11867521366639587</v>
      </c>
      <c r="F21" s="66">
        <f>'[1]BT O'!F31</f>
        <v>-0.22947395256545053</v>
      </c>
      <c r="G21" s="66">
        <f>'[1]BT O'!G31</f>
        <v>-0.2305786131043463</v>
      </c>
      <c r="H21" s="66">
        <f>'[1]BT O'!H31</f>
        <v>-9.5090861552633563E-2</v>
      </c>
      <c r="I21" s="66">
        <f>'[1]BT O'!I31</f>
        <v>7.2850998552661902E-2</v>
      </c>
      <c r="J21" s="66">
        <f>'[1]BT O'!J31</f>
        <v>-0.21965782842212589</v>
      </c>
      <c r="K21" s="66">
        <f>'[1]BT O'!K31</f>
        <v>-0.29340214597917336</v>
      </c>
      <c r="L21" s="66">
        <f>'[1]BT O'!L31</f>
        <v>1.0620540058324805E-2</v>
      </c>
    </row>
    <row r="22" spans="2:12" ht="16.5" thickBot="1" x14ac:dyDescent="0.3">
      <c r="B22" s="77" t="s">
        <v>7</v>
      </c>
      <c r="C22" s="67">
        <f>'BT O'!C20</f>
        <v>0.846404563</v>
      </c>
      <c r="D22" s="67">
        <f>'BT O'!D20</f>
        <v>0.87644341800000003</v>
      </c>
      <c r="E22" s="67">
        <f>'BT O'!E20</f>
        <v>0.91731151899999996</v>
      </c>
      <c r="F22" s="67">
        <f>'BT O'!F20</f>
        <v>1.085387519</v>
      </c>
      <c r="G22" s="67">
        <f>'BT O'!G20</f>
        <v>1.0360458770000001</v>
      </c>
      <c r="H22" s="67">
        <f>'BT O'!H20</f>
        <v>1.0169756299999999</v>
      </c>
      <c r="I22" s="67">
        <f>'BT O'!I20</f>
        <v>0.76956308299999998</v>
      </c>
      <c r="J22" s="67">
        <f>'BT O'!J20</f>
        <v>0.58434782600000001</v>
      </c>
      <c r="K22" s="67">
        <f>'BT O'!K20</f>
        <v>0.72122367499999995</v>
      </c>
      <c r="L22" s="67">
        <f>'BT O'!L20</f>
        <v>0.95705760200000001</v>
      </c>
    </row>
    <row r="23" spans="2:12" ht="16.5" thickBot="1" x14ac:dyDescent="0.3">
      <c r="B23" s="80" t="s">
        <v>13</v>
      </c>
      <c r="C23" s="97">
        <v>-1307000</v>
      </c>
      <c r="D23" s="97">
        <v>-887000</v>
      </c>
      <c r="E23" s="97">
        <v>-304000</v>
      </c>
      <c r="F23" s="97">
        <v>-675000</v>
      </c>
      <c r="G23" s="97">
        <v>-462000</v>
      </c>
      <c r="H23" s="97">
        <v>-377000</v>
      </c>
      <c r="I23" s="97">
        <v>-1739000</v>
      </c>
      <c r="J23" s="97">
        <v>-1940000</v>
      </c>
      <c r="K23" s="97">
        <v>-2194000</v>
      </c>
      <c r="L23" s="97">
        <v>-1287000</v>
      </c>
    </row>
    <row r="24" spans="2:12" ht="16.5" thickBot="1" x14ac:dyDescent="0.3">
      <c r="B24" s="77" t="s">
        <v>9</v>
      </c>
      <c r="C24" s="79"/>
      <c r="D24" s="63"/>
      <c r="E24" s="63"/>
      <c r="F24" s="63"/>
      <c r="G24" s="63"/>
      <c r="H24" s="63" t="s">
        <v>14</v>
      </c>
      <c r="I24" s="63"/>
      <c r="J24" s="63"/>
      <c r="K24" s="63"/>
      <c r="L24" s="63"/>
    </row>
    <row r="1048575" spans="2:2" x14ac:dyDescent="0.25">
      <c r="B1048575" s="76"/>
    </row>
  </sheetData>
  <mergeCells count="2">
    <mergeCell ref="B14:V14"/>
    <mergeCell ref="B2:V2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DD7B-1A8A-C64E-8CA7-0FB32B610EE8}">
  <dimension ref="A1:X78"/>
  <sheetViews>
    <sheetView showGridLines="0" zoomScaleNormal="100" workbookViewId="0">
      <selection activeCell="C11" sqref="C11:D11"/>
    </sheetView>
  </sheetViews>
  <sheetFormatPr defaultColWidth="10.875" defaultRowHeight="15" x14ac:dyDescent="0.25"/>
  <cols>
    <col min="1" max="1" width="9.125" style="2" customWidth="1"/>
    <col min="2" max="2" width="18.375" style="2" customWidth="1"/>
    <col min="3" max="3" width="15.375" style="2" customWidth="1"/>
    <col min="4" max="4" width="3" style="2" customWidth="1"/>
    <col min="5" max="7" width="18.375" style="2" customWidth="1"/>
    <col min="8" max="8" width="1" style="2" customWidth="1"/>
    <col min="9" max="9" width="17.375" style="2" customWidth="1"/>
    <col min="10" max="24" width="18.375" style="2" customWidth="1"/>
    <col min="25" max="16384" width="10.875" style="1"/>
  </cols>
  <sheetData>
    <row r="1" spans="1:24" ht="43.35" customHeight="1" x14ac:dyDescent="0.25">
      <c r="B1" s="147" t="s">
        <v>42</v>
      </c>
      <c r="C1" s="148"/>
      <c r="D1" s="148"/>
      <c r="E1" s="148"/>
      <c r="F1" s="148"/>
      <c r="G1" s="148"/>
      <c r="H1" s="148"/>
    </row>
    <row r="2" spans="1:24" ht="40.700000000000003" customHeight="1" x14ac:dyDescent="0.25">
      <c r="A2" s="147" t="s">
        <v>43</v>
      </c>
      <c r="B2" s="148"/>
      <c r="C2" s="148"/>
      <c r="D2" s="147" t="s">
        <v>198</v>
      </c>
      <c r="E2" s="148"/>
      <c r="F2" s="148"/>
      <c r="G2" s="148"/>
      <c r="H2" s="148"/>
    </row>
    <row r="3" spans="1:24" ht="14.45" customHeight="1" x14ac:dyDescent="0.25">
      <c r="A3" s="148"/>
      <c r="B3" s="148"/>
      <c r="C3" s="148"/>
      <c r="D3" s="148"/>
      <c r="E3" s="148"/>
      <c r="F3" s="148"/>
      <c r="G3" s="148"/>
      <c r="H3" s="148"/>
    </row>
    <row r="4" spans="1:24" ht="21.6" customHeight="1" x14ac:dyDescent="0.25">
      <c r="A4" s="149" t="s">
        <v>199</v>
      </c>
      <c r="B4" s="150"/>
      <c r="C4" s="150"/>
      <c r="D4" s="150"/>
      <c r="E4" s="150"/>
      <c r="F4" s="150"/>
      <c r="G4" s="150"/>
      <c r="H4" s="150"/>
    </row>
    <row r="5" spans="1:24" ht="14.45" customHeight="1" x14ac:dyDescent="0.25"/>
    <row r="6" spans="1:24" ht="19.350000000000001" customHeight="1" x14ac:dyDescent="0.25">
      <c r="A6" s="148"/>
      <c r="B6" s="148"/>
      <c r="C6" s="166">
        <v>45382</v>
      </c>
      <c r="D6" s="148"/>
      <c r="E6" s="7">
        <v>45016</v>
      </c>
      <c r="F6" s="7">
        <v>44651</v>
      </c>
      <c r="G6" s="7">
        <v>44286</v>
      </c>
      <c r="H6" s="166">
        <v>43921</v>
      </c>
      <c r="I6" s="148"/>
      <c r="J6" s="7">
        <v>43555</v>
      </c>
      <c r="K6" s="7">
        <v>43190</v>
      </c>
      <c r="L6" s="7">
        <v>42825</v>
      </c>
      <c r="M6" s="7">
        <v>42460</v>
      </c>
      <c r="N6" s="7">
        <v>42094</v>
      </c>
      <c r="O6" s="7">
        <v>41729</v>
      </c>
      <c r="P6" s="7">
        <v>41364</v>
      </c>
      <c r="Q6" s="7">
        <v>40999</v>
      </c>
      <c r="R6" s="7">
        <v>40633</v>
      </c>
      <c r="S6" s="7">
        <v>40268</v>
      </c>
      <c r="T6" s="7">
        <v>39903</v>
      </c>
      <c r="U6" s="7">
        <v>39538</v>
      </c>
      <c r="V6" s="7">
        <v>39172</v>
      </c>
      <c r="W6" s="7">
        <v>38807</v>
      </c>
      <c r="X6" s="7">
        <v>38442</v>
      </c>
    </row>
    <row r="7" spans="1:24" ht="19.350000000000001" customHeight="1" x14ac:dyDescent="0.25">
      <c r="A7" s="148"/>
      <c r="B7" s="148"/>
      <c r="C7" s="167" t="s">
        <v>30</v>
      </c>
      <c r="D7" s="148"/>
      <c r="E7" s="6" t="s">
        <v>30</v>
      </c>
      <c r="F7" s="6" t="s">
        <v>30</v>
      </c>
      <c r="G7" s="6" t="s">
        <v>30</v>
      </c>
      <c r="H7" s="167" t="s">
        <v>30</v>
      </c>
      <c r="I7" s="148"/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30</v>
      </c>
      <c r="W7" s="6" t="s">
        <v>30</v>
      </c>
      <c r="X7" s="6" t="s">
        <v>30</v>
      </c>
    </row>
    <row r="8" spans="1:24" ht="19.350000000000001" customHeight="1" x14ac:dyDescent="0.25">
      <c r="A8" s="151" t="s">
        <v>31</v>
      </c>
      <c r="B8" s="148"/>
      <c r="C8" s="168" t="s">
        <v>32</v>
      </c>
      <c r="D8" s="169"/>
      <c r="E8" s="8" t="s">
        <v>32</v>
      </c>
      <c r="F8" s="8" t="s">
        <v>32</v>
      </c>
      <c r="G8" s="8" t="s">
        <v>32</v>
      </c>
      <c r="H8" s="168" t="s">
        <v>32</v>
      </c>
      <c r="I8" s="169"/>
      <c r="J8" s="8" t="s">
        <v>32</v>
      </c>
      <c r="K8" s="8" t="s">
        <v>32</v>
      </c>
      <c r="L8" s="8" t="s">
        <v>32</v>
      </c>
      <c r="M8" s="8" t="s">
        <v>32</v>
      </c>
      <c r="N8" s="8" t="s">
        <v>32</v>
      </c>
      <c r="O8" s="8" t="s">
        <v>32</v>
      </c>
      <c r="P8" s="8" t="s">
        <v>32</v>
      </c>
      <c r="Q8" s="8" t="s">
        <v>32</v>
      </c>
      <c r="R8" s="8" t="s">
        <v>32</v>
      </c>
      <c r="S8" s="8" t="s">
        <v>32</v>
      </c>
      <c r="T8" s="8" t="s">
        <v>32</v>
      </c>
      <c r="U8" s="8" t="s">
        <v>32</v>
      </c>
      <c r="V8" s="8" t="s">
        <v>32</v>
      </c>
      <c r="W8" s="8" t="s">
        <v>32</v>
      </c>
      <c r="X8" s="8" t="s">
        <v>32</v>
      </c>
    </row>
    <row r="9" spans="1:24" ht="19.350000000000001" customHeight="1" x14ac:dyDescent="0.25">
      <c r="A9" s="148"/>
      <c r="B9" s="148"/>
      <c r="C9" s="167" t="s">
        <v>33</v>
      </c>
      <c r="D9" s="148"/>
      <c r="E9" s="6" t="s">
        <v>33</v>
      </c>
      <c r="F9" s="6" t="s">
        <v>33</v>
      </c>
      <c r="G9" s="6" t="s">
        <v>33</v>
      </c>
      <c r="H9" s="167" t="s">
        <v>33</v>
      </c>
      <c r="I9" s="148"/>
      <c r="J9" s="6" t="s">
        <v>33</v>
      </c>
      <c r="K9" s="6" t="s">
        <v>33</v>
      </c>
      <c r="L9" s="6" t="s">
        <v>33</v>
      </c>
      <c r="M9" s="6" t="s">
        <v>33</v>
      </c>
      <c r="N9" s="6" t="s">
        <v>33</v>
      </c>
      <c r="O9" s="6" t="s">
        <v>33</v>
      </c>
      <c r="P9" s="6" t="s">
        <v>33</v>
      </c>
      <c r="Q9" s="6" t="s">
        <v>33</v>
      </c>
      <c r="R9" s="6" t="s">
        <v>33</v>
      </c>
      <c r="S9" s="6" t="s">
        <v>33</v>
      </c>
      <c r="T9" s="6" t="s">
        <v>33</v>
      </c>
      <c r="U9" s="6" t="s">
        <v>33</v>
      </c>
      <c r="V9" s="6" t="s">
        <v>33</v>
      </c>
      <c r="W9" s="6" t="s">
        <v>33</v>
      </c>
      <c r="X9" s="6" t="s">
        <v>33</v>
      </c>
    </row>
    <row r="10" spans="1:24" ht="19.350000000000001" customHeight="1" x14ac:dyDescent="0.25">
      <c r="A10" s="148"/>
      <c r="B10" s="148"/>
      <c r="C10" s="167" t="s">
        <v>34</v>
      </c>
      <c r="D10" s="148"/>
      <c r="E10" s="6" t="s">
        <v>34</v>
      </c>
      <c r="F10" s="6" t="s">
        <v>34</v>
      </c>
      <c r="G10" s="6" t="s">
        <v>34</v>
      </c>
      <c r="H10" s="167" t="s">
        <v>34</v>
      </c>
      <c r="I10" s="148"/>
      <c r="J10" s="6" t="s">
        <v>34</v>
      </c>
      <c r="K10" s="6" t="s">
        <v>34</v>
      </c>
      <c r="L10" s="6" t="s">
        <v>34</v>
      </c>
      <c r="M10" s="6" t="s">
        <v>34</v>
      </c>
      <c r="N10" s="6" t="s">
        <v>34</v>
      </c>
      <c r="O10" s="6" t="s">
        <v>34</v>
      </c>
      <c r="P10" s="6" t="s">
        <v>34</v>
      </c>
      <c r="Q10" s="6" t="s">
        <v>34</v>
      </c>
      <c r="R10" s="6" t="s">
        <v>34</v>
      </c>
      <c r="S10" s="6" t="s">
        <v>34</v>
      </c>
      <c r="T10" s="6" t="s">
        <v>34</v>
      </c>
      <c r="U10" s="6" t="s">
        <v>34</v>
      </c>
      <c r="V10" s="6" t="s">
        <v>34</v>
      </c>
      <c r="W10" s="6" t="s">
        <v>34</v>
      </c>
      <c r="X10" s="6" t="s">
        <v>34</v>
      </c>
    </row>
    <row r="11" spans="1:24" ht="19.350000000000001" customHeight="1" x14ac:dyDescent="0.25">
      <c r="A11" s="148"/>
      <c r="B11" s="148"/>
      <c r="C11" s="167" t="s">
        <v>35</v>
      </c>
      <c r="D11" s="148"/>
      <c r="E11" s="6" t="s">
        <v>35</v>
      </c>
      <c r="F11" s="6" t="s">
        <v>35</v>
      </c>
      <c r="G11" s="6" t="s">
        <v>35</v>
      </c>
      <c r="H11" s="167" t="s">
        <v>35</v>
      </c>
      <c r="I11" s="148"/>
      <c r="J11" s="6" t="s">
        <v>35</v>
      </c>
      <c r="K11" s="6" t="s">
        <v>35</v>
      </c>
      <c r="L11" s="6" t="s">
        <v>35</v>
      </c>
      <c r="M11" s="6" t="s">
        <v>35</v>
      </c>
      <c r="N11" s="6" t="s">
        <v>35</v>
      </c>
      <c r="O11" s="6" t="s">
        <v>35</v>
      </c>
      <c r="P11" s="6" t="s">
        <v>35</v>
      </c>
      <c r="Q11" s="6" t="s">
        <v>35</v>
      </c>
      <c r="R11" s="6" t="s">
        <v>35</v>
      </c>
      <c r="S11" s="6" t="s">
        <v>35</v>
      </c>
      <c r="T11" s="6" t="s">
        <v>35</v>
      </c>
      <c r="U11" s="6" t="s">
        <v>35</v>
      </c>
      <c r="V11" s="6" t="s">
        <v>35</v>
      </c>
      <c r="W11" s="6" t="s">
        <v>35</v>
      </c>
      <c r="X11" s="6" t="s">
        <v>35</v>
      </c>
    </row>
    <row r="12" spans="1:24" ht="19.350000000000001" customHeight="1" x14ac:dyDescent="0.25">
      <c r="A12" s="148"/>
      <c r="B12" s="148"/>
      <c r="C12" s="167" t="s">
        <v>36</v>
      </c>
      <c r="D12" s="148"/>
      <c r="E12" s="6" t="s">
        <v>36</v>
      </c>
      <c r="F12" s="6" t="s">
        <v>36</v>
      </c>
      <c r="G12" s="6" t="s">
        <v>36</v>
      </c>
      <c r="H12" s="167" t="s">
        <v>36</v>
      </c>
      <c r="I12" s="148"/>
      <c r="J12" s="6" t="s">
        <v>36</v>
      </c>
      <c r="K12" s="6" t="s">
        <v>36</v>
      </c>
      <c r="L12" s="6" t="s">
        <v>36</v>
      </c>
      <c r="M12" s="6" t="s">
        <v>36</v>
      </c>
      <c r="N12" s="6" t="s">
        <v>36</v>
      </c>
      <c r="O12" s="6" t="s">
        <v>36</v>
      </c>
      <c r="P12" s="6" t="s">
        <v>36</v>
      </c>
      <c r="Q12" s="6" t="s">
        <v>36</v>
      </c>
      <c r="R12" s="6" t="s">
        <v>36</v>
      </c>
      <c r="S12" s="6" t="s">
        <v>36</v>
      </c>
      <c r="T12" s="6" t="s">
        <v>36</v>
      </c>
      <c r="U12" s="6" t="s">
        <v>36</v>
      </c>
      <c r="V12" s="6" t="s">
        <v>36</v>
      </c>
      <c r="W12" s="6" t="s">
        <v>36</v>
      </c>
      <c r="X12" s="6" t="s">
        <v>37</v>
      </c>
    </row>
    <row r="13" spans="1:24" ht="25.35" customHeight="1" x14ac:dyDescent="0.25">
      <c r="A13" s="152" t="s">
        <v>21</v>
      </c>
      <c r="B13" s="153"/>
      <c r="C13" s="170">
        <v>20797000</v>
      </c>
      <c r="D13" s="153"/>
      <c r="E13" s="5">
        <v>20681000</v>
      </c>
      <c r="F13" s="5">
        <v>20850000</v>
      </c>
      <c r="G13" s="5">
        <v>21331000</v>
      </c>
      <c r="H13" s="170">
        <v>22905000</v>
      </c>
      <c r="I13" s="153"/>
      <c r="J13" s="5">
        <v>23428000</v>
      </c>
      <c r="K13" s="5">
        <v>23723000</v>
      </c>
      <c r="L13" s="5">
        <v>24062000</v>
      </c>
      <c r="M13" s="5">
        <v>19042000</v>
      </c>
      <c r="N13" s="5">
        <v>17979000</v>
      </c>
      <c r="O13" s="5">
        <v>18287000</v>
      </c>
      <c r="P13" s="5">
        <v>18253000</v>
      </c>
      <c r="Q13" s="5">
        <v>19307000</v>
      </c>
      <c r="R13" s="5">
        <v>20076000</v>
      </c>
      <c r="S13" s="5">
        <v>20859000</v>
      </c>
      <c r="T13" s="5">
        <v>21390000</v>
      </c>
      <c r="U13" s="5">
        <v>20704000</v>
      </c>
      <c r="V13" s="5">
        <v>20223000</v>
      </c>
      <c r="W13" s="5">
        <v>19514000</v>
      </c>
      <c r="X13" s="5">
        <v>18623000</v>
      </c>
    </row>
    <row r="14" spans="1:24" ht="25.35" customHeight="1" x14ac:dyDescent="0.25">
      <c r="A14" s="152" t="s">
        <v>126</v>
      </c>
      <c r="B14" s="153"/>
      <c r="C14" s="171"/>
      <c r="D14" s="153"/>
      <c r="E14" s="11"/>
      <c r="F14" s="11"/>
      <c r="G14" s="11"/>
      <c r="H14" s="171"/>
      <c r="I14" s="153"/>
      <c r="J14" s="11"/>
      <c r="K14" s="11"/>
      <c r="L14" s="11"/>
      <c r="M14" s="11"/>
      <c r="N14" s="5">
        <v>13827000</v>
      </c>
      <c r="O14" s="5">
        <v>14084000</v>
      </c>
      <c r="P14" s="5">
        <v>14066000</v>
      </c>
      <c r="Q14" s="5">
        <v>14766000</v>
      </c>
      <c r="R14" s="5">
        <v>15575000</v>
      </c>
      <c r="S14" s="5">
        <v>16064000</v>
      </c>
      <c r="T14" s="5">
        <v>16736000</v>
      </c>
      <c r="U14" s="5">
        <v>17186000</v>
      </c>
      <c r="V14" s="5">
        <v>17241000</v>
      </c>
      <c r="W14" s="11"/>
      <c r="X14" s="5">
        <v>16967000</v>
      </c>
    </row>
    <row r="15" spans="1:24" ht="25.35" customHeight="1" x14ac:dyDescent="0.25">
      <c r="A15" s="152" t="s">
        <v>127</v>
      </c>
      <c r="B15" s="153"/>
      <c r="C15" s="171"/>
      <c r="D15" s="153"/>
      <c r="E15" s="11"/>
      <c r="F15" s="11"/>
      <c r="G15" s="11"/>
      <c r="H15" s="171"/>
      <c r="I15" s="153"/>
      <c r="J15" s="11"/>
      <c r="K15" s="11"/>
      <c r="L15" s="11"/>
      <c r="M15" s="11"/>
      <c r="N15" s="5">
        <v>4152000</v>
      </c>
      <c r="O15" s="5">
        <v>4203000</v>
      </c>
      <c r="P15" s="5">
        <v>4187000</v>
      </c>
      <c r="Q15" s="5">
        <v>4541000</v>
      </c>
      <c r="R15" s="5">
        <v>4501000</v>
      </c>
      <c r="S15" s="5">
        <v>4795000</v>
      </c>
      <c r="T15" s="5">
        <v>4654000</v>
      </c>
      <c r="U15" s="5">
        <v>3518000</v>
      </c>
      <c r="V15" s="5">
        <v>2982000</v>
      </c>
      <c r="W15" s="11"/>
      <c r="X15" s="5">
        <v>1656000</v>
      </c>
    </row>
    <row r="16" spans="1:24" ht="19.350000000000001" customHeight="1" x14ac:dyDescent="0.25">
      <c r="A16" s="152" t="s">
        <v>128</v>
      </c>
      <c r="B16" s="153"/>
      <c r="C16" s="171"/>
      <c r="D16" s="153"/>
      <c r="E16" s="11"/>
      <c r="F16" s="11"/>
      <c r="G16" s="11"/>
      <c r="H16" s="171"/>
      <c r="I16" s="153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spans="1:24" ht="32.450000000000003" customHeight="1" x14ac:dyDescent="0.25">
      <c r="A17" s="152" t="s">
        <v>129</v>
      </c>
      <c r="B17" s="153"/>
      <c r="C17" s="171"/>
      <c r="D17" s="153"/>
      <c r="E17" s="11"/>
      <c r="F17" s="11"/>
      <c r="G17" s="11"/>
      <c r="H17" s="171"/>
      <c r="I17" s="153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spans="1:24" ht="19.350000000000001" customHeight="1" x14ac:dyDescent="0.25">
      <c r="A18" s="152" t="s">
        <v>130</v>
      </c>
      <c r="B18" s="153"/>
      <c r="C18" s="171"/>
      <c r="D18" s="153"/>
      <c r="E18" s="11"/>
      <c r="F18" s="11"/>
      <c r="G18" s="11"/>
      <c r="H18" s="171"/>
      <c r="I18" s="15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ht="19.350000000000001" customHeight="1" x14ac:dyDescent="0.25">
      <c r="A19" s="178" t="s">
        <v>131</v>
      </c>
      <c r="B19" s="179"/>
      <c r="C19" s="171"/>
      <c r="D19" s="153"/>
      <c r="E19" s="11"/>
      <c r="F19" s="11"/>
      <c r="G19" s="11"/>
      <c r="H19" s="171"/>
      <c r="I19" s="153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spans="1:24" ht="32.450000000000003" customHeight="1" x14ac:dyDescent="0.25">
      <c r="A20" s="152" t="s">
        <v>132</v>
      </c>
      <c r="B20" s="153"/>
      <c r="C20" s="170">
        <v>-17634000</v>
      </c>
      <c r="D20" s="153"/>
      <c r="E20" s="5">
        <v>-17494000</v>
      </c>
      <c r="F20" s="5">
        <v>-17673000</v>
      </c>
      <c r="G20" s="5">
        <v>-18302000</v>
      </c>
      <c r="H20" s="170">
        <v>-19213000</v>
      </c>
      <c r="I20" s="153"/>
      <c r="J20" s="5">
        <v>-20007000</v>
      </c>
      <c r="K20" s="5">
        <v>-20342000</v>
      </c>
      <c r="L20" s="5">
        <v>-20895000</v>
      </c>
      <c r="M20" s="5">
        <v>-15307000</v>
      </c>
      <c r="N20" s="5">
        <v>-14118000</v>
      </c>
      <c r="O20" s="5">
        <v>-15142000</v>
      </c>
      <c r="P20" s="5">
        <v>-15307000</v>
      </c>
      <c r="Q20" s="5">
        <v>-16602000</v>
      </c>
      <c r="R20" s="5">
        <v>-17871000</v>
      </c>
      <c r="S20" s="5">
        <v>-19116000</v>
      </c>
      <c r="T20" s="5">
        <v>-21318000</v>
      </c>
      <c r="U20" s="5">
        <v>-18697000</v>
      </c>
      <c r="V20" s="5">
        <v>-17915000</v>
      </c>
      <c r="W20" s="5">
        <v>-17246000</v>
      </c>
      <c r="X20" s="5">
        <v>-15834000</v>
      </c>
    </row>
    <row r="21" spans="1:24" ht="32.450000000000003" customHeight="1" x14ac:dyDescent="0.25">
      <c r="A21" s="152" t="s">
        <v>133</v>
      </c>
      <c r="B21" s="153"/>
      <c r="C21" s="171"/>
      <c r="D21" s="153"/>
      <c r="E21" s="11"/>
      <c r="F21" s="11"/>
      <c r="G21" s="11"/>
      <c r="H21" s="171"/>
      <c r="I21" s="153"/>
      <c r="J21" s="11"/>
      <c r="K21" s="11"/>
      <c r="L21" s="11"/>
      <c r="M21" s="11"/>
      <c r="N21" s="11"/>
      <c r="O21" s="11"/>
      <c r="P21" s="5">
        <v>392000</v>
      </c>
      <c r="Q21" s="5">
        <v>387000</v>
      </c>
      <c r="R21" s="5">
        <v>373000</v>
      </c>
      <c r="S21" s="5">
        <v>380000</v>
      </c>
      <c r="T21" s="5">
        <v>339000</v>
      </c>
      <c r="U21" s="5">
        <v>349000</v>
      </c>
      <c r="V21" s="5">
        <v>233000</v>
      </c>
      <c r="W21" s="5">
        <v>227000</v>
      </c>
      <c r="X21" s="11"/>
    </row>
    <row r="22" spans="1:24" ht="32.450000000000003" customHeight="1" x14ac:dyDescent="0.25">
      <c r="A22" s="152" t="s">
        <v>134</v>
      </c>
      <c r="B22" s="153"/>
      <c r="C22" s="170">
        <v>-949000</v>
      </c>
      <c r="D22" s="153"/>
      <c r="E22" s="5">
        <v>-568000</v>
      </c>
      <c r="F22" s="5">
        <v>-292000</v>
      </c>
      <c r="G22" s="5">
        <v>-442000</v>
      </c>
      <c r="H22" s="170">
        <v>-409000</v>
      </c>
      <c r="I22" s="153"/>
      <c r="J22" s="11"/>
      <c r="K22" s="11"/>
      <c r="L22" s="11"/>
      <c r="M22" s="11"/>
      <c r="N22" s="5">
        <v>-381000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</row>
    <row r="23" spans="1:24" ht="25.35" customHeight="1" x14ac:dyDescent="0.25">
      <c r="A23" s="152" t="s">
        <v>135</v>
      </c>
      <c r="B23" s="153"/>
      <c r="C23" s="170">
        <v>2214000</v>
      </c>
      <c r="D23" s="153"/>
      <c r="E23" s="5">
        <v>2619000</v>
      </c>
      <c r="F23" s="5">
        <v>2885000</v>
      </c>
      <c r="G23" s="5">
        <v>2587000</v>
      </c>
      <c r="H23" s="170">
        <v>3283000</v>
      </c>
      <c r="I23" s="153"/>
      <c r="J23" s="5">
        <v>3421000</v>
      </c>
      <c r="K23" s="5">
        <v>3381000</v>
      </c>
      <c r="L23" s="5">
        <v>3167000</v>
      </c>
      <c r="M23" s="5">
        <v>3735000</v>
      </c>
      <c r="N23" s="5">
        <v>3480000</v>
      </c>
      <c r="O23" s="5">
        <v>3145000</v>
      </c>
      <c r="P23" s="5">
        <v>3338000</v>
      </c>
      <c r="Q23" s="5">
        <v>3092000</v>
      </c>
      <c r="R23" s="5">
        <v>2578000</v>
      </c>
      <c r="S23" s="5">
        <v>2123000</v>
      </c>
      <c r="T23" s="5">
        <v>411000</v>
      </c>
      <c r="U23" s="5">
        <v>2356000</v>
      </c>
      <c r="V23" s="5">
        <v>2541000</v>
      </c>
      <c r="W23" s="5">
        <v>2495000</v>
      </c>
      <c r="X23" s="5">
        <v>2789000</v>
      </c>
    </row>
    <row r="24" spans="1:24" ht="25.35" customHeight="1" x14ac:dyDescent="0.25">
      <c r="A24" s="152" t="s">
        <v>136</v>
      </c>
      <c r="B24" s="153"/>
      <c r="C24" s="170">
        <v>-21000</v>
      </c>
      <c r="D24" s="153"/>
      <c r="E24" s="5">
        <v>-59000</v>
      </c>
      <c r="F24" s="11"/>
      <c r="G24" s="5">
        <v>8000</v>
      </c>
      <c r="H24" s="170">
        <v>-33000</v>
      </c>
      <c r="I24" s="153"/>
      <c r="J24" s="5">
        <v>1000</v>
      </c>
      <c r="K24" s="5">
        <v>-1000</v>
      </c>
      <c r="L24" s="5">
        <v>-9000</v>
      </c>
      <c r="M24" s="5">
        <v>6000</v>
      </c>
      <c r="N24" s="5">
        <v>24000</v>
      </c>
      <c r="O24" s="5">
        <v>-7000</v>
      </c>
      <c r="P24" s="5">
        <v>9000</v>
      </c>
      <c r="Q24" s="5">
        <v>10000</v>
      </c>
      <c r="R24" s="5">
        <v>21000</v>
      </c>
      <c r="S24" s="5">
        <v>42000</v>
      </c>
      <c r="T24" s="5">
        <v>75000</v>
      </c>
      <c r="U24" s="5">
        <v>-2000</v>
      </c>
      <c r="V24" s="5">
        <v>37000</v>
      </c>
      <c r="W24" s="5">
        <v>17000</v>
      </c>
      <c r="X24" s="5">
        <v>217000</v>
      </c>
    </row>
    <row r="25" spans="1:24" ht="32.450000000000003" customHeight="1" x14ac:dyDescent="0.25">
      <c r="A25" s="152" t="s">
        <v>137</v>
      </c>
      <c r="B25" s="153"/>
      <c r="C25" s="170">
        <v>160000</v>
      </c>
      <c r="D25" s="153"/>
      <c r="E25" s="5">
        <v>4000</v>
      </c>
      <c r="F25" s="5">
        <v>12000</v>
      </c>
      <c r="G25" s="5">
        <v>20000</v>
      </c>
      <c r="H25" s="170">
        <v>11000</v>
      </c>
      <c r="I25" s="153"/>
      <c r="J25" s="5">
        <v>35000</v>
      </c>
      <c r="K25" s="5">
        <v>11000</v>
      </c>
      <c r="L25" s="5">
        <v>4000</v>
      </c>
      <c r="M25" s="5">
        <v>43000</v>
      </c>
      <c r="N25" s="5">
        <v>41000</v>
      </c>
      <c r="O25" s="5">
        <v>5000</v>
      </c>
      <c r="P25" s="5">
        <v>22000</v>
      </c>
      <c r="Q25" s="5">
        <v>21000</v>
      </c>
      <c r="R25" s="5">
        <v>2300000</v>
      </c>
      <c r="S25" s="5">
        <v>1997000</v>
      </c>
      <c r="T25" s="5">
        <v>2727000</v>
      </c>
      <c r="U25" s="5">
        <v>2511000</v>
      </c>
      <c r="V25" s="5">
        <v>2547000</v>
      </c>
      <c r="W25" s="5">
        <v>2285000</v>
      </c>
      <c r="X25" s="5">
        <v>217000</v>
      </c>
    </row>
    <row r="26" spans="1:24" ht="25.35" customHeight="1" x14ac:dyDescent="0.25">
      <c r="A26" s="152" t="s">
        <v>138</v>
      </c>
      <c r="B26" s="153"/>
      <c r="C26" s="171"/>
      <c r="D26" s="153"/>
      <c r="E26" s="11"/>
      <c r="F26" s="11"/>
      <c r="G26" s="11"/>
      <c r="H26" s="171"/>
      <c r="I26" s="153"/>
      <c r="J26" s="11"/>
      <c r="K26" s="11"/>
      <c r="L26" s="11"/>
      <c r="M26" s="11"/>
      <c r="N26" s="11"/>
      <c r="O26" s="11"/>
      <c r="P26" s="11"/>
      <c r="Q26" s="11"/>
      <c r="R26" s="5">
        <v>42000</v>
      </c>
      <c r="S26" s="11"/>
      <c r="T26" s="11"/>
      <c r="U26" s="11"/>
      <c r="V26" s="11"/>
      <c r="W26" s="11"/>
      <c r="X26" s="5">
        <v>380000</v>
      </c>
    </row>
    <row r="27" spans="1:24" ht="32.450000000000003" customHeight="1" x14ac:dyDescent="0.25">
      <c r="A27" s="152" t="s">
        <v>139</v>
      </c>
      <c r="B27" s="153"/>
      <c r="C27" s="171"/>
      <c r="D27" s="153"/>
      <c r="E27" s="11"/>
      <c r="F27" s="11"/>
      <c r="G27" s="11"/>
      <c r="H27" s="171"/>
      <c r="I27" s="153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spans="1:24" ht="32.450000000000003" customHeight="1" x14ac:dyDescent="0.25">
      <c r="A28" s="152" t="s">
        <v>140</v>
      </c>
      <c r="B28" s="153"/>
      <c r="C28" s="171"/>
      <c r="D28" s="153"/>
      <c r="E28" s="11"/>
      <c r="F28" s="11"/>
      <c r="G28" s="11"/>
      <c r="H28" s="171"/>
      <c r="I28" s="153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spans="1:24" ht="32.450000000000003" customHeight="1" x14ac:dyDescent="0.25">
      <c r="A29" s="152" t="s">
        <v>141</v>
      </c>
      <c r="B29" s="153"/>
      <c r="C29" s="171"/>
      <c r="D29" s="153"/>
      <c r="E29" s="11"/>
      <c r="F29" s="11"/>
      <c r="G29" s="11"/>
      <c r="H29" s="171"/>
      <c r="I29" s="153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spans="1:24" ht="32.450000000000003" customHeight="1" x14ac:dyDescent="0.25">
      <c r="A30" s="152" t="s">
        <v>142</v>
      </c>
      <c r="B30" s="153"/>
      <c r="C30" s="171"/>
      <c r="D30" s="153"/>
      <c r="E30" s="11"/>
      <c r="F30" s="11"/>
      <c r="G30" s="11"/>
      <c r="H30" s="171"/>
      <c r="I30" s="153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spans="1:24" ht="32.450000000000003" customHeight="1" x14ac:dyDescent="0.25">
      <c r="A31" s="152" t="s">
        <v>143</v>
      </c>
      <c r="B31" s="153"/>
      <c r="C31" s="170">
        <v>2374000</v>
      </c>
      <c r="D31" s="153"/>
      <c r="E31" s="5">
        <v>2623000</v>
      </c>
      <c r="F31" s="5">
        <v>2897000</v>
      </c>
      <c r="G31" s="5">
        <v>2607000</v>
      </c>
      <c r="H31" s="170">
        <v>3294000</v>
      </c>
      <c r="I31" s="153"/>
      <c r="J31" s="5">
        <v>3456000</v>
      </c>
      <c r="K31" s="5">
        <v>3392000</v>
      </c>
      <c r="L31" s="5">
        <v>3171000</v>
      </c>
      <c r="M31" s="5">
        <v>3778000</v>
      </c>
      <c r="N31" s="5">
        <v>3521000</v>
      </c>
      <c r="O31" s="5">
        <v>3150000</v>
      </c>
      <c r="P31" s="5">
        <v>3360000</v>
      </c>
      <c r="Q31" s="5">
        <v>3113000</v>
      </c>
      <c r="R31" s="5">
        <v>4920000</v>
      </c>
      <c r="S31" s="5">
        <v>4120000</v>
      </c>
      <c r="T31" s="5">
        <v>3138000</v>
      </c>
      <c r="U31" s="5">
        <v>4867000</v>
      </c>
      <c r="V31" s="5">
        <v>5088000</v>
      </c>
      <c r="W31" s="5">
        <v>4780000</v>
      </c>
      <c r="X31" s="5">
        <v>3386000</v>
      </c>
    </row>
    <row r="32" spans="1:24" ht="25.35" customHeight="1" x14ac:dyDescent="0.25">
      <c r="A32" s="152" t="s">
        <v>144</v>
      </c>
      <c r="B32" s="153"/>
      <c r="C32" s="170">
        <v>181000</v>
      </c>
      <c r="D32" s="153"/>
      <c r="E32" s="5">
        <v>63000</v>
      </c>
      <c r="F32" s="5">
        <v>12000</v>
      </c>
      <c r="G32" s="5">
        <v>12000</v>
      </c>
      <c r="H32" s="170">
        <v>44000</v>
      </c>
      <c r="I32" s="153"/>
      <c r="J32" s="5">
        <v>34000</v>
      </c>
      <c r="K32" s="5">
        <v>12000</v>
      </c>
      <c r="L32" s="5">
        <v>13000</v>
      </c>
      <c r="M32" s="5">
        <v>37000</v>
      </c>
      <c r="N32" s="5">
        <v>17000</v>
      </c>
      <c r="O32" s="5">
        <v>12000</v>
      </c>
      <c r="P32" s="5">
        <v>13000</v>
      </c>
      <c r="Q32" s="5">
        <v>11000</v>
      </c>
      <c r="R32" s="5">
        <v>2279000</v>
      </c>
      <c r="S32" s="5">
        <v>1955000</v>
      </c>
      <c r="T32" s="5">
        <v>2652000</v>
      </c>
      <c r="U32" s="5">
        <v>2513000</v>
      </c>
      <c r="V32" s="5">
        <v>2510000</v>
      </c>
      <c r="W32" s="5">
        <v>2268000</v>
      </c>
      <c r="X32" s="11"/>
    </row>
    <row r="33" spans="1:24" ht="25.35" customHeight="1" x14ac:dyDescent="0.25">
      <c r="A33" s="152" t="s">
        <v>145</v>
      </c>
      <c r="B33" s="153"/>
      <c r="C33" s="170">
        <v>-1188000</v>
      </c>
      <c r="D33" s="153"/>
      <c r="E33" s="5">
        <v>-894000</v>
      </c>
      <c r="F33" s="5">
        <v>-934000</v>
      </c>
      <c r="G33" s="5">
        <v>-803000</v>
      </c>
      <c r="H33" s="170">
        <v>-941000</v>
      </c>
      <c r="I33" s="153"/>
      <c r="J33" s="5">
        <v>-790000</v>
      </c>
      <c r="K33" s="5">
        <v>-776000</v>
      </c>
      <c r="L33" s="5">
        <v>-817000</v>
      </c>
      <c r="M33" s="5">
        <v>-749000</v>
      </c>
      <c r="N33" s="5">
        <v>-876000</v>
      </c>
      <c r="O33" s="5">
        <v>-838000</v>
      </c>
      <c r="P33" s="5">
        <v>-666000</v>
      </c>
      <c r="Q33" s="5">
        <v>-692000</v>
      </c>
      <c r="R33" s="5">
        <v>-3203000</v>
      </c>
      <c r="S33" s="5">
        <v>-3113000</v>
      </c>
      <c r="T33" s="5">
        <v>-3272000</v>
      </c>
      <c r="U33" s="5">
        <v>-2891000</v>
      </c>
      <c r="V33" s="5">
        <v>-2604000</v>
      </c>
      <c r="W33" s="5">
        <v>-2740000</v>
      </c>
      <c r="X33" s="5">
        <v>-1043000</v>
      </c>
    </row>
    <row r="34" spans="1:24" ht="25.35" customHeight="1" x14ac:dyDescent="0.25">
      <c r="A34" s="152" t="s">
        <v>146</v>
      </c>
      <c r="B34" s="153"/>
      <c r="C34" s="171"/>
      <c r="D34" s="153"/>
      <c r="E34" s="11"/>
      <c r="F34" s="11"/>
      <c r="G34" s="11"/>
      <c r="H34" s="171"/>
      <c r="I34" s="153"/>
      <c r="J34" s="11"/>
      <c r="K34" s="11"/>
      <c r="L34" s="11"/>
      <c r="M34" s="11"/>
      <c r="N34" s="11"/>
      <c r="O34" s="11"/>
      <c r="P34" s="11"/>
      <c r="Q34" s="11"/>
      <c r="R34" s="11"/>
      <c r="S34" s="5">
        <v>-3095000</v>
      </c>
      <c r="T34" s="5">
        <v>-907000</v>
      </c>
      <c r="U34" s="5">
        <v>-788000</v>
      </c>
      <c r="V34" s="5">
        <v>-681000</v>
      </c>
      <c r="W34" s="11"/>
      <c r="X34" s="11"/>
    </row>
    <row r="35" spans="1:24" ht="32.450000000000003" customHeight="1" x14ac:dyDescent="0.25">
      <c r="A35" s="152" t="s">
        <v>147</v>
      </c>
      <c r="B35" s="153"/>
      <c r="C35" s="171"/>
      <c r="D35" s="153"/>
      <c r="E35" s="11"/>
      <c r="F35" s="11"/>
      <c r="G35" s="11"/>
      <c r="H35" s="171"/>
      <c r="I35" s="153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ht="25.35" customHeight="1" x14ac:dyDescent="0.25">
      <c r="A36" s="152" t="s">
        <v>148</v>
      </c>
      <c r="B36" s="153"/>
      <c r="C36" s="170">
        <v>-134000</v>
      </c>
      <c r="D36" s="153"/>
      <c r="E36" s="5">
        <v>-133000</v>
      </c>
      <c r="F36" s="5">
        <v>-133000</v>
      </c>
      <c r="G36" s="5">
        <v>-142000</v>
      </c>
      <c r="H36" s="170">
        <v>-140000</v>
      </c>
      <c r="I36" s="153"/>
      <c r="J36" s="5">
        <v>-13000</v>
      </c>
      <c r="K36" s="5">
        <v>-16000</v>
      </c>
      <c r="L36" s="5">
        <v>-15000</v>
      </c>
      <c r="M36" s="5">
        <v>-14000</v>
      </c>
      <c r="N36" s="5">
        <v>-15000</v>
      </c>
      <c r="O36" s="5">
        <v>-16000</v>
      </c>
      <c r="P36" s="5">
        <v>-19000</v>
      </c>
      <c r="Q36" s="5">
        <v>-18000</v>
      </c>
      <c r="R36" s="5">
        <v>-18000</v>
      </c>
      <c r="S36" s="5">
        <v>-18000</v>
      </c>
      <c r="T36" s="5">
        <v>-25000</v>
      </c>
      <c r="U36" s="5">
        <v>-31000</v>
      </c>
      <c r="V36" s="5">
        <v>-44000</v>
      </c>
      <c r="W36" s="5">
        <v>-62000</v>
      </c>
      <c r="X36" s="11"/>
    </row>
    <row r="37" spans="1:24" ht="25.35" customHeight="1" x14ac:dyDescent="0.25">
      <c r="A37" s="152" t="s">
        <v>149</v>
      </c>
      <c r="B37" s="153"/>
      <c r="C37" s="170">
        <v>-1054000</v>
      </c>
      <c r="D37" s="153"/>
      <c r="E37" s="5">
        <v>-761000</v>
      </c>
      <c r="F37" s="5">
        <v>-801000</v>
      </c>
      <c r="G37" s="5">
        <v>-661000</v>
      </c>
      <c r="H37" s="170">
        <v>-801000</v>
      </c>
      <c r="I37" s="153"/>
      <c r="J37" s="5">
        <v>-777000</v>
      </c>
      <c r="K37" s="5">
        <v>-760000</v>
      </c>
      <c r="L37" s="5">
        <v>-802000</v>
      </c>
      <c r="M37" s="5">
        <v>-735000</v>
      </c>
      <c r="N37" s="5">
        <v>-861000</v>
      </c>
      <c r="O37" s="5">
        <v>-822000</v>
      </c>
      <c r="P37" s="5">
        <v>-647000</v>
      </c>
      <c r="Q37" s="5">
        <v>-674000</v>
      </c>
      <c r="R37" s="5">
        <v>-3185000</v>
      </c>
      <c r="S37" s="11"/>
      <c r="T37" s="5">
        <v>-2340000</v>
      </c>
      <c r="U37" s="5">
        <v>-2072000</v>
      </c>
      <c r="V37" s="5">
        <v>-1879000</v>
      </c>
      <c r="W37" s="5">
        <v>-2678000</v>
      </c>
      <c r="X37" s="11"/>
    </row>
    <row r="38" spans="1:24" ht="25.35" customHeight="1" x14ac:dyDescent="0.25">
      <c r="A38" s="152" t="s">
        <v>150</v>
      </c>
      <c r="B38" s="153"/>
      <c r="C38" s="170">
        <v>-1007000</v>
      </c>
      <c r="D38" s="153"/>
      <c r="E38" s="5">
        <v>-831000</v>
      </c>
      <c r="F38" s="5">
        <v>-922000</v>
      </c>
      <c r="G38" s="5">
        <v>-791000</v>
      </c>
      <c r="H38" s="170">
        <v>-897000</v>
      </c>
      <c r="I38" s="153"/>
      <c r="J38" s="5">
        <v>-756000</v>
      </c>
      <c r="K38" s="5">
        <v>-764000</v>
      </c>
      <c r="L38" s="5">
        <v>-804000</v>
      </c>
      <c r="M38" s="5">
        <v>-712000</v>
      </c>
      <c r="N38" s="5">
        <v>-859000</v>
      </c>
      <c r="O38" s="5">
        <v>-826000</v>
      </c>
      <c r="P38" s="5">
        <v>-653000</v>
      </c>
      <c r="Q38" s="5">
        <v>-681000</v>
      </c>
      <c r="R38" s="5">
        <v>-924000</v>
      </c>
      <c r="S38" s="5">
        <v>-1158000</v>
      </c>
      <c r="T38" s="5">
        <v>-620000</v>
      </c>
      <c r="U38" s="5">
        <v>-378000</v>
      </c>
      <c r="V38" s="5">
        <v>-94000</v>
      </c>
      <c r="W38" s="5">
        <v>-472000</v>
      </c>
      <c r="X38" s="5">
        <v>-1043000</v>
      </c>
    </row>
    <row r="39" spans="1:24" ht="32.450000000000003" customHeight="1" x14ac:dyDescent="0.25">
      <c r="A39" s="152" t="s">
        <v>151</v>
      </c>
      <c r="B39" s="153"/>
      <c r="C39" s="170">
        <v>1186000</v>
      </c>
      <c r="D39" s="153"/>
      <c r="E39" s="5">
        <v>1729000</v>
      </c>
      <c r="F39" s="5">
        <v>1963000</v>
      </c>
      <c r="G39" s="5">
        <v>1804000</v>
      </c>
      <c r="H39" s="170">
        <v>2353000</v>
      </c>
      <c r="I39" s="153"/>
      <c r="J39" s="5">
        <v>2666000</v>
      </c>
      <c r="K39" s="5">
        <v>2616000</v>
      </c>
      <c r="L39" s="5">
        <v>2354000</v>
      </c>
      <c r="M39" s="5">
        <v>3029000</v>
      </c>
      <c r="N39" s="5">
        <v>2645000</v>
      </c>
      <c r="O39" s="5">
        <v>2312000</v>
      </c>
      <c r="P39" s="5">
        <v>2694000</v>
      </c>
      <c r="Q39" s="5">
        <v>2421000</v>
      </c>
      <c r="R39" s="5">
        <v>1717000</v>
      </c>
      <c r="S39" s="5">
        <v>1007000</v>
      </c>
      <c r="T39" s="5">
        <v>-134000</v>
      </c>
      <c r="U39" s="5">
        <v>1976000</v>
      </c>
      <c r="V39" s="5">
        <v>2484000</v>
      </c>
      <c r="W39" s="5">
        <v>2040000</v>
      </c>
      <c r="X39" s="5">
        <v>2343000</v>
      </c>
    </row>
    <row r="40" spans="1:24" ht="25.35" customHeight="1" x14ac:dyDescent="0.25">
      <c r="A40" s="152" t="s">
        <v>152</v>
      </c>
      <c r="B40" s="153"/>
      <c r="C40" s="170">
        <v>-331000</v>
      </c>
      <c r="D40" s="153"/>
      <c r="E40" s="5">
        <v>176000</v>
      </c>
      <c r="F40" s="5">
        <v>-689000</v>
      </c>
      <c r="G40" s="5">
        <v>-332000</v>
      </c>
      <c r="H40" s="170">
        <v>-619000</v>
      </c>
      <c r="I40" s="153"/>
      <c r="J40" s="5">
        <v>-507000</v>
      </c>
      <c r="K40" s="5">
        <v>-584000</v>
      </c>
      <c r="L40" s="5">
        <v>-446000</v>
      </c>
      <c r="M40" s="5">
        <v>-441000</v>
      </c>
      <c r="N40" s="5">
        <v>-510000</v>
      </c>
      <c r="O40" s="5">
        <v>-294000</v>
      </c>
      <c r="P40" s="5">
        <v>-606000</v>
      </c>
      <c r="Q40" s="5">
        <v>-584000</v>
      </c>
      <c r="R40" s="5">
        <v>-213000</v>
      </c>
      <c r="S40" s="5">
        <v>22000</v>
      </c>
      <c r="T40" s="5">
        <v>53000</v>
      </c>
      <c r="U40" s="5">
        <v>-238000</v>
      </c>
      <c r="V40" s="5">
        <v>368000</v>
      </c>
      <c r="W40" s="5">
        <v>-492000</v>
      </c>
      <c r="X40" s="5">
        <v>-523000</v>
      </c>
    </row>
    <row r="41" spans="1:24" ht="25.35" customHeight="1" x14ac:dyDescent="0.25">
      <c r="A41" s="152" t="s">
        <v>153</v>
      </c>
      <c r="B41" s="153"/>
      <c r="C41" s="170">
        <v>855000</v>
      </c>
      <c r="D41" s="153"/>
      <c r="E41" s="5">
        <v>1905000</v>
      </c>
      <c r="F41" s="5">
        <v>1274000</v>
      </c>
      <c r="G41" s="5">
        <v>1472000</v>
      </c>
      <c r="H41" s="170">
        <v>1734000</v>
      </c>
      <c r="I41" s="153"/>
      <c r="J41" s="5">
        <v>2159000</v>
      </c>
      <c r="K41" s="5">
        <v>2032000</v>
      </c>
      <c r="L41" s="5">
        <v>1908000</v>
      </c>
      <c r="M41" s="5">
        <v>2588000</v>
      </c>
      <c r="N41" s="5">
        <v>2135000</v>
      </c>
      <c r="O41" s="5">
        <v>2018000</v>
      </c>
      <c r="P41" s="5">
        <v>2088000</v>
      </c>
      <c r="Q41" s="5">
        <v>1837000</v>
      </c>
      <c r="R41" s="5">
        <v>1504000</v>
      </c>
      <c r="S41" s="5">
        <v>1029000</v>
      </c>
      <c r="T41" s="5">
        <v>-81000</v>
      </c>
      <c r="U41" s="5">
        <v>1738000</v>
      </c>
      <c r="V41" s="5">
        <v>2852000</v>
      </c>
      <c r="W41" s="5">
        <v>1548000</v>
      </c>
      <c r="X41" s="5">
        <v>1820000</v>
      </c>
    </row>
    <row r="42" spans="1:24" ht="19.350000000000001" customHeight="1" x14ac:dyDescent="0.25">
      <c r="A42" s="152" t="s">
        <v>154</v>
      </c>
      <c r="B42" s="153"/>
      <c r="C42" s="171"/>
      <c r="D42" s="153"/>
      <c r="E42" s="11"/>
      <c r="F42" s="11"/>
      <c r="G42" s="11"/>
      <c r="H42" s="171"/>
      <c r="I42" s="153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1:24" ht="25.35" customHeight="1" x14ac:dyDescent="0.25">
      <c r="A43" s="152" t="s">
        <v>155</v>
      </c>
      <c r="B43" s="153"/>
      <c r="C43" s="171"/>
      <c r="D43" s="153"/>
      <c r="E43" s="11"/>
      <c r="F43" s="11"/>
      <c r="G43" s="11"/>
      <c r="H43" s="171"/>
      <c r="I43" s="153"/>
      <c r="J43" s="11"/>
      <c r="K43" s="11"/>
      <c r="L43" s="11"/>
      <c r="M43" s="11"/>
      <c r="N43" s="11"/>
      <c r="O43" s="11"/>
      <c r="P43" s="11"/>
      <c r="Q43" s="5">
        <v>-1000</v>
      </c>
      <c r="R43" s="5">
        <v>-2000</v>
      </c>
      <c r="S43" s="5">
        <v>-1000</v>
      </c>
      <c r="T43" s="5">
        <v>-2000</v>
      </c>
      <c r="U43" s="5">
        <v>-1000</v>
      </c>
      <c r="V43" s="5">
        <v>-2000</v>
      </c>
      <c r="W43" s="5">
        <v>-1000</v>
      </c>
      <c r="X43" s="5">
        <v>1000</v>
      </c>
    </row>
    <row r="44" spans="1:24" ht="32.450000000000003" customHeight="1" x14ac:dyDescent="0.25">
      <c r="A44" s="152" t="s">
        <v>156</v>
      </c>
      <c r="B44" s="153"/>
      <c r="C44" s="170">
        <v>855000</v>
      </c>
      <c r="D44" s="153"/>
      <c r="E44" s="5">
        <v>1905000</v>
      </c>
      <c r="F44" s="5">
        <v>1274000</v>
      </c>
      <c r="G44" s="5">
        <v>1472000</v>
      </c>
      <c r="H44" s="170">
        <v>1734000</v>
      </c>
      <c r="I44" s="153"/>
      <c r="J44" s="5">
        <v>2159000</v>
      </c>
      <c r="K44" s="5">
        <v>2032000</v>
      </c>
      <c r="L44" s="5">
        <v>1908000</v>
      </c>
      <c r="M44" s="5">
        <v>2588000</v>
      </c>
      <c r="N44" s="5">
        <v>2135000</v>
      </c>
      <c r="O44" s="5">
        <v>2018000</v>
      </c>
      <c r="P44" s="5">
        <v>2088000</v>
      </c>
      <c r="Q44" s="5">
        <v>1836000</v>
      </c>
      <c r="R44" s="5">
        <v>1502000</v>
      </c>
      <c r="S44" s="5">
        <v>1028000</v>
      </c>
      <c r="T44" s="5">
        <v>-83000</v>
      </c>
      <c r="U44" s="5">
        <v>1737000</v>
      </c>
      <c r="V44" s="5">
        <v>2850000</v>
      </c>
      <c r="W44" s="5">
        <v>1547000</v>
      </c>
      <c r="X44" s="5">
        <v>1821000</v>
      </c>
    </row>
    <row r="45" spans="1:24" ht="32.450000000000003" customHeight="1" x14ac:dyDescent="0.25">
      <c r="A45" s="152" t="s">
        <v>157</v>
      </c>
      <c r="B45" s="153"/>
      <c r="C45" s="170">
        <v>-757000</v>
      </c>
      <c r="D45" s="153"/>
      <c r="E45" s="5">
        <v>-751000</v>
      </c>
      <c r="F45" s="5">
        <v>-228000</v>
      </c>
      <c r="G45" s="11"/>
      <c r="H45" s="170">
        <v>-1521000</v>
      </c>
      <c r="I45" s="153"/>
      <c r="J45" s="5">
        <v>-1503000</v>
      </c>
      <c r="K45" s="5">
        <v>-1524000</v>
      </c>
      <c r="L45" s="5">
        <v>-1436000</v>
      </c>
      <c r="M45" s="5">
        <v>-1078000</v>
      </c>
      <c r="N45" s="5">
        <v>-925000</v>
      </c>
      <c r="O45" s="5">
        <v>-781000</v>
      </c>
      <c r="P45" s="5">
        <v>-684000</v>
      </c>
      <c r="Q45" s="5">
        <v>-589000</v>
      </c>
      <c r="R45" s="5">
        <v>-543000</v>
      </c>
      <c r="S45" s="5">
        <v>-263000</v>
      </c>
      <c r="T45" s="5">
        <v>-1222000</v>
      </c>
      <c r="U45" s="5">
        <v>-1241000</v>
      </c>
      <c r="V45" s="5">
        <v>-1053000</v>
      </c>
      <c r="W45" s="5">
        <v>-912000</v>
      </c>
      <c r="X45" s="5">
        <v>-883000</v>
      </c>
    </row>
    <row r="46" spans="1:24" ht="25.35" customHeight="1" x14ac:dyDescent="0.25">
      <c r="A46" s="152" t="s">
        <v>158</v>
      </c>
      <c r="B46" s="153"/>
      <c r="C46" s="170">
        <v>98000</v>
      </c>
      <c r="D46" s="153"/>
      <c r="E46" s="5">
        <v>1154000</v>
      </c>
      <c r="F46" s="5">
        <v>1046000</v>
      </c>
      <c r="G46" s="5">
        <v>1472000</v>
      </c>
      <c r="H46" s="170">
        <v>213000</v>
      </c>
      <c r="I46" s="153"/>
      <c r="J46" s="5">
        <v>656000</v>
      </c>
      <c r="K46" s="5">
        <v>508000</v>
      </c>
      <c r="L46" s="5">
        <v>472000</v>
      </c>
      <c r="M46" s="5">
        <v>1510000</v>
      </c>
      <c r="N46" s="5">
        <v>1210000</v>
      </c>
      <c r="O46" s="5">
        <v>1237000</v>
      </c>
      <c r="P46" s="5">
        <v>1404000</v>
      </c>
      <c r="Q46" s="5">
        <v>1247000</v>
      </c>
      <c r="R46" s="5">
        <v>959000</v>
      </c>
      <c r="S46" s="5">
        <v>765000</v>
      </c>
      <c r="T46" s="5">
        <v>-1305000</v>
      </c>
      <c r="U46" s="5">
        <v>496000</v>
      </c>
      <c r="V46" s="5">
        <v>1797000</v>
      </c>
      <c r="W46" s="5">
        <v>635000</v>
      </c>
      <c r="X46" s="5">
        <v>938000</v>
      </c>
    </row>
    <row r="47" spans="1:24" ht="25.35" customHeight="1" x14ac:dyDescent="0.25">
      <c r="C47" s="148"/>
      <c r="D47" s="148"/>
      <c r="H47" s="148"/>
      <c r="I47" s="148"/>
    </row>
    <row r="48" spans="1:24" ht="25.35" customHeight="1" x14ac:dyDescent="0.25">
      <c r="A48" s="152" t="s">
        <v>159</v>
      </c>
      <c r="B48" s="153"/>
      <c r="C48" s="170">
        <v>3000000</v>
      </c>
      <c r="D48" s="153"/>
      <c r="E48" s="5">
        <v>3653000</v>
      </c>
      <c r="F48" s="5">
        <v>3357000</v>
      </c>
      <c r="G48" s="5">
        <v>3150000</v>
      </c>
      <c r="H48" s="170">
        <v>3101000</v>
      </c>
      <c r="I48" s="153"/>
      <c r="J48" s="5">
        <v>2392000</v>
      </c>
      <c r="K48" s="5">
        <v>2391000</v>
      </c>
      <c r="L48" s="5">
        <v>2392000</v>
      </c>
      <c r="M48" s="5">
        <v>2009000</v>
      </c>
      <c r="N48" s="5">
        <v>2008000</v>
      </c>
      <c r="O48" s="5">
        <v>2112000</v>
      </c>
      <c r="P48" s="5">
        <v>2194000</v>
      </c>
      <c r="Q48" s="5">
        <v>2277000</v>
      </c>
      <c r="R48" s="5">
        <v>2288000</v>
      </c>
      <c r="S48" s="5">
        <v>2304000</v>
      </c>
      <c r="T48" s="5">
        <v>2249000</v>
      </c>
      <c r="U48" s="5">
        <v>2410000</v>
      </c>
      <c r="V48" s="5">
        <v>2536000</v>
      </c>
      <c r="W48" s="5">
        <v>2635000</v>
      </c>
      <c r="X48" s="5">
        <v>2834000</v>
      </c>
    </row>
    <row r="49" spans="1:24" ht="32.450000000000003" customHeight="1" x14ac:dyDescent="0.25">
      <c r="A49" s="152" t="s">
        <v>160</v>
      </c>
      <c r="B49" s="153"/>
      <c r="C49" s="170">
        <v>2892000</v>
      </c>
      <c r="D49" s="153"/>
      <c r="E49" s="5">
        <v>2878000</v>
      </c>
      <c r="F49" s="5">
        <v>2669000</v>
      </c>
      <c r="G49" s="5">
        <v>2460000</v>
      </c>
      <c r="H49" s="170">
        <v>2452000</v>
      </c>
      <c r="I49" s="153"/>
      <c r="J49" s="5">
        <v>2390000</v>
      </c>
      <c r="K49" s="5">
        <v>2381000</v>
      </c>
      <c r="L49" s="5">
        <v>2382000</v>
      </c>
      <c r="M49" s="5">
        <v>1999000</v>
      </c>
      <c r="N49" s="5">
        <v>1997000</v>
      </c>
      <c r="O49" s="5">
        <v>2090000</v>
      </c>
      <c r="P49" s="5">
        <v>2175000</v>
      </c>
      <c r="Q49" s="5">
        <v>2248000</v>
      </c>
      <c r="R49" s="5">
        <v>2255000</v>
      </c>
      <c r="S49" s="5">
        <v>2304000</v>
      </c>
      <c r="T49" s="5">
        <v>2200000</v>
      </c>
      <c r="U49" s="5">
        <v>2324000</v>
      </c>
      <c r="V49" s="5">
        <v>2420000</v>
      </c>
      <c r="W49" s="5">
        <v>2501000</v>
      </c>
      <c r="X49" s="11"/>
    </row>
    <row r="50" spans="1:24" ht="32.450000000000003" customHeight="1" x14ac:dyDescent="0.25">
      <c r="A50" s="152" t="s">
        <v>161</v>
      </c>
      <c r="B50" s="153"/>
      <c r="C50" s="171"/>
      <c r="D50" s="153"/>
      <c r="E50" s="5">
        <v>689000</v>
      </c>
      <c r="F50" s="5">
        <v>688000</v>
      </c>
      <c r="G50" s="5">
        <v>690000</v>
      </c>
      <c r="H50" s="170">
        <v>649000</v>
      </c>
      <c r="I50" s="153"/>
      <c r="J50" s="5">
        <v>2000</v>
      </c>
      <c r="K50" s="5">
        <v>10000</v>
      </c>
      <c r="L50" s="5">
        <v>10000</v>
      </c>
      <c r="M50" s="5">
        <v>10000</v>
      </c>
      <c r="N50" s="5">
        <v>11000</v>
      </c>
      <c r="O50" s="5">
        <v>22000</v>
      </c>
      <c r="P50" s="5">
        <v>19000</v>
      </c>
      <c r="Q50" s="5">
        <v>29000</v>
      </c>
      <c r="R50" s="5">
        <v>33000</v>
      </c>
      <c r="S50" s="11"/>
      <c r="T50" s="5">
        <v>49000</v>
      </c>
      <c r="U50" s="5">
        <v>86000</v>
      </c>
      <c r="V50" s="5">
        <v>116000</v>
      </c>
      <c r="W50" s="5">
        <v>134000</v>
      </c>
      <c r="X50" s="11"/>
    </row>
    <row r="51" spans="1:24" ht="32.450000000000003" customHeight="1" x14ac:dyDescent="0.25">
      <c r="A51" s="152" t="s">
        <v>162</v>
      </c>
      <c r="B51" s="153"/>
      <c r="C51" s="170">
        <v>108000</v>
      </c>
      <c r="D51" s="153"/>
      <c r="E51" s="5">
        <v>86000</v>
      </c>
      <c r="F51" s="11"/>
      <c r="G51" s="11"/>
      <c r="H51" s="171"/>
      <c r="I51" s="153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1:24" ht="25.35" customHeight="1" x14ac:dyDescent="0.25">
      <c r="A52" s="152" t="s">
        <v>163</v>
      </c>
      <c r="B52" s="153"/>
      <c r="C52" s="170">
        <v>20767</v>
      </c>
      <c r="D52" s="153"/>
      <c r="E52" s="5">
        <v>19832</v>
      </c>
      <c r="F52" s="5">
        <v>17409</v>
      </c>
      <c r="G52" s="5">
        <v>16762</v>
      </c>
      <c r="H52" s="170">
        <v>16861</v>
      </c>
      <c r="I52" s="153"/>
      <c r="J52" s="5">
        <v>14226</v>
      </c>
      <c r="K52" s="5">
        <v>11295</v>
      </c>
      <c r="L52" s="5">
        <v>9991</v>
      </c>
      <c r="M52" s="5">
        <v>8999</v>
      </c>
      <c r="N52" s="5">
        <v>7734</v>
      </c>
      <c r="O52" s="5">
        <v>7974</v>
      </c>
      <c r="P52" s="5">
        <v>7958</v>
      </c>
      <c r="Q52" s="5">
        <v>8118</v>
      </c>
      <c r="R52" s="5">
        <v>7478</v>
      </c>
      <c r="S52" s="5">
        <v>7317</v>
      </c>
      <c r="T52" s="5">
        <v>7506</v>
      </c>
      <c r="U52" s="5">
        <v>6838</v>
      </c>
      <c r="V52" s="5">
        <v>6618</v>
      </c>
      <c r="W52" s="5">
        <v>5538</v>
      </c>
      <c r="X52" s="5">
        <v>5571</v>
      </c>
    </row>
    <row r="53" spans="1:24" ht="32.450000000000003" customHeight="1" x14ac:dyDescent="0.25">
      <c r="A53" s="152" t="s">
        <v>164</v>
      </c>
      <c r="B53" s="153"/>
      <c r="C53" s="170">
        <v>2520</v>
      </c>
      <c r="D53" s="153"/>
      <c r="E53" s="5">
        <v>2608</v>
      </c>
      <c r="F53" s="5">
        <v>3296</v>
      </c>
      <c r="G53" s="5">
        <v>2148</v>
      </c>
      <c r="H53" s="170">
        <v>475</v>
      </c>
      <c r="I53" s="153"/>
      <c r="J53" s="5">
        <v>958</v>
      </c>
      <c r="K53" s="5">
        <v>2574</v>
      </c>
      <c r="L53" s="5">
        <v>3009</v>
      </c>
      <c r="M53" s="5">
        <v>3844</v>
      </c>
      <c r="N53" s="5">
        <v>4520</v>
      </c>
      <c r="O53" s="5">
        <v>3213</v>
      </c>
      <c r="P53" s="5">
        <v>3254</v>
      </c>
      <c r="Q53" s="5">
        <v>3498</v>
      </c>
      <c r="R53" s="5">
        <v>3418</v>
      </c>
      <c r="S53" s="5">
        <v>2600</v>
      </c>
      <c r="T53" s="5">
        <v>3377</v>
      </c>
      <c r="U53" s="5">
        <v>3393</v>
      </c>
      <c r="V53" s="5">
        <v>2746</v>
      </c>
      <c r="W53" s="5">
        <v>3684</v>
      </c>
      <c r="X53" s="5">
        <v>4445</v>
      </c>
    </row>
    <row r="54" spans="1:24" ht="25.35" customHeight="1" x14ac:dyDescent="0.25">
      <c r="A54" s="152" t="s">
        <v>165</v>
      </c>
      <c r="B54" s="153"/>
      <c r="C54" s="171"/>
      <c r="D54" s="153"/>
      <c r="E54" s="11"/>
      <c r="F54" s="11"/>
      <c r="G54" s="11"/>
      <c r="H54" s="171"/>
      <c r="I54" s="153"/>
      <c r="J54" s="11"/>
      <c r="K54" s="11"/>
      <c r="L54" s="5">
        <v>477</v>
      </c>
      <c r="M54" s="5">
        <v>568</v>
      </c>
      <c r="N54" s="5">
        <v>751</v>
      </c>
      <c r="O54" s="5">
        <v>631</v>
      </c>
      <c r="P54" s="5">
        <v>842</v>
      </c>
      <c r="Q54" s="5">
        <v>1225</v>
      </c>
      <c r="R54" s="5">
        <v>1156</v>
      </c>
      <c r="S54" s="5">
        <v>792</v>
      </c>
      <c r="T54" s="5">
        <v>1247</v>
      </c>
      <c r="U54" s="5">
        <v>727</v>
      </c>
      <c r="V54" s="5">
        <v>763</v>
      </c>
      <c r="W54" s="5">
        <v>1775</v>
      </c>
      <c r="X54" s="11"/>
    </row>
    <row r="55" spans="1:24" ht="32.450000000000003" customHeight="1" x14ac:dyDescent="0.25">
      <c r="A55" s="152" t="s">
        <v>166</v>
      </c>
      <c r="B55" s="153"/>
      <c r="C55" s="170">
        <v>2520</v>
      </c>
      <c r="D55" s="153"/>
      <c r="E55" s="5">
        <v>2608</v>
      </c>
      <c r="F55" s="5">
        <v>3296</v>
      </c>
      <c r="G55" s="5">
        <v>2148</v>
      </c>
      <c r="H55" s="170">
        <v>475</v>
      </c>
      <c r="I55" s="153"/>
      <c r="J55" s="5">
        <v>958</v>
      </c>
      <c r="K55" s="5">
        <v>2574</v>
      </c>
      <c r="L55" s="5">
        <v>2532</v>
      </c>
      <c r="M55" s="5">
        <v>3276</v>
      </c>
      <c r="N55" s="5">
        <v>3769</v>
      </c>
      <c r="O55" s="5">
        <v>2582</v>
      </c>
      <c r="P55" s="5">
        <v>2412</v>
      </c>
      <c r="Q55" s="5">
        <v>2273</v>
      </c>
      <c r="R55" s="5">
        <v>2262</v>
      </c>
      <c r="S55" s="5">
        <v>1808</v>
      </c>
      <c r="T55" s="5">
        <v>2130</v>
      </c>
      <c r="U55" s="5">
        <v>2666</v>
      </c>
      <c r="V55" s="5">
        <v>1983</v>
      </c>
      <c r="W55" s="5">
        <v>1909</v>
      </c>
      <c r="X55" s="11"/>
    </row>
    <row r="56" spans="1:24" ht="32.450000000000003" customHeight="1" x14ac:dyDescent="0.25">
      <c r="A56" s="152" t="s">
        <v>167</v>
      </c>
      <c r="B56" s="153"/>
      <c r="C56" s="171"/>
      <c r="D56" s="153"/>
      <c r="E56" s="11"/>
      <c r="F56" s="11"/>
      <c r="G56" s="11"/>
      <c r="H56" s="171"/>
      <c r="I56" s="153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1:24" ht="32.450000000000003" customHeight="1" x14ac:dyDescent="0.25">
      <c r="A57" s="152" t="s">
        <v>168</v>
      </c>
      <c r="B57" s="153"/>
      <c r="C57" s="171"/>
      <c r="D57" s="153"/>
      <c r="E57" s="11"/>
      <c r="F57" s="11"/>
      <c r="G57" s="11"/>
      <c r="H57" s="171"/>
      <c r="I57" s="153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1:24" ht="32.450000000000003" customHeight="1" x14ac:dyDescent="0.25">
      <c r="A58" s="152" t="s">
        <v>169</v>
      </c>
      <c r="B58" s="153"/>
      <c r="C58" s="170">
        <v>2398000</v>
      </c>
      <c r="D58" s="153"/>
      <c r="E58" s="5">
        <v>1165000</v>
      </c>
      <c r="F58" s="5">
        <v>1048000</v>
      </c>
      <c r="G58" s="5">
        <v>1197000</v>
      </c>
      <c r="H58" s="170">
        <v>1173000</v>
      </c>
      <c r="I58" s="153"/>
      <c r="J58" s="5">
        <v>1154000</v>
      </c>
      <c r="K58" s="5">
        <v>1123000</v>
      </c>
      <c r="L58" s="5">
        <v>1180000</v>
      </c>
      <c r="M58" s="5">
        <v>621000</v>
      </c>
      <c r="N58" s="5">
        <v>530000</v>
      </c>
      <c r="O58" s="5">
        <v>583000</v>
      </c>
      <c r="P58" s="5">
        <v>649000</v>
      </c>
      <c r="Q58" s="5">
        <v>695000</v>
      </c>
      <c r="R58" s="5">
        <v>691000</v>
      </c>
      <c r="S58" s="5">
        <v>735000</v>
      </c>
      <c r="T58" s="5">
        <v>641000</v>
      </c>
      <c r="U58" s="5">
        <v>479000</v>
      </c>
      <c r="V58" s="5">
        <v>384000</v>
      </c>
      <c r="W58" s="5">
        <v>249000</v>
      </c>
      <c r="X58" s="5">
        <v>16000</v>
      </c>
    </row>
    <row r="59" spans="1:24" ht="25.35" customHeight="1" x14ac:dyDescent="0.25">
      <c r="A59" s="152" t="s">
        <v>170</v>
      </c>
      <c r="B59" s="153"/>
      <c r="C59" s="170">
        <v>1900000</v>
      </c>
      <c r="D59" s="153"/>
      <c r="E59" s="5">
        <v>1165000</v>
      </c>
      <c r="F59" s="5">
        <v>1048000</v>
      </c>
      <c r="G59" s="5">
        <v>1197000</v>
      </c>
      <c r="H59" s="170">
        <v>1173000</v>
      </c>
      <c r="I59" s="153"/>
      <c r="J59" s="5">
        <v>1154000</v>
      </c>
      <c r="K59" s="5">
        <v>1123000</v>
      </c>
      <c r="L59" s="5">
        <v>1180000</v>
      </c>
      <c r="M59" s="5">
        <v>621000</v>
      </c>
      <c r="N59" s="5">
        <v>515000</v>
      </c>
      <c r="O59" s="5">
        <v>583000</v>
      </c>
      <c r="P59" s="5">
        <v>649000</v>
      </c>
      <c r="Q59" s="5">
        <v>695000</v>
      </c>
      <c r="R59" s="5">
        <v>691000</v>
      </c>
      <c r="S59" s="5">
        <v>735000</v>
      </c>
      <c r="T59" s="5">
        <v>641000</v>
      </c>
      <c r="U59" s="5">
        <v>479000</v>
      </c>
      <c r="V59" s="5">
        <v>384000</v>
      </c>
      <c r="W59" s="11"/>
      <c r="X59" s="11"/>
    </row>
    <row r="60" spans="1:24" ht="25.35" customHeight="1" x14ac:dyDescent="0.25">
      <c r="A60" s="152" t="s">
        <v>171</v>
      </c>
      <c r="B60" s="153"/>
      <c r="C60" s="170">
        <v>498000</v>
      </c>
      <c r="D60" s="153"/>
      <c r="E60" s="11"/>
      <c r="F60" s="11"/>
      <c r="G60" s="11"/>
      <c r="H60" s="171"/>
      <c r="I60" s="153"/>
      <c r="J60" s="11"/>
      <c r="K60" s="11"/>
      <c r="L60" s="11"/>
      <c r="M60" s="11"/>
      <c r="N60" s="5">
        <v>15000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1:24" ht="32.450000000000003" customHeight="1" x14ac:dyDescent="0.25">
      <c r="A61" s="152" t="s">
        <v>172</v>
      </c>
      <c r="B61" s="153"/>
      <c r="C61" s="171"/>
      <c r="D61" s="153"/>
      <c r="E61" s="11"/>
      <c r="F61" s="11"/>
      <c r="G61" s="11"/>
      <c r="H61" s="171"/>
      <c r="I61" s="153"/>
      <c r="J61" s="5">
        <v>801000</v>
      </c>
      <c r="K61" s="5">
        <v>732000</v>
      </c>
      <c r="L61" s="5">
        <v>692000</v>
      </c>
      <c r="M61" s="5">
        <v>441000</v>
      </c>
      <c r="N61" s="5">
        <v>388000</v>
      </c>
      <c r="O61" s="5">
        <v>390000</v>
      </c>
      <c r="P61" s="5">
        <v>423000</v>
      </c>
      <c r="Q61" s="5">
        <v>404000</v>
      </c>
      <c r="R61" s="5">
        <v>395000</v>
      </c>
      <c r="S61" s="5">
        <v>451000</v>
      </c>
      <c r="T61" s="5">
        <v>426000</v>
      </c>
      <c r="U61" s="5">
        <v>423000</v>
      </c>
      <c r="V61" s="5">
        <v>6548000</v>
      </c>
      <c r="W61" s="11"/>
      <c r="X61" s="11"/>
    </row>
    <row r="62" spans="1:24" ht="32.450000000000003" customHeight="1" x14ac:dyDescent="0.25">
      <c r="A62" s="152" t="s">
        <v>173</v>
      </c>
      <c r="B62" s="153"/>
      <c r="C62" s="171"/>
      <c r="D62" s="153"/>
      <c r="E62" s="11"/>
      <c r="F62" s="11"/>
      <c r="G62" s="11"/>
      <c r="H62" s="171"/>
      <c r="I62" s="153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1:24" ht="32.450000000000003" customHeight="1" x14ac:dyDescent="0.25">
      <c r="A63" s="152" t="s">
        <v>174</v>
      </c>
      <c r="B63" s="153"/>
      <c r="C63" s="171"/>
      <c r="D63" s="153"/>
      <c r="E63" s="11"/>
      <c r="F63" s="11"/>
      <c r="G63" s="11"/>
      <c r="H63" s="171"/>
      <c r="I63" s="153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5">
        <v>426000</v>
      </c>
      <c r="U63" s="5">
        <v>423000</v>
      </c>
      <c r="V63" s="5">
        <v>6548000</v>
      </c>
      <c r="W63" s="11"/>
      <c r="X63" s="11"/>
    </row>
    <row r="64" spans="1:24" ht="32.450000000000003" customHeight="1" x14ac:dyDescent="0.25">
      <c r="A64" s="152" t="s">
        <v>175</v>
      </c>
      <c r="B64" s="153"/>
      <c r="C64" s="170">
        <v>726000</v>
      </c>
      <c r="D64" s="153"/>
      <c r="E64" s="5">
        <v>683000</v>
      </c>
      <c r="F64" s="5">
        <v>604000</v>
      </c>
      <c r="G64" s="11"/>
      <c r="H64" s="170">
        <v>662000</v>
      </c>
      <c r="I64" s="153"/>
      <c r="J64" s="5">
        <v>643000</v>
      </c>
      <c r="K64" s="5">
        <v>632000</v>
      </c>
      <c r="L64" s="5">
        <v>638000</v>
      </c>
      <c r="M64" s="5">
        <v>574000</v>
      </c>
      <c r="N64" s="5">
        <v>662000</v>
      </c>
      <c r="O64" s="5">
        <v>739000</v>
      </c>
      <c r="P64" s="5">
        <v>829000</v>
      </c>
      <c r="Q64" s="5">
        <v>821000</v>
      </c>
      <c r="R64" s="5">
        <v>833000</v>
      </c>
      <c r="S64" s="5">
        <v>1177000</v>
      </c>
      <c r="T64" s="5">
        <v>1021000</v>
      </c>
      <c r="U64" s="5">
        <v>857000</v>
      </c>
      <c r="V64" s="5">
        <v>378000</v>
      </c>
      <c r="W64" s="5">
        <v>486000</v>
      </c>
      <c r="X64" s="11"/>
    </row>
    <row r="65" spans="1:24" ht="32.450000000000003" customHeight="1" x14ac:dyDescent="0.25">
      <c r="A65" s="152" t="s">
        <v>176</v>
      </c>
      <c r="B65" s="153"/>
      <c r="C65" s="170">
        <v>2000</v>
      </c>
      <c r="D65" s="153"/>
      <c r="E65" s="5">
        <v>9000</v>
      </c>
      <c r="F65" s="5">
        <v>-3000</v>
      </c>
      <c r="G65" s="11"/>
      <c r="H65" s="170">
        <v>-12000</v>
      </c>
      <c r="I65" s="153"/>
      <c r="J65" s="5">
        <v>11000</v>
      </c>
      <c r="K65" s="11"/>
      <c r="L65" s="5">
        <v>12000</v>
      </c>
      <c r="M65" s="5">
        <v>1000</v>
      </c>
      <c r="N65" s="5">
        <v>1000</v>
      </c>
      <c r="O65" s="5">
        <v>-2000</v>
      </c>
      <c r="P65" s="5">
        <v>5000</v>
      </c>
      <c r="Q65" s="5">
        <v>7000</v>
      </c>
      <c r="R65" s="5">
        <v>17000</v>
      </c>
      <c r="S65" s="5">
        <v>-7000</v>
      </c>
      <c r="T65" s="5">
        <v>-30000</v>
      </c>
      <c r="U65" s="5">
        <v>8000</v>
      </c>
      <c r="V65" s="5">
        <v>-5000</v>
      </c>
      <c r="W65" s="11"/>
      <c r="X65" s="11"/>
    </row>
    <row r="66" spans="1:24" ht="25.35" customHeight="1" x14ac:dyDescent="0.25">
      <c r="A66" s="152" t="s">
        <v>177</v>
      </c>
      <c r="B66" s="153"/>
      <c r="C66" s="170">
        <v>3489000</v>
      </c>
      <c r="D66" s="153"/>
      <c r="E66" s="5">
        <v>3588000</v>
      </c>
      <c r="F66" s="5">
        <v>3856000</v>
      </c>
      <c r="G66" s="5">
        <v>4267000</v>
      </c>
      <c r="H66" s="170">
        <v>4424000</v>
      </c>
      <c r="I66" s="153"/>
      <c r="J66" s="5">
        <v>4548000</v>
      </c>
      <c r="K66" s="5">
        <v>4600000</v>
      </c>
      <c r="L66" s="5">
        <v>4376000</v>
      </c>
      <c r="M66" s="5">
        <v>3913000</v>
      </c>
      <c r="N66" s="5">
        <v>3860000</v>
      </c>
      <c r="O66" s="5">
        <v>4703000</v>
      </c>
      <c r="P66" s="5">
        <v>4747000</v>
      </c>
      <c r="Q66" s="5">
        <v>4885000</v>
      </c>
      <c r="R66" s="5">
        <v>4887000</v>
      </c>
      <c r="S66" s="5">
        <v>5004000</v>
      </c>
      <c r="T66" s="5">
        <v>5506000</v>
      </c>
      <c r="U66" s="5">
        <v>5358000</v>
      </c>
      <c r="V66" s="5">
        <v>5223000</v>
      </c>
      <c r="W66" s="5">
        <v>4966000</v>
      </c>
      <c r="X66" s="5">
        <v>4451000</v>
      </c>
    </row>
    <row r="67" spans="1:24" ht="25.35" customHeight="1" x14ac:dyDescent="0.25">
      <c r="A67" s="152" t="s">
        <v>178</v>
      </c>
      <c r="B67" s="153"/>
      <c r="C67" s="170">
        <v>3843000</v>
      </c>
      <c r="D67" s="153"/>
      <c r="E67" s="5">
        <v>3858000</v>
      </c>
      <c r="F67" s="5">
        <v>3746000</v>
      </c>
      <c r="G67" s="5">
        <v>4096000</v>
      </c>
      <c r="H67" s="170">
        <v>4203000</v>
      </c>
      <c r="I67" s="153"/>
      <c r="J67" s="5">
        <v>4264000</v>
      </c>
      <c r="K67" s="5">
        <v>4229000</v>
      </c>
      <c r="L67" s="5">
        <v>4134000</v>
      </c>
      <c r="M67" s="5">
        <v>3689000</v>
      </c>
      <c r="N67" s="5">
        <v>3574000</v>
      </c>
      <c r="O67" s="5">
        <v>3736000</v>
      </c>
      <c r="P67" s="5">
        <v>3879000</v>
      </c>
      <c r="Q67" s="5">
        <v>3963000</v>
      </c>
      <c r="R67" s="5">
        <v>3947000</v>
      </c>
      <c r="S67" s="5">
        <v>4182000</v>
      </c>
      <c r="T67" s="5">
        <v>4499000</v>
      </c>
      <c r="U67" s="5">
        <v>4242000</v>
      </c>
      <c r="V67" s="5">
        <v>4099000</v>
      </c>
      <c r="W67" s="5">
        <v>3910000</v>
      </c>
      <c r="X67" s="11"/>
    </row>
    <row r="68" spans="1:24" ht="32.450000000000003" customHeight="1" x14ac:dyDescent="0.25">
      <c r="A68" s="152" t="s">
        <v>179</v>
      </c>
      <c r="B68" s="153"/>
      <c r="C68" s="170">
        <v>425000</v>
      </c>
      <c r="D68" s="153"/>
      <c r="E68" s="5">
        <v>424000</v>
      </c>
      <c r="F68" s="5">
        <v>400000</v>
      </c>
      <c r="G68" s="5">
        <v>403000</v>
      </c>
      <c r="H68" s="170">
        <v>426000</v>
      </c>
      <c r="I68" s="153"/>
      <c r="J68" s="5">
        <v>440000</v>
      </c>
      <c r="K68" s="5">
        <v>461000</v>
      </c>
      <c r="L68" s="5">
        <v>477000</v>
      </c>
      <c r="M68" s="5">
        <v>398000</v>
      </c>
      <c r="N68" s="5">
        <v>440000</v>
      </c>
      <c r="O68" s="5">
        <v>444000</v>
      </c>
      <c r="P68" s="5">
        <v>443000</v>
      </c>
      <c r="Q68" s="5">
        <v>454000</v>
      </c>
      <c r="R68" s="5">
        <v>456000</v>
      </c>
      <c r="S68" s="5">
        <v>447000</v>
      </c>
      <c r="T68" s="5">
        <v>432000</v>
      </c>
      <c r="U68" s="5">
        <v>417000</v>
      </c>
      <c r="V68" s="5">
        <v>388000</v>
      </c>
      <c r="W68" s="5">
        <v>377000</v>
      </c>
      <c r="X68" s="11"/>
    </row>
    <row r="69" spans="1:24" ht="25.35" customHeight="1" x14ac:dyDescent="0.25">
      <c r="A69" s="152" t="s">
        <v>180</v>
      </c>
      <c r="B69" s="153"/>
      <c r="C69" s="170">
        <v>582000</v>
      </c>
      <c r="D69" s="153"/>
      <c r="E69" s="5">
        <v>590000</v>
      </c>
      <c r="F69" s="5">
        <v>591000</v>
      </c>
      <c r="G69" s="5">
        <v>591000</v>
      </c>
      <c r="H69" s="170">
        <v>626000</v>
      </c>
      <c r="I69" s="153"/>
      <c r="J69" s="5">
        <v>611000</v>
      </c>
      <c r="K69" s="5">
        <v>624000</v>
      </c>
      <c r="L69" s="5">
        <v>521000</v>
      </c>
      <c r="M69" s="5">
        <v>494000</v>
      </c>
      <c r="N69" s="5">
        <v>467000</v>
      </c>
      <c r="O69" s="5">
        <v>463000</v>
      </c>
      <c r="P69" s="5">
        <v>361000</v>
      </c>
      <c r="Q69" s="5">
        <v>393000</v>
      </c>
      <c r="R69" s="5">
        <v>416000</v>
      </c>
      <c r="S69" s="5">
        <v>304000</v>
      </c>
      <c r="T69" s="5">
        <v>544000</v>
      </c>
      <c r="U69" s="5">
        <v>626000</v>
      </c>
      <c r="V69" s="5">
        <v>643000</v>
      </c>
      <c r="W69" s="5">
        <v>603000</v>
      </c>
      <c r="X69" s="11"/>
    </row>
    <row r="70" spans="1:24" ht="25.35" customHeight="1" x14ac:dyDescent="0.25">
      <c r="A70" s="152" t="s">
        <v>181</v>
      </c>
      <c r="B70" s="153"/>
      <c r="C70" s="170">
        <v>71000</v>
      </c>
      <c r="D70" s="153"/>
      <c r="E70" s="5">
        <v>80000</v>
      </c>
      <c r="F70" s="5">
        <v>108000</v>
      </c>
      <c r="G70" s="5">
        <v>72000</v>
      </c>
      <c r="H70" s="170">
        <v>72000</v>
      </c>
      <c r="I70" s="153"/>
      <c r="J70" s="5">
        <v>67000</v>
      </c>
      <c r="K70" s="5">
        <v>84000</v>
      </c>
      <c r="L70" s="5">
        <v>57000</v>
      </c>
      <c r="M70" s="5">
        <v>58000</v>
      </c>
      <c r="N70" s="5">
        <v>70000</v>
      </c>
      <c r="O70" s="5">
        <v>60000</v>
      </c>
      <c r="P70" s="5">
        <v>64000</v>
      </c>
      <c r="Q70" s="5">
        <v>75000</v>
      </c>
      <c r="R70" s="5">
        <v>68000</v>
      </c>
      <c r="S70" s="5">
        <v>71000</v>
      </c>
      <c r="T70" s="5">
        <v>31000</v>
      </c>
      <c r="U70" s="5">
        <v>73000</v>
      </c>
      <c r="V70" s="5">
        <v>93000</v>
      </c>
      <c r="W70" s="5">
        <v>76000</v>
      </c>
      <c r="X70" s="11"/>
    </row>
    <row r="71" spans="1:24" ht="32.450000000000003" customHeight="1" x14ac:dyDescent="0.25">
      <c r="A71" s="152" t="s">
        <v>182</v>
      </c>
      <c r="B71" s="153"/>
      <c r="C71" s="170">
        <v>8434</v>
      </c>
      <c r="D71" s="153"/>
      <c r="E71" s="5">
        <v>6837</v>
      </c>
      <c r="F71" s="5">
        <v>6986</v>
      </c>
      <c r="G71" s="5">
        <v>6188</v>
      </c>
      <c r="H71" s="170">
        <v>6828</v>
      </c>
      <c r="I71" s="153"/>
      <c r="J71" s="5">
        <v>5944</v>
      </c>
      <c r="K71" s="5">
        <v>5923</v>
      </c>
      <c r="L71" s="5">
        <v>4242</v>
      </c>
      <c r="M71" s="5">
        <v>9864</v>
      </c>
      <c r="N71" s="5">
        <v>9194</v>
      </c>
      <c r="O71" s="5">
        <v>13977</v>
      </c>
      <c r="P71" s="5">
        <v>6356</v>
      </c>
      <c r="Q71" s="5">
        <v>6646</v>
      </c>
      <c r="R71" s="5">
        <v>6882</v>
      </c>
      <c r="S71" s="5">
        <v>7071</v>
      </c>
      <c r="T71" s="5">
        <v>9037</v>
      </c>
      <c r="U71" s="5">
        <v>10208</v>
      </c>
      <c r="V71" s="5">
        <v>7247</v>
      </c>
      <c r="W71" s="5">
        <v>6326</v>
      </c>
      <c r="X71" s="5">
        <v>6096</v>
      </c>
    </row>
    <row r="72" spans="1:24" ht="25.35" customHeight="1" x14ac:dyDescent="0.25">
      <c r="A72" s="152" t="s">
        <v>183</v>
      </c>
      <c r="B72" s="153"/>
      <c r="C72" s="170">
        <v>1979</v>
      </c>
      <c r="D72" s="153"/>
      <c r="E72" s="5">
        <v>1848</v>
      </c>
      <c r="F72" s="5">
        <v>1835</v>
      </c>
      <c r="G72" s="5">
        <v>1835</v>
      </c>
      <c r="H72" s="170">
        <v>1832</v>
      </c>
      <c r="I72" s="153"/>
      <c r="J72" s="5">
        <v>990</v>
      </c>
      <c r="K72" s="5">
        <v>1697</v>
      </c>
      <c r="L72" s="5">
        <v>1492</v>
      </c>
      <c r="M72" s="5">
        <v>1612</v>
      </c>
      <c r="N72" s="5">
        <v>1571</v>
      </c>
      <c r="O72" s="5">
        <v>3446</v>
      </c>
      <c r="P72" s="5">
        <v>2030</v>
      </c>
      <c r="Q72" s="5">
        <v>3448</v>
      </c>
      <c r="R72" s="5">
        <v>3197</v>
      </c>
      <c r="S72" s="5">
        <v>3588</v>
      </c>
      <c r="T72" s="5">
        <v>3973</v>
      </c>
      <c r="U72" s="5">
        <v>4105</v>
      </c>
      <c r="V72" s="5">
        <v>3695</v>
      </c>
      <c r="W72" s="5">
        <v>3525</v>
      </c>
      <c r="X72" s="11"/>
    </row>
    <row r="73" spans="1:24" ht="32.450000000000003" customHeight="1" x14ac:dyDescent="0.25">
      <c r="A73" s="152" t="s">
        <v>184</v>
      </c>
      <c r="B73" s="153"/>
      <c r="C73" s="170">
        <v>187</v>
      </c>
      <c r="D73" s="153"/>
      <c r="E73" s="5">
        <v>185</v>
      </c>
      <c r="F73" s="5">
        <v>257</v>
      </c>
      <c r="G73" s="5">
        <v>257</v>
      </c>
      <c r="H73" s="170">
        <v>385</v>
      </c>
      <c r="I73" s="153"/>
      <c r="J73" s="5">
        <v>509</v>
      </c>
      <c r="K73" s="5">
        <v>509</v>
      </c>
      <c r="L73" s="5">
        <v>504</v>
      </c>
      <c r="M73" s="5">
        <v>484</v>
      </c>
      <c r="N73" s="5">
        <v>472</v>
      </c>
      <c r="O73" s="5">
        <v>495</v>
      </c>
      <c r="P73" s="5">
        <v>602</v>
      </c>
      <c r="Q73" s="5">
        <v>498</v>
      </c>
      <c r="R73" s="5">
        <v>287</v>
      </c>
      <c r="S73" s="5">
        <v>429</v>
      </c>
      <c r="T73" s="5">
        <v>446</v>
      </c>
      <c r="U73" s="5">
        <v>569</v>
      </c>
      <c r="V73" s="5">
        <v>577</v>
      </c>
      <c r="W73" s="5">
        <v>314</v>
      </c>
      <c r="X73" s="11"/>
    </row>
    <row r="74" spans="1:24" ht="25.35" customHeight="1" x14ac:dyDescent="0.25">
      <c r="A74" s="152" t="s">
        <v>185</v>
      </c>
      <c r="B74" s="153"/>
      <c r="C74" s="170">
        <v>6268</v>
      </c>
      <c r="D74" s="153"/>
      <c r="E74" s="5">
        <v>4804</v>
      </c>
      <c r="F74" s="5">
        <v>4894</v>
      </c>
      <c r="G74" s="5">
        <v>4096</v>
      </c>
      <c r="H74" s="170">
        <v>4611</v>
      </c>
      <c r="I74" s="153"/>
      <c r="J74" s="5">
        <v>4445</v>
      </c>
      <c r="K74" s="5">
        <v>3717</v>
      </c>
      <c r="L74" s="5">
        <v>2246</v>
      </c>
      <c r="M74" s="5">
        <v>7768</v>
      </c>
      <c r="N74" s="5">
        <v>7151</v>
      </c>
      <c r="O74" s="5">
        <v>10036</v>
      </c>
      <c r="P74" s="5">
        <v>3724</v>
      </c>
      <c r="Q74" s="5">
        <v>2700</v>
      </c>
      <c r="R74" s="5">
        <v>3398</v>
      </c>
      <c r="S74" s="5">
        <v>3054</v>
      </c>
      <c r="T74" s="5">
        <v>4618</v>
      </c>
      <c r="U74" s="5">
        <v>5534</v>
      </c>
      <c r="V74" s="5">
        <v>2975</v>
      </c>
      <c r="W74" s="5">
        <v>2487</v>
      </c>
      <c r="X74" s="11"/>
    </row>
    <row r="75" spans="1:24" ht="25.35" customHeight="1" x14ac:dyDescent="0.25">
      <c r="A75" s="152" t="s">
        <v>186</v>
      </c>
      <c r="B75" s="153"/>
      <c r="C75" s="170">
        <v>3719</v>
      </c>
      <c r="D75" s="153"/>
      <c r="E75" s="5">
        <v>3089</v>
      </c>
      <c r="F75" s="5">
        <v>3460</v>
      </c>
      <c r="G75" s="5">
        <v>2628</v>
      </c>
      <c r="H75" s="170">
        <v>3248</v>
      </c>
      <c r="I75" s="153"/>
      <c r="J75" s="5">
        <v>1934</v>
      </c>
      <c r="K75" s="5">
        <v>2307</v>
      </c>
      <c r="L75" s="5">
        <v>1345</v>
      </c>
      <c r="M75" s="5">
        <v>5396</v>
      </c>
      <c r="N75" s="5">
        <v>4418</v>
      </c>
      <c r="O75" s="5">
        <v>4542</v>
      </c>
      <c r="P75" s="5">
        <v>2412</v>
      </c>
      <c r="Q75" s="5">
        <v>2505</v>
      </c>
      <c r="R75" s="5">
        <v>2359</v>
      </c>
      <c r="S75" s="5">
        <v>2105</v>
      </c>
      <c r="T75" s="5">
        <v>1517</v>
      </c>
      <c r="U75" s="5">
        <v>3350</v>
      </c>
      <c r="V75" s="5">
        <v>1860</v>
      </c>
      <c r="W75" s="5">
        <v>1694</v>
      </c>
      <c r="X75" s="5">
        <v>1512</v>
      </c>
    </row>
    <row r="76" spans="1:24" ht="25.35" customHeight="1" x14ac:dyDescent="0.25">
      <c r="A76" s="152" t="s">
        <v>187</v>
      </c>
      <c r="B76" s="153"/>
      <c r="C76" s="170">
        <v>7612000</v>
      </c>
      <c r="D76" s="153"/>
      <c r="E76" s="5">
        <v>7437000</v>
      </c>
      <c r="F76" s="5">
        <v>7290000</v>
      </c>
      <c r="G76" s="5">
        <v>6934000</v>
      </c>
      <c r="H76" s="170">
        <v>7557000</v>
      </c>
      <c r="I76" s="153"/>
      <c r="J76" s="5">
        <v>6967000</v>
      </c>
      <c r="K76" s="5">
        <v>6895000</v>
      </c>
      <c r="L76" s="5">
        <v>6739000</v>
      </c>
      <c r="M76" s="5">
        <v>6365000</v>
      </c>
      <c r="N76" s="5">
        <v>6018000</v>
      </c>
      <c r="O76" s="5">
        <v>5840000</v>
      </c>
      <c r="P76" s="5">
        <v>6181000</v>
      </c>
      <c r="Q76" s="5">
        <v>6064000</v>
      </c>
      <c r="R76" s="5">
        <v>5557000</v>
      </c>
      <c r="S76" s="5">
        <v>5162000</v>
      </c>
      <c r="T76" s="5">
        <v>3301000</v>
      </c>
      <c r="U76" s="5">
        <v>5245000</v>
      </c>
      <c r="V76" s="5">
        <v>5461000</v>
      </c>
      <c r="W76" s="5">
        <v>5379000</v>
      </c>
      <c r="X76" s="5">
        <v>5639000</v>
      </c>
    </row>
    <row r="77" spans="1:24" ht="25.35" customHeight="1" x14ac:dyDescent="0.25">
      <c r="A77" s="152" t="s">
        <v>41</v>
      </c>
      <c r="B77" s="153"/>
      <c r="C77" s="180">
        <v>94900</v>
      </c>
      <c r="D77" s="153"/>
      <c r="E77" s="3">
        <v>98800</v>
      </c>
      <c r="F77" s="3">
        <v>99000</v>
      </c>
      <c r="G77" s="3">
        <v>102200</v>
      </c>
      <c r="H77" s="180">
        <v>105400</v>
      </c>
      <c r="I77" s="153"/>
      <c r="J77" s="3">
        <v>106500</v>
      </c>
      <c r="K77" s="3">
        <v>106200</v>
      </c>
      <c r="L77" s="3">
        <v>105000</v>
      </c>
      <c r="M77" s="3">
        <v>91000</v>
      </c>
      <c r="N77" s="3">
        <v>88700</v>
      </c>
      <c r="O77" s="3">
        <v>87800</v>
      </c>
      <c r="P77" s="3">
        <v>89100</v>
      </c>
      <c r="Q77" s="3">
        <v>90700</v>
      </c>
      <c r="R77" s="3">
        <v>94600</v>
      </c>
      <c r="S77" s="3">
        <v>101700</v>
      </c>
      <c r="T77" s="3">
        <v>110600</v>
      </c>
      <c r="U77" s="3">
        <v>108500</v>
      </c>
      <c r="V77" s="3">
        <v>106000</v>
      </c>
      <c r="W77" s="3">
        <v>103000</v>
      </c>
      <c r="X77" s="3">
        <v>99600</v>
      </c>
    </row>
    <row r="78" spans="1:24" ht="25.35" customHeight="1" x14ac:dyDescent="0.25">
      <c r="C78" s="148"/>
      <c r="D78" s="148"/>
      <c r="H78" s="148"/>
      <c r="I78" s="148"/>
    </row>
  </sheetData>
  <mergeCells count="222">
    <mergeCell ref="A75:B75"/>
    <mergeCell ref="C75:D75"/>
    <mergeCell ref="H75:I75"/>
    <mergeCell ref="C78:D78"/>
    <mergeCell ref="H78:I78"/>
    <mergeCell ref="A76:B76"/>
    <mergeCell ref="C76:D76"/>
    <mergeCell ref="H76:I76"/>
    <mergeCell ref="A77:B77"/>
    <mergeCell ref="C77:D77"/>
    <mergeCell ref="H77:I77"/>
    <mergeCell ref="A72:B72"/>
    <mergeCell ref="C72:D72"/>
    <mergeCell ref="H72:I72"/>
    <mergeCell ref="A73:B73"/>
    <mergeCell ref="C73:D73"/>
    <mergeCell ref="H73:I73"/>
    <mergeCell ref="A74:B74"/>
    <mergeCell ref="C74:D74"/>
    <mergeCell ref="H74:I74"/>
    <mergeCell ref="A69:B69"/>
    <mergeCell ref="C69:D69"/>
    <mergeCell ref="H69:I69"/>
    <mergeCell ref="A70:B70"/>
    <mergeCell ref="C70:D70"/>
    <mergeCell ref="H70:I70"/>
    <mergeCell ref="A71:B71"/>
    <mergeCell ref="C71:D71"/>
    <mergeCell ref="H71:I71"/>
    <mergeCell ref="A66:B66"/>
    <mergeCell ref="C66:D66"/>
    <mergeCell ref="H66:I66"/>
    <mergeCell ref="A67:B67"/>
    <mergeCell ref="C67:D67"/>
    <mergeCell ref="H67:I67"/>
    <mergeCell ref="A68:B68"/>
    <mergeCell ref="C68:D68"/>
    <mergeCell ref="H68:I68"/>
    <mergeCell ref="A63:B63"/>
    <mergeCell ref="C63:D63"/>
    <mergeCell ref="H63:I63"/>
    <mergeCell ref="A64:B64"/>
    <mergeCell ref="C64:D64"/>
    <mergeCell ref="H64:I64"/>
    <mergeCell ref="A65:B65"/>
    <mergeCell ref="C65:D65"/>
    <mergeCell ref="H65:I65"/>
    <mergeCell ref="A60:B60"/>
    <mergeCell ref="C60:D60"/>
    <mergeCell ref="H60:I60"/>
    <mergeCell ref="A61:B61"/>
    <mergeCell ref="C61:D61"/>
    <mergeCell ref="H61:I61"/>
    <mergeCell ref="A62:B62"/>
    <mergeCell ref="C62:D62"/>
    <mergeCell ref="H62:I62"/>
    <mergeCell ref="A57:B57"/>
    <mergeCell ref="C57:D57"/>
    <mergeCell ref="H57:I57"/>
    <mergeCell ref="A58:B58"/>
    <mergeCell ref="C58:D58"/>
    <mergeCell ref="H58:I58"/>
    <mergeCell ref="A59:B59"/>
    <mergeCell ref="C59:D59"/>
    <mergeCell ref="H59:I59"/>
    <mergeCell ref="A54:B54"/>
    <mergeCell ref="C54:D54"/>
    <mergeCell ref="H54:I54"/>
    <mergeCell ref="A55:B55"/>
    <mergeCell ref="C55:D55"/>
    <mergeCell ref="H55:I55"/>
    <mergeCell ref="A56:B56"/>
    <mergeCell ref="C56:D56"/>
    <mergeCell ref="H56:I56"/>
    <mergeCell ref="A51:B51"/>
    <mergeCell ref="C51:D51"/>
    <mergeCell ref="H51:I51"/>
    <mergeCell ref="A52:B52"/>
    <mergeCell ref="C52:D52"/>
    <mergeCell ref="H52:I52"/>
    <mergeCell ref="A53:B53"/>
    <mergeCell ref="C53:D53"/>
    <mergeCell ref="H53:I53"/>
    <mergeCell ref="A48:B48"/>
    <mergeCell ref="C48:D48"/>
    <mergeCell ref="H48:I48"/>
    <mergeCell ref="A49:B49"/>
    <mergeCell ref="C49:D49"/>
    <mergeCell ref="H49:I49"/>
    <mergeCell ref="A50:B50"/>
    <mergeCell ref="C50:D50"/>
    <mergeCell ref="H50:I50"/>
    <mergeCell ref="A46:B46"/>
    <mergeCell ref="C46:D46"/>
    <mergeCell ref="H46:I46"/>
    <mergeCell ref="C47:D47"/>
    <mergeCell ref="H47:I47"/>
    <mergeCell ref="A44:B44"/>
    <mergeCell ref="C44:D44"/>
    <mergeCell ref="H44:I44"/>
    <mergeCell ref="A45:B45"/>
    <mergeCell ref="C45:D45"/>
    <mergeCell ref="A41:B41"/>
    <mergeCell ref="C41:D41"/>
    <mergeCell ref="H41:I41"/>
    <mergeCell ref="H45:I45"/>
    <mergeCell ref="A42:B42"/>
    <mergeCell ref="C42:D42"/>
    <mergeCell ref="H42:I42"/>
    <mergeCell ref="A43:B43"/>
    <mergeCell ref="C43:D43"/>
    <mergeCell ref="H43:I43"/>
    <mergeCell ref="A38:B38"/>
    <mergeCell ref="C38:D38"/>
    <mergeCell ref="H38:I38"/>
    <mergeCell ref="A39:B39"/>
    <mergeCell ref="C39:D39"/>
    <mergeCell ref="H39:I39"/>
    <mergeCell ref="A40:B40"/>
    <mergeCell ref="C40:D40"/>
    <mergeCell ref="H40:I40"/>
    <mergeCell ref="A35:B35"/>
    <mergeCell ref="C35:D35"/>
    <mergeCell ref="H35:I35"/>
    <mergeCell ref="A36:B36"/>
    <mergeCell ref="C36:D36"/>
    <mergeCell ref="H36:I36"/>
    <mergeCell ref="A37:B37"/>
    <mergeCell ref="C37:D37"/>
    <mergeCell ref="H37:I37"/>
    <mergeCell ref="A32:B32"/>
    <mergeCell ref="C32:D32"/>
    <mergeCell ref="H32:I32"/>
    <mergeCell ref="A33:B33"/>
    <mergeCell ref="C33:D33"/>
    <mergeCell ref="H33:I33"/>
    <mergeCell ref="A34:B34"/>
    <mergeCell ref="C34:D34"/>
    <mergeCell ref="H34:I34"/>
    <mergeCell ref="A29:B29"/>
    <mergeCell ref="C29:D29"/>
    <mergeCell ref="H29:I29"/>
    <mergeCell ref="A30:B30"/>
    <mergeCell ref="C30:D30"/>
    <mergeCell ref="H30:I30"/>
    <mergeCell ref="A31:B31"/>
    <mergeCell ref="C31:D31"/>
    <mergeCell ref="H31:I31"/>
    <mergeCell ref="A26:B26"/>
    <mergeCell ref="C26:D26"/>
    <mergeCell ref="H26:I26"/>
    <mergeCell ref="A27:B27"/>
    <mergeCell ref="C27:D27"/>
    <mergeCell ref="H27:I27"/>
    <mergeCell ref="A28:B28"/>
    <mergeCell ref="C28:D28"/>
    <mergeCell ref="H28:I28"/>
    <mergeCell ref="A23:B23"/>
    <mergeCell ref="C23:D23"/>
    <mergeCell ref="H23:I23"/>
    <mergeCell ref="A24:B24"/>
    <mergeCell ref="C24:D24"/>
    <mergeCell ref="H24:I24"/>
    <mergeCell ref="A25:B25"/>
    <mergeCell ref="C25:D25"/>
    <mergeCell ref="H25:I25"/>
    <mergeCell ref="A20:B20"/>
    <mergeCell ref="C20:D20"/>
    <mergeCell ref="H20:I20"/>
    <mergeCell ref="A21:B21"/>
    <mergeCell ref="C21:D21"/>
    <mergeCell ref="H21:I21"/>
    <mergeCell ref="A22:B22"/>
    <mergeCell ref="C22:D22"/>
    <mergeCell ref="H22:I22"/>
    <mergeCell ref="A17:B17"/>
    <mergeCell ref="C17:D17"/>
    <mergeCell ref="H17:I17"/>
    <mergeCell ref="A18:B18"/>
    <mergeCell ref="C18:D18"/>
    <mergeCell ref="H18:I18"/>
    <mergeCell ref="A19:B19"/>
    <mergeCell ref="C19:D19"/>
    <mergeCell ref="H19:I19"/>
    <mergeCell ref="A14:B14"/>
    <mergeCell ref="C14:D14"/>
    <mergeCell ref="H14:I14"/>
    <mergeCell ref="A15:B15"/>
    <mergeCell ref="C15:D15"/>
    <mergeCell ref="H15:I15"/>
    <mergeCell ref="A16:B16"/>
    <mergeCell ref="C16:D16"/>
    <mergeCell ref="H16:I16"/>
    <mergeCell ref="A11:B11"/>
    <mergeCell ref="C11:D11"/>
    <mergeCell ref="H11:I11"/>
    <mergeCell ref="A12:B12"/>
    <mergeCell ref="C12:D12"/>
    <mergeCell ref="H12:I12"/>
    <mergeCell ref="A13:B13"/>
    <mergeCell ref="C13:D13"/>
    <mergeCell ref="H13:I13"/>
    <mergeCell ref="A8:B8"/>
    <mergeCell ref="C8:D8"/>
    <mergeCell ref="H8:I8"/>
    <mergeCell ref="A9:B9"/>
    <mergeCell ref="C9:D9"/>
    <mergeCell ref="H9:I9"/>
    <mergeCell ref="A10:B10"/>
    <mergeCell ref="C10:D10"/>
    <mergeCell ref="H10:I10"/>
    <mergeCell ref="B1:H1"/>
    <mergeCell ref="A2:C2"/>
    <mergeCell ref="D2:H2"/>
    <mergeCell ref="A3:H3"/>
    <mergeCell ref="A4:H4"/>
    <mergeCell ref="A6:B6"/>
    <mergeCell ref="C6:D6"/>
    <mergeCell ref="H6:I6"/>
    <mergeCell ref="A7:B7"/>
    <mergeCell ref="C7:D7"/>
    <mergeCell ref="H7:I7"/>
  </mergeCells>
  <hyperlinks>
    <hyperlink ref="C8" r:id="rId1" xr:uid="{AEB7F79F-FCC2-B84A-848F-BB53D4B76CB2}"/>
    <hyperlink ref="E8" r:id="rId2" xr:uid="{EA489E96-9953-4F4C-A93C-BEA49A9BDD3E}"/>
    <hyperlink ref="F8" r:id="rId3" xr:uid="{2A55AC82-8496-4C46-B79A-B19F31C29931}"/>
    <hyperlink ref="G8" r:id="rId4" xr:uid="{DADD3038-A722-FE45-8800-6914D3185288}"/>
    <hyperlink ref="H8" r:id="rId5" xr:uid="{6DF74177-F6A5-974D-992C-65D88741FFED}"/>
    <hyperlink ref="J8" r:id="rId6" xr:uid="{7ADC99CD-A301-E848-9B9B-9C9879D24AE8}"/>
    <hyperlink ref="K8" r:id="rId7" xr:uid="{0118B715-4A9D-A040-B86C-AF3972535468}"/>
    <hyperlink ref="L8" r:id="rId8" xr:uid="{3A948E29-23A3-D143-AA44-9BB59FE0C047}"/>
    <hyperlink ref="M8" r:id="rId9" xr:uid="{294B6AF1-8F71-454D-8485-30E778300951}"/>
    <hyperlink ref="N8" r:id="rId10" xr:uid="{A8268530-7CE7-A04F-A161-AA1BC42B85D0}"/>
    <hyperlink ref="O8" r:id="rId11" xr:uid="{E122B78B-43B1-9C4F-82F0-B0F6BE016807}"/>
    <hyperlink ref="P8" r:id="rId12" xr:uid="{01D59285-EC51-1143-85EE-A9ED5842A147}"/>
    <hyperlink ref="Q8" r:id="rId13" xr:uid="{6C558885-1957-974A-8B85-EA51C8E25403}"/>
    <hyperlink ref="R8" r:id="rId14" xr:uid="{228F66E5-893E-2648-A05C-865400D1D02F}"/>
    <hyperlink ref="S8" r:id="rId15" xr:uid="{EBA04E06-7169-614D-BF9F-DA9470CA896A}"/>
    <hyperlink ref="T8" r:id="rId16" xr:uid="{43E5A4E8-3176-CA46-B5A1-34A784502AA5}"/>
    <hyperlink ref="U8" r:id="rId17" xr:uid="{9AEC26FD-D248-6F41-92B4-A42699423A96}"/>
    <hyperlink ref="V8" r:id="rId18" xr:uid="{F0D9D0FD-5D65-9340-BD94-0C554FC91A5B}"/>
    <hyperlink ref="W8" r:id="rId19" xr:uid="{551EA6FA-8AA4-4C49-A498-92028741D0E3}"/>
    <hyperlink ref="X8" r:id="rId20" xr:uid="{E42E5CFD-EFBD-7147-A1A8-CCE49896C1D2}"/>
  </hyperlinks>
  <pageMargins left="0.7" right="0.7" top="0.75" bottom="0.75" header="0.3" footer="0.3"/>
  <drawing r:id="rId2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D63F-6AA4-7246-83F3-9C152F4691DC}">
  <dimension ref="A1:X23"/>
  <sheetViews>
    <sheetView showGridLines="0" zoomScale="85" zoomScaleNormal="85" workbookViewId="0">
      <selection activeCell="X1" sqref="W1:X1048576"/>
    </sheetView>
  </sheetViews>
  <sheetFormatPr defaultColWidth="10.875" defaultRowHeight="15" x14ac:dyDescent="0.25"/>
  <cols>
    <col min="1" max="1" width="9.125" style="2" customWidth="1"/>
    <col min="2" max="2" width="18.375" style="2" customWidth="1"/>
    <col min="3" max="3" width="15.375" style="2" customWidth="1"/>
    <col min="4" max="4" width="3" style="2" customWidth="1"/>
    <col min="5" max="7" width="18.375" style="2" customWidth="1"/>
    <col min="8" max="8" width="1" style="2" customWidth="1"/>
    <col min="9" max="9" width="17.375" style="2" customWidth="1"/>
    <col min="10" max="14" width="18.375" style="2" customWidth="1"/>
    <col min="15" max="24" width="18.375" style="2" hidden="1" customWidth="1"/>
    <col min="25" max="16384" width="10.875" style="1"/>
  </cols>
  <sheetData>
    <row r="1" spans="1:24" ht="43.35" customHeight="1" x14ac:dyDescent="0.25">
      <c r="B1" s="147" t="s">
        <v>42</v>
      </c>
      <c r="C1" s="148"/>
      <c r="D1" s="148"/>
      <c r="E1" s="148"/>
      <c r="F1" s="148"/>
      <c r="G1" s="148"/>
      <c r="H1" s="148"/>
    </row>
    <row r="2" spans="1:24" ht="40.700000000000003" customHeight="1" x14ac:dyDescent="0.25">
      <c r="A2" s="147" t="s">
        <v>43</v>
      </c>
      <c r="B2" s="148"/>
      <c r="C2" s="148"/>
      <c r="D2" s="147" t="s">
        <v>198</v>
      </c>
      <c r="E2" s="148"/>
      <c r="F2" s="148"/>
      <c r="G2" s="148"/>
      <c r="H2" s="148"/>
    </row>
    <row r="3" spans="1:24" ht="14.45" customHeight="1" x14ac:dyDescent="0.25">
      <c r="A3" s="148"/>
      <c r="B3" s="148"/>
      <c r="C3" s="148"/>
      <c r="D3" s="148"/>
      <c r="E3" s="148"/>
      <c r="F3" s="148"/>
      <c r="G3" s="148"/>
      <c r="H3" s="148"/>
    </row>
    <row r="4" spans="1:24" ht="21.6" customHeight="1" x14ac:dyDescent="0.25">
      <c r="A4" s="149" t="s">
        <v>200</v>
      </c>
      <c r="B4" s="150"/>
      <c r="C4" s="150"/>
      <c r="D4" s="150"/>
      <c r="E4" s="150"/>
      <c r="F4" s="150"/>
      <c r="G4" s="150"/>
      <c r="H4" s="150"/>
    </row>
    <row r="5" spans="1:24" ht="14.45" customHeight="1" x14ac:dyDescent="0.25"/>
    <row r="6" spans="1:24" ht="19.350000000000001" customHeight="1" x14ac:dyDescent="0.25">
      <c r="A6" s="148"/>
      <c r="B6" s="148"/>
      <c r="C6" s="166">
        <v>45382</v>
      </c>
      <c r="D6" s="148"/>
      <c r="E6" s="7">
        <v>45016</v>
      </c>
      <c r="F6" s="7">
        <v>44651</v>
      </c>
      <c r="G6" s="7">
        <v>44286</v>
      </c>
      <c r="H6" s="166">
        <v>43921</v>
      </c>
      <c r="I6" s="148"/>
      <c r="J6" s="7">
        <v>43555</v>
      </c>
      <c r="K6" s="7">
        <v>43190</v>
      </c>
      <c r="L6" s="7">
        <v>42825</v>
      </c>
      <c r="M6" s="7">
        <v>42460</v>
      </c>
      <c r="N6" s="7">
        <v>42094</v>
      </c>
      <c r="O6" s="7">
        <v>41729</v>
      </c>
      <c r="P6" s="7">
        <v>41364</v>
      </c>
      <c r="Q6" s="7">
        <v>40999</v>
      </c>
      <c r="R6" s="7">
        <v>40633</v>
      </c>
      <c r="S6" s="7">
        <v>40268</v>
      </c>
      <c r="T6" s="7">
        <v>39903</v>
      </c>
      <c r="U6" s="7">
        <v>39538</v>
      </c>
      <c r="V6" s="7">
        <v>39172</v>
      </c>
      <c r="W6" s="7">
        <v>38807</v>
      </c>
      <c r="X6" s="7">
        <v>38442</v>
      </c>
    </row>
    <row r="7" spans="1:24" ht="19.350000000000001" customHeight="1" x14ac:dyDescent="0.25">
      <c r="A7" s="148"/>
      <c r="B7" s="148"/>
      <c r="C7" s="167" t="s">
        <v>30</v>
      </c>
      <c r="D7" s="148"/>
      <c r="E7" s="6" t="s">
        <v>30</v>
      </c>
      <c r="F7" s="6" t="s">
        <v>30</v>
      </c>
      <c r="G7" s="6" t="s">
        <v>30</v>
      </c>
      <c r="H7" s="167" t="s">
        <v>30</v>
      </c>
      <c r="I7" s="148"/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30</v>
      </c>
      <c r="W7" s="6" t="s">
        <v>30</v>
      </c>
      <c r="X7" s="6" t="s">
        <v>30</v>
      </c>
    </row>
    <row r="8" spans="1:24" ht="19.350000000000001" customHeight="1" x14ac:dyDescent="0.25">
      <c r="A8" s="151" t="s">
        <v>31</v>
      </c>
      <c r="B8" s="148"/>
      <c r="C8" s="168" t="s">
        <v>32</v>
      </c>
      <c r="D8" s="169"/>
      <c r="E8" s="8" t="s">
        <v>32</v>
      </c>
      <c r="F8" s="8" t="s">
        <v>32</v>
      </c>
      <c r="G8" s="8" t="s">
        <v>32</v>
      </c>
      <c r="H8" s="168" t="s">
        <v>32</v>
      </c>
      <c r="I8" s="169"/>
      <c r="J8" s="8" t="s">
        <v>32</v>
      </c>
      <c r="K8" s="8" t="s">
        <v>32</v>
      </c>
      <c r="L8" s="8" t="s">
        <v>32</v>
      </c>
      <c r="M8" s="8" t="s">
        <v>32</v>
      </c>
      <c r="N8" s="8" t="s">
        <v>32</v>
      </c>
      <c r="O8" s="8" t="s">
        <v>32</v>
      </c>
      <c r="P8" s="8" t="s">
        <v>32</v>
      </c>
      <c r="Q8" s="8" t="s">
        <v>32</v>
      </c>
      <c r="R8" s="8" t="s">
        <v>32</v>
      </c>
      <c r="S8" s="8" t="s">
        <v>32</v>
      </c>
      <c r="T8" s="8" t="s">
        <v>32</v>
      </c>
      <c r="U8" s="8" t="s">
        <v>32</v>
      </c>
      <c r="V8" s="8" t="s">
        <v>32</v>
      </c>
      <c r="W8" s="8" t="s">
        <v>32</v>
      </c>
      <c r="X8" s="8" t="s">
        <v>32</v>
      </c>
    </row>
    <row r="9" spans="1:24" ht="19.350000000000001" customHeight="1" x14ac:dyDescent="0.25">
      <c r="A9" s="148"/>
      <c r="B9" s="148"/>
      <c r="C9" s="167" t="s">
        <v>33</v>
      </c>
      <c r="D9" s="148"/>
      <c r="E9" s="6" t="s">
        <v>33</v>
      </c>
      <c r="F9" s="6" t="s">
        <v>33</v>
      </c>
      <c r="G9" s="6" t="s">
        <v>33</v>
      </c>
      <c r="H9" s="167" t="s">
        <v>33</v>
      </c>
      <c r="I9" s="148"/>
      <c r="J9" s="6" t="s">
        <v>33</v>
      </c>
      <c r="K9" s="6" t="s">
        <v>33</v>
      </c>
      <c r="L9" s="6" t="s">
        <v>33</v>
      </c>
      <c r="M9" s="6" t="s">
        <v>33</v>
      </c>
      <c r="N9" s="6" t="s">
        <v>33</v>
      </c>
      <c r="O9" s="6" t="s">
        <v>33</v>
      </c>
      <c r="P9" s="6" t="s">
        <v>33</v>
      </c>
      <c r="Q9" s="6" t="s">
        <v>33</v>
      </c>
      <c r="R9" s="6" t="s">
        <v>33</v>
      </c>
      <c r="S9" s="6" t="s">
        <v>33</v>
      </c>
      <c r="T9" s="6" t="s">
        <v>33</v>
      </c>
      <c r="U9" s="6" t="s">
        <v>33</v>
      </c>
      <c r="V9" s="6" t="s">
        <v>33</v>
      </c>
      <c r="W9" s="6" t="s">
        <v>33</v>
      </c>
      <c r="X9" s="6" t="s">
        <v>33</v>
      </c>
    </row>
    <row r="10" spans="1:24" ht="19.350000000000001" customHeight="1" x14ac:dyDescent="0.25">
      <c r="A10" s="148"/>
      <c r="B10" s="148"/>
      <c r="C10" s="167" t="s">
        <v>34</v>
      </c>
      <c r="D10" s="148"/>
      <c r="E10" s="6" t="s">
        <v>34</v>
      </c>
      <c r="F10" s="6" t="s">
        <v>34</v>
      </c>
      <c r="G10" s="6" t="s">
        <v>34</v>
      </c>
      <c r="H10" s="167" t="s">
        <v>34</v>
      </c>
      <c r="I10" s="148"/>
      <c r="J10" s="6" t="s">
        <v>34</v>
      </c>
      <c r="K10" s="6" t="s">
        <v>34</v>
      </c>
      <c r="L10" s="6" t="s">
        <v>34</v>
      </c>
      <c r="M10" s="6" t="s">
        <v>34</v>
      </c>
      <c r="N10" s="6" t="s">
        <v>34</v>
      </c>
      <c r="O10" s="6" t="s">
        <v>34</v>
      </c>
      <c r="P10" s="6" t="s">
        <v>34</v>
      </c>
      <c r="Q10" s="6" t="s">
        <v>34</v>
      </c>
      <c r="R10" s="6" t="s">
        <v>34</v>
      </c>
      <c r="S10" s="6" t="s">
        <v>34</v>
      </c>
      <c r="T10" s="6" t="s">
        <v>34</v>
      </c>
      <c r="U10" s="6" t="s">
        <v>34</v>
      </c>
      <c r="V10" s="6" t="s">
        <v>34</v>
      </c>
      <c r="W10" s="6" t="s">
        <v>34</v>
      </c>
      <c r="X10" s="6" t="s">
        <v>34</v>
      </c>
    </row>
    <row r="11" spans="1:24" ht="19.350000000000001" customHeight="1" x14ac:dyDescent="0.25">
      <c r="A11" s="148"/>
      <c r="B11" s="148"/>
      <c r="C11" s="167" t="s">
        <v>35</v>
      </c>
      <c r="D11" s="148"/>
      <c r="E11" s="6" t="s">
        <v>35</v>
      </c>
      <c r="F11" s="6" t="s">
        <v>35</v>
      </c>
      <c r="G11" s="6" t="s">
        <v>35</v>
      </c>
      <c r="H11" s="167" t="s">
        <v>35</v>
      </c>
      <c r="I11" s="148"/>
      <c r="J11" s="6" t="s">
        <v>35</v>
      </c>
      <c r="K11" s="6" t="s">
        <v>35</v>
      </c>
      <c r="L11" s="6" t="s">
        <v>35</v>
      </c>
      <c r="M11" s="6" t="s">
        <v>35</v>
      </c>
      <c r="N11" s="6" t="s">
        <v>35</v>
      </c>
      <c r="O11" s="6" t="s">
        <v>35</v>
      </c>
      <c r="P11" s="6" t="s">
        <v>35</v>
      </c>
      <c r="Q11" s="6" t="s">
        <v>35</v>
      </c>
      <c r="R11" s="6" t="s">
        <v>35</v>
      </c>
      <c r="S11" s="6" t="s">
        <v>35</v>
      </c>
      <c r="T11" s="6" t="s">
        <v>35</v>
      </c>
      <c r="U11" s="6" t="s">
        <v>35</v>
      </c>
      <c r="V11" s="6" t="s">
        <v>35</v>
      </c>
      <c r="W11" s="6" t="s">
        <v>35</v>
      </c>
      <c r="X11" s="6" t="s">
        <v>35</v>
      </c>
    </row>
    <row r="12" spans="1:24" ht="19.350000000000001" customHeight="1" x14ac:dyDescent="0.25">
      <c r="A12" s="148"/>
      <c r="B12" s="148"/>
      <c r="C12" s="167" t="s">
        <v>36</v>
      </c>
      <c r="D12" s="148"/>
      <c r="E12" s="6" t="s">
        <v>36</v>
      </c>
      <c r="F12" s="6" t="s">
        <v>36</v>
      </c>
      <c r="G12" s="6" t="s">
        <v>36</v>
      </c>
      <c r="H12" s="167" t="s">
        <v>36</v>
      </c>
      <c r="I12" s="148"/>
      <c r="J12" s="6" t="s">
        <v>36</v>
      </c>
      <c r="K12" s="6" t="s">
        <v>36</v>
      </c>
      <c r="L12" s="6" t="s">
        <v>36</v>
      </c>
      <c r="M12" s="6" t="s">
        <v>36</v>
      </c>
      <c r="N12" s="6" t="s">
        <v>36</v>
      </c>
      <c r="O12" s="6" t="s">
        <v>36</v>
      </c>
      <c r="P12" s="6" t="s">
        <v>36</v>
      </c>
      <c r="Q12" s="6" t="s">
        <v>36</v>
      </c>
      <c r="R12" s="6" t="s">
        <v>36</v>
      </c>
      <c r="S12" s="6" t="s">
        <v>36</v>
      </c>
      <c r="T12" s="6" t="s">
        <v>36</v>
      </c>
      <c r="U12" s="6" t="s">
        <v>36</v>
      </c>
      <c r="V12" s="6" t="s">
        <v>36</v>
      </c>
      <c r="W12" s="6" t="s">
        <v>36</v>
      </c>
      <c r="X12" s="6" t="s">
        <v>37</v>
      </c>
    </row>
    <row r="13" spans="1:24" ht="32.450000000000003" customHeight="1" x14ac:dyDescent="0.25">
      <c r="A13" s="152" t="s">
        <v>189</v>
      </c>
      <c r="B13" s="153"/>
      <c r="C13" s="170">
        <v>5005000</v>
      </c>
      <c r="D13" s="153"/>
      <c r="E13" s="5">
        <v>5757000</v>
      </c>
      <c r="F13" s="5">
        <v>5040000</v>
      </c>
      <c r="G13" s="5">
        <v>5460000</v>
      </c>
      <c r="H13" s="170">
        <v>5584000</v>
      </c>
      <c r="I13" s="153"/>
      <c r="J13" s="5">
        <v>3931000</v>
      </c>
      <c r="K13" s="5">
        <v>4636000</v>
      </c>
      <c r="L13" s="5">
        <v>5921000</v>
      </c>
      <c r="M13" s="5">
        <v>4723000</v>
      </c>
      <c r="N13" s="5">
        <v>4246000</v>
      </c>
      <c r="O13" s="5">
        <v>4317000</v>
      </c>
      <c r="P13" s="5">
        <v>4735000</v>
      </c>
      <c r="Q13" s="5">
        <v>3474000</v>
      </c>
      <c r="R13" s="5">
        <v>4775000</v>
      </c>
      <c r="S13" s="5">
        <v>4476000</v>
      </c>
      <c r="T13" s="5">
        <v>4706000</v>
      </c>
      <c r="U13" s="5">
        <v>5486000</v>
      </c>
      <c r="V13" s="5">
        <v>5210000</v>
      </c>
      <c r="W13" s="5">
        <v>5387000</v>
      </c>
      <c r="X13" s="5">
        <v>5898000</v>
      </c>
    </row>
    <row r="14" spans="1:24" ht="32.450000000000003" customHeight="1" x14ac:dyDescent="0.25">
      <c r="A14" s="152" t="s">
        <v>190</v>
      </c>
      <c r="B14" s="153"/>
      <c r="C14" s="170">
        <v>302000</v>
      </c>
      <c r="D14" s="153"/>
      <c r="E14" s="5">
        <v>172000</v>
      </c>
      <c r="F14" s="5">
        <v>174000</v>
      </c>
      <c r="G14" s="5">
        <v>32000</v>
      </c>
      <c r="H14" s="170">
        <v>192000</v>
      </c>
      <c r="I14" s="153"/>
      <c r="J14" s="5">
        <v>248000</v>
      </c>
      <c r="K14" s="5">
        <v>216000</v>
      </c>
      <c r="L14" s="5">
        <v>184000</v>
      </c>
      <c r="M14" s="5">
        <v>181000</v>
      </c>
      <c r="N14" s="5">
        <v>279000</v>
      </c>
      <c r="O14" s="5">
        <v>219000</v>
      </c>
      <c r="P14" s="5">
        <v>733000</v>
      </c>
      <c r="Q14" s="5">
        <v>-199000</v>
      </c>
      <c r="R14" s="5">
        <v>-937000</v>
      </c>
      <c r="S14" s="5">
        <v>-937000</v>
      </c>
      <c r="T14" s="11"/>
      <c r="U14" s="11"/>
      <c r="V14" s="11"/>
      <c r="W14" s="11"/>
      <c r="X14" s="5">
        <v>-876000</v>
      </c>
    </row>
    <row r="15" spans="1:24" ht="25.35" customHeight="1" x14ac:dyDescent="0.25">
      <c r="A15" s="152" t="s">
        <v>152</v>
      </c>
      <c r="B15" s="153"/>
      <c r="C15" s="170">
        <v>-59000</v>
      </c>
      <c r="D15" s="153"/>
      <c r="E15" s="5">
        <v>136000</v>
      </c>
      <c r="F15" s="5">
        <v>-52000</v>
      </c>
      <c r="G15" s="5">
        <v>-288000</v>
      </c>
      <c r="H15" s="170">
        <v>-210000</v>
      </c>
      <c r="I15" s="153"/>
      <c r="J15" s="5">
        <v>-431000</v>
      </c>
      <c r="K15" s="5">
        <v>-473000</v>
      </c>
      <c r="L15" s="5">
        <v>-551000</v>
      </c>
      <c r="M15" s="5">
        <v>-256000</v>
      </c>
      <c r="N15" s="5">
        <v>-309000</v>
      </c>
      <c r="O15" s="5">
        <v>-347000</v>
      </c>
      <c r="P15" s="5">
        <v>-64000</v>
      </c>
      <c r="Q15" s="5">
        <v>-400000</v>
      </c>
      <c r="R15" s="5">
        <v>-209000</v>
      </c>
      <c r="S15" s="5">
        <v>349000</v>
      </c>
      <c r="T15" s="11"/>
      <c r="U15" s="11"/>
      <c r="V15" s="11"/>
      <c r="W15" s="11"/>
      <c r="X15" s="5">
        <v>-332000</v>
      </c>
    </row>
    <row r="16" spans="1:24" s="75" customFormat="1" ht="32.450000000000003" customHeight="1" x14ac:dyDescent="0.25">
      <c r="A16" s="154" t="s">
        <v>191</v>
      </c>
      <c r="B16" s="155"/>
      <c r="C16" s="181">
        <v>-3702000</v>
      </c>
      <c r="D16" s="155"/>
      <c r="E16" s="73">
        <v>-6446000</v>
      </c>
      <c r="F16" s="73">
        <v>-3567000</v>
      </c>
      <c r="G16" s="73">
        <v>-3251000</v>
      </c>
      <c r="H16" s="181">
        <v>-5681000</v>
      </c>
      <c r="I16" s="155"/>
      <c r="J16" s="73">
        <v>-3823000</v>
      </c>
      <c r="K16" s="73">
        <v>-4840000</v>
      </c>
      <c r="L16" s="73">
        <v>-1667000</v>
      </c>
      <c r="M16" s="73">
        <v>-5172000</v>
      </c>
      <c r="N16" s="73">
        <v>-4074000</v>
      </c>
      <c r="O16" s="73">
        <v>-3607000</v>
      </c>
      <c r="P16" s="73">
        <v>-2436000</v>
      </c>
      <c r="Q16" s="73">
        <v>-3060000</v>
      </c>
      <c r="R16" s="73">
        <v>-2219000</v>
      </c>
      <c r="S16" s="73">
        <v>-2794000</v>
      </c>
      <c r="T16" s="73">
        <v>-2954000</v>
      </c>
      <c r="U16" s="73">
        <v>-3664000</v>
      </c>
      <c r="V16" s="73">
        <v>-3035000</v>
      </c>
      <c r="W16" s="73">
        <v>365000</v>
      </c>
      <c r="X16" s="74"/>
    </row>
    <row r="17" spans="1:24" ht="32.450000000000003" customHeight="1" x14ac:dyDescent="0.25">
      <c r="A17" s="152" t="s">
        <v>192</v>
      </c>
      <c r="B17" s="153"/>
      <c r="C17" s="171"/>
      <c r="D17" s="153"/>
      <c r="E17" s="11"/>
      <c r="F17" s="11"/>
      <c r="G17" s="11"/>
      <c r="H17" s="171"/>
      <c r="I17" s="153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5">
        <v>-2408000</v>
      </c>
    </row>
    <row r="18" spans="1:24" ht="25.35" customHeight="1" x14ac:dyDescent="0.25">
      <c r="A18" s="152" t="s">
        <v>193</v>
      </c>
      <c r="B18" s="153"/>
      <c r="C18" s="171"/>
      <c r="D18" s="153"/>
      <c r="E18" s="11"/>
      <c r="F18" s="11"/>
      <c r="G18" s="11"/>
      <c r="H18" s="171"/>
      <c r="I18" s="15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5">
        <v>-418000</v>
      </c>
    </row>
    <row r="19" spans="1:24" ht="25.35" customHeight="1" x14ac:dyDescent="0.25">
      <c r="A19" s="152" t="s">
        <v>194</v>
      </c>
      <c r="B19" s="153"/>
      <c r="C19" s="170">
        <v>-759000</v>
      </c>
      <c r="D19" s="153"/>
      <c r="E19" s="5">
        <v>-751000</v>
      </c>
      <c r="F19" s="5">
        <v>-228000</v>
      </c>
      <c r="G19" s="5">
        <v>-2000</v>
      </c>
      <c r="H19" s="170">
        <v>-1520000</v>
      </c>
      <c r="I19" s="153"/>
      <c r="J19" s="5">
        <v>-1504000</v>
      </c>
      <c r="K19" s="5">
        <v>-1523000</v>
      </c>
      <c r="L19" s="5">
        <v>-1435000</v>
      </c>
      <c r="M19" s="5">
        <v>-1075000</v>
      </c>
      <c r="N19" s="5">
        <v>-924000</v>
      </c>
      <c r="O19" s="5">
        <v>-778000</v>
      </c>
      <c r="P19" s="5">
        <v>-683000</v>
      </c>
      <c r="Q19" s="5">
        <v>-590000</v>
      </c>
      <c r="R19" s="5">
        <v>-543000</v>
      </c>
      <c r="S19" s="5">
        <v>-265000</v>
      </c>
      <c r="T19" s="11"/>
      <c r="U19" s="11"/>
      <c r="V19" s="11"/>
      <c r="W19" s="11"/>
      <c r="X19" s="5">
        <v>-784000</v>
      </c>
    </row>
    <row r="20" spans="1:24" ht="32.450000000000003" customHeight="1" x14ac:dyDescent="0.25">
      <c r="A20" s="152" t="s">
        <v>195</v>
      </c>
      <c r="B20" s="153"/>
      <c r="C20" s="171"/>
      <c r="D20" s="153"/>
      <c r="E20" s="11"/>
      <c r="F20" s="11"/>
      <c r="G20" s="11"/>
      <c r="H20" s="171"/>
      <c r="I20" s="153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5">
        <v>587000</v>
      </c>
    </row>
    <row r="21" spans="1:24" ht="32.450000000000003" customHeight="1" x14ac:dyDescent="0.25">
      <c r="A21" s="152" t="s">
        <v>196</v>
      </c>
      <c r="B21" s="153"/>
      <c r="C21" s="170">
        <v>-804000</v>
      </c>
      <c r="D21" s="153"/>
      <c r="E21" s="5">
        <v>824000</v>
      </c>
      <c r="F21" s="5">
        <v>-1575000</v>
      </c>
      <c r="G21" s="5">
        <v>-2447000</v>
      </c>
      <c r="H21" s="170">
        <v>1449000</v>
      </c>
      <c r="I21" s="153"/>
      <c r="J21" s="5">
        <v>2669000</v>
      </c>
      <c r="K21" s="5">
        <v>2003000</v>
      </c>
      <c r="L21" s="5">
        <v>-2438000</v>
      </c>
      <c r="M21" s="5">
        <v>1675000</v>
      </c>
      <c r="N21" s="5">
        <v>486000</v>
      </c>
      <c r="O21" s="11"/>
      <c r="P21" s="5">
        <v>-1685000</v>
      </c>
      <c r="Q21" s="5">
        <v>775000</v>
      </c>
      <c r="R21" s="5">
        <v>-1983000</v>
      </c>
      <c r="S21" s="5">
        <v>-493000</v>
      </c>
      <c r="T21" s="5">
        <v>-1865000</v>
      </c>
      <c r="U21" s="5">
        <v>-1430000</v>
      </c>
      <c r="V21" s="5">
        <v>-2898000</v>
      </c>
      <c r="W21" s="5">
        <v>-5278000</v>
      </c>
      <c r="X21" s="5">
        <v>-1485000</v>
      </c>
    </row>
    <row r="22" spans="1:24" ht="32.450000000000003" customHeight="1" x14ac:dyDescent="0.25">
      <c r="A22" s="174" t="s">
        <v>197</v>
      </c>
      <c r="B22" s="173"/>
      <c r="C22" s="172">
        <v>-17000</v>
      </c>
      <c r="D22" s="173"/>
      <c r="E22" s="10">
        <v>-308000</v>
      </c>
      <c r="F22" s="10">
        <v>-208000</v>
      </c>
      <c r="G22" s="10">
        <v>-496000</v>
      </c>
      <c r="H22" s="172">
        <v>-186000</v>
      </c>
      <c r="I22" s="173"/>
      <c r="J22" s="10">
        <v>1090000</v>
      </c>
      <c r="K22" s="10">
        <v>19000</v>
      </c>
      <c r="L22" s="10">
        <v>14000</v>
      </c>
      <c r="M22" s="10">
        <v>76000</v>
      </c>
      <c r="N22" s="10">
        <v>-296000</v>
      </c>
      <c r="O22" s="10">
        <v>-196000</v>
      </c>
      <c r="P22" s="10">
        <v>600000</v>
      </c>
      <c r="Q22" s="13"/>
      <c r="R22" s="10">
        <v>-1116000</v>
      </c>
      <c r="S22" s="10">
        <v>336000</v>
      </c>
      <c r="T22" s="10">
        <v>-113000</v>
      </c>
      <c r="U22" s="10">
        <v>392000</v>
      </c>
      <c r="V22" s="10">
        <v>-723000</v>
      </c>
      <c r="W22" s="10">
        <v>474000</v>
      </c>
      <c r="X22" s="10">
        <v>182000</v>
      </c>
    </row>
    <row r="23" spans="1:24" ht="25.35" customHeight="1" x14ac:dyDescent="0.25">
      <c r="C23" s="148"/>
      <c r="D23" s="148"/>
      <c r="H23" s="148"/>
      <c r="I23" s="148"/>
    </row>
  </sheetData>
  <mergeCells count="58">
    <mergeCell ref="A22:B22"/>
    <mergeCell ref="C22:D22"/>
    <mergeCell ref="H22:I22"/>
    <mergeCell ref="C23:D23"/>
    <mergeCell ref="H23:I23"/>
    <mergeCell ref="H21:I21"/>
    <mergeCell ref="A18:B18"/>
    <mergeCell ref="C18:D18"/>
    <mergeCell ref="H18:I18"/>
    <mergeCell ref="A19:B19"/>
    <mergeCell ref="C19:D19"/>
    <mergeCell ref="H19:I19"/>
    <mergeCell ref="A20:B20"/>
    <mergeCell ref="C20:D20"/>
    <mergeCell ref="H20:I20"/>
    <mergeCell ref="A21:B21"/>
    <mergeCell ref="C21:D21"/>
    <mergeCell ref="A16:B16"/>
    <mergeCell ref="C16:D16"/>
    <mergeCell ref="H16:I16"/>
    <mergeCell ref="A17:B17"/>
    <mergeCell ref="C17:D17"/>
    <mergeCell ref="H17:I17"/>
    <mergeCell ref="A14:B14"/>
    <mergeCell ref="C14:D14"/>
    <mergeCell ref="H14:I14"/>
    <mergeCell ref="A15:B15"/>
    <mergeCell ref="C15:D15"/>
    <mergeCell ref="H15:I15"/>
    <mergeCell ref="A12:B12"/>
    <mergeCell ref="C12:D12"/>
    <mergeCell ref="H12:I12"/>
    <mergeCell ref="A13:B13"/>
    <mergeCell ref="C13:D13"/>
    <mergeCell ref="H13:I13"/>
    <mergeCell ref="A10:B10"/>
    <mergeCell ref="C10:D10"/>
    <mergeCell ref="H10:I10"/>
    <mergeCell ref="A11:B11"/>
    <mergeCell ref="C11:D11"/>
    <mergeCell ref="H11:I11"/>
    <mergeCell ref="A8:B8"/>
    <mergeCell ref="C8:D8"/>
    <mergeCell ref="H8:I8"/>
    <mergeCell ref="A9:B9"/>
    <mergeCell ref="C9:D9"/>
    <mergeCell ref="H9:I9"/>
    <mergeCell ref="A6:B6"/>
    <mergeCell ref="C6:D6"/>
    <mergeCell ref="H6:I6"/>
    <mergeCell ref="A7:B7"/>
    <mergeCell ref="C7:D7"/>
    <mergeCell ref="H7:I7"/>
    <mergeCell ref="B1:H1"/>
    <mergeCell ref="A2:C2"/>
    <mergeCell ref="D2:H2"/>
    <mergeCell ref="A3:H3"/>
    <mergeCell ref="A4:H4"/>
  </mergeCells>
  <hyperlinks>
    <hyperlink ref="C8" r:id="rId1" xr:uid="{3426BB16-48FD-E048-9E65-E8FBC9DC012E}"/>
    <hyperlink ref="E8" r:id="rId2" xr:uid="{533AF2FF-BC42-0F4F-9AD4-730728E163A7}"/>
    <hyperlink ref="F8" r:id="rId3" xr:uid="{CD846EC8-36A2-3D4A-8513-D70D4D9DDC3F}"/>
    <hyperlink ref="G8" r:id="rId4" xr:uid="{95F4A267-4E04-9744-B5C0-07DC19D91A7F}"/>
    <hyperlink ref="H8" r:id="rId5" xr:uid="{3E0BDEA9-E78F-C048-B964-57F697D991B3}"/>
    <hyperlink ref="J8" r:id="rId6" xr:uid="{D4F7396F-B5CE-2148-9D20-F9BA5F7A07C8}"/>
    <hyperlink ref="K8" r:id="rId7" xr:uid="{8E69D557-FC29-F94A-AA11-EC90959B8F1E}"/>
    <hyperlink ref="L8" r:id="rId8" xr:uid="{DCF78B1E-D8B5-E447-A7B1-3B723BF86F01}"/>
    <hyperlink ref="M8" r:id="rId9" xr:uid="{C94C94B1-8C30-2442-AA83-36801EE86E02}"/>
    <hyperlink ref="N8" r:id="rId10" xr:uid="{7EAEFDB5-8B92-914C-8EC9-F1D812799DD0}"/>
    <hyperlink ref="O8" r:id="rId11" xr:uid="{440C886B-C13D-B443-AF36-C7D428158ED3}"/>
    <hyperlink ref="P8" r:id="rId12" xr:uid="{D5F37885-A7E4-D24E-B3A7-7BA250A06139}"/>
    <hyperlink ref="Q8" r:id="rId13" xr:uid="{FD8922A6-3AA5-C24D-9F83-AB60FAC922F2}"/>
    <hyperlink ref="R8" r:id="rId14" xr:uid="{70D6CE38-81BC-D24B-9650-E20E06723036}"/>
    <hyperlink ref="S8" r:id="rId15" xr:uid="{57D82F83-3D02-D141-9ED9-D17C4C12469A}"/>
    <hyperlink ref="T8" r:id="rId16" xr:uid="{D0E07997-EBAD-F940-89DA-A6EEE8C75B44}"/>
    <hyperlink ref="U8" r:id="rId17" xr:uid="{677BDC3D-D65E-5E4C-A50D-93106F9D0C24}"/>
    <hyperlink ref="V8" r:id="rId18" xr:uid="{4A1A269E-FC15-9142-8A49-755FEDD228E1}"/>
    <hyperlink ref="W8" r:id="rId19" xr:uid="{2ADDE5FA-4CFC-A448-A50C-BE6E261C87EC}"/>
    <hyperlink ref="X8" r:id="rId20" xr:uid="{A8AC042A-64FF-0843-B6BA-1234F0F68B98}"/>
  </hyperlinks>
  <pageMargins left="0.7" right="0.7" top="0.75" bottom="0.75" header="0.3" footer="0.3"/>
  <drawing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28260-246F-4C78-AB93-7D8F894FBEEF}">
  <dimension ref="A1:U31"/>
  <sheetViews>
    <sheetView topLeftCell="A14" workbookViewId="0">
      <selection activeCell="E35" sqref="E35"/>
    </sheetView>
  </sheetViews>
  <sheetFormatPr defaultRowHeight="15.75" x14ac:dyDescent="0.25"/>
  <cols>
    <col min="1" max="1" width="36" bestFit="1" customWidth="1"/>
    <col min="2" max="2" width="11" bestFit="1" customWidth="1"/>
    <col min="3" max="12" width="11.125" bestFit="1" customWidth="1"/>
  </cols>
  <sheetData>
    <row r="1" spans="1:21" ht="16.5" thickBot="1" x14ac:dyDescent="0.3">
      <c r="A1" s="90" t="s">
        <v>15</v>
      </c>
      <c r="B1" s="91"/>
      <c r="C1" s="91">
        <v>2014</v>
      </c>
      <c r="D1" s="91">
        <v>2015</v>
      </c>
      <c r="E1" s="88"/>
      <c r="F1" s="89"/>
    </row>
    <row r="2" spans="1:21" x14ac:dyDescent="0.25">
      <c r="A2" t="s">
        <v>16</v>
      </c>
      <c r="C2" s="94">
        <v>2018000</v>
      </c>
      <c r="D2" s="94">
        <v>2135000</v>
      </c>
    </row>
    <row r="3" spans="1:21" x14ac:dyDescent="0.25">
      <c r="A3" t="s">
        <v>17</v>
      </c>
      <c r="C3" s="94">
        <v>-592000</v>
      </c>
      <c r="D3" s="94">
        <v>808000</v>
      </c>
    </row>
    <row r="4" spans="1:21" x14ac:dyDescent="0.25">
      <c r="C4" s="87"/>
      <c r="D4" s="87"/>
    </row>
    <row r="5" spans="1:21" x14ac:dyDescent="0.25">
      <c r="A5" s="145" t="s">
        <v>18</v>
      </c>
      <c r="B5" s="146"/>
      <c r="C5" s="95"/>
      <c r="D5" s="95"/>
      <c r="E5" s="95"/>
      <c r="F5" s="96"/>
    </row>
    <row r="6" spans="1:21" x14ac:dyDescent="0.25">
      <c r="B6" s="98">
        <v>2014</v>
      </c>
      <c r="C6" s="98">
        <v>2015</v>
      </c>
    </row>
    <row r="7" spans="1:21" x14ac:dyDescent="0.25">
      <c r="A7" s="99" t="s">
        <v>19</v>
      </c>
      <c r="B7" s="100">
        <f>C2/C3</f>
        <v>-3.4087837837837838</v>
      </c>
      <c r="C7" s="100">
        <f>D2/D3</f>
        <v>2.6423267326732671</v>
      </c>
      <c r="H7" s="93"/>
      <c r="I7" s="92"/>
      <c r="J7" s="87"/>
    </row>
    <row r="8" spans="1:21" ht="16.5" thickBot="1" x14ac:dyDescent="0.3">
      <c r="H8" s="93"/>
      <c r="I8" s="87"/>
      <c r="J8" s="87"/>
    </row>
    <row r="9" spans="1:21" ht="16.5" thickBot="1" x14ac:dyDescent="0.3">
      <c r="A9" s="140" t="s">
        <v>10</v>
      </c>
      <c r="B9" s="141"/>
      <c r="C9" s="141"/>
      <c r="D9" s="141"/>
      <c r="E9" s="141"/>
      <c r="F9" s="141"/>
      <c r="G9" s="141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2"/>
    </row>
    <row r="10" spans="1:21" ht="17.25" customHeight="1" x14ac:dyDescent="0.25">
      <c r="A10" s="101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</row>
    <row r="11" spans="1:21" x14ac:dyDescent="0.25">
      <c r="A11" s="109" t="s">
        <v>20</v>
      </c>
      <c r="B11" s="110"/>
      <c r="C11" s="123">
        <v>2024</v>
      </c>
      <c r="D11" s="124">
        <v>2023</v>
      </c>
      <c r="E11" s="124">
        <v>2022</v>
      </c>
      <c r="F11" s="123">
        <v>2021</v>
      </c>
      <c r="G11" s="124">
        <v>2020</v>
      </c>
      <c r="H11" s="124">
        <v>2019</v>
      </c>
      <c r="I11" s="123">
        <v>2018</v>
      </c>
      <c r="J11" s="124">
        <v>2017</v>
      </c>
      <c r="K11" s="124">
        <v>2016</v>
      </c>
      <c r="L11" s="123">
        <v>2015</v>
      </c>
      <c r="M11" s="101"/>
      <c r="N11" s="101"/>
      <c r="O11" s="101"/>
      <c r="P11" s="101"/>
      <c r="Q11" s="101"/>
      <c r="R11" s="101"/>
      <c r="S11" s="101"/>
      <c r="T11" s="101"/>
      <c r="U11" s="101"/>
    </row>
    <row r="12" spans="1:21" x14ac:dyDescent="0.25">
      <c r="A12" s="117" t="s">
        <v>21</v>
      </c>
      <c r="B12" s="119"/>
      <c r="C12" s="107">
        <v>20797000</v>
      </c>
      <c r="D12" s="107">
        <v>20681000</v>
      </c>
      <c r="E12" s="107">
        <v>20850000</v>
      </c>
      <c r="F12" s="107">
        <v>21331000</v>
      </c>
      <c r="G12" s="107">
        <v>22905000</v>
      </c>
      <c r="H12" s="107">
        <v>23428000</v>
      </c>
      <c r="I12" s="107">
        <v>23723000</v>
      </c>
      <c r="J12" s="107">
        <v>24062000</v>
      </c>
      <c r="K12" s="107">
        <v>19042000</v>
      </c>
      <c r="L12" s="107">
        <v>17979000</v>
      </c>
    </row>
    <row r="13" spans="1:21" x14ac:dyDescent="0.25">
      <c r="A13" s="117" t="s">
        <v>22</v>
      </c>
      <c r="B13" s="119"/>
      <c r="C13" s="85">
        <v>1186000</v>
      </c>
      <c r="D13" s="85">
        <v>1729000</v>
      </c>
      <c r="E13" s="85">
        <v>1963000</v>
      </c>
      <c r="F13" s="85">
        <v>1804000</v>
      </c>
      <c r="G13" s="85">
        <v>2353000</v>
      </c>
      <c r="H13" s="85">
        <v>2666000</v>
      </c>
      <c r="I13" s="85">
        <v>2616000</v>
      </c>
      <c r="J13" s="85">
        <v>2354000</v>
      </c>
      <c r="K13" s="85">
        <v>3029000</v>
      </c>
      <c r="L13" s="85">
        <v>2645000</v>
      </c>
    </row>
    <row r="14" spans="1:21" x14ac:dyDescent="0.25">
      <c r="A14" s="117" t="s">
        <v>23</v>
      </c>
      <c r="B14" s="119"/>
      <c r="C14" s="104">
        <v>5.702745588</v>
      </c>
      <c r="D14" s="104">
        <v>8.360330738</v>
      </c>
      <c r="E14" s="104">
        <v>9.4148681060000001</v>
      </c>
      <c r="F14" s="104">
        <v>8.4571750039999998</v>
      </c>
      <c r="G14" s="104">
        <v>10.272866186</v>
      </c>
      <c r="H14" s="104">
        <v>11.379545843000001</v>
      </c>
      <c r="I14" s="104">
        <v>11.027273109999999</v>
      </c>
      <c r="J14" s="104">
        <v>9.7830604270000006</v>
      </c>
      <c r="K14" s="104">
        <v>15.906942548</v>
      </c>
      <c r="L14" s="104">
        <v>14.711607987000001</v>
      </c>
    </row>
    <row r="15" spans="1:21" x14ac:dyDescent="0.25">
      <c r="A15" s="117" t="s">
        <v>24</v>
      </c>
      <c r="B15" s="119"/>
      <c r="C15" s="105">
        <v>2.8291309839999998</v>
      </c>
      <c r="D15" s="106">
        <v>4.0816808309999999</v>
      </c>
      <c r="E15" s="106">
        <v>4.8197800040000001</v>
      </c>
      <c r="F15" s="106">
        <v>4.3084712569999999</v>
      </c>
      <c r="G15" s="105">
        <v>5.5915971579999999</v>
      </c>
      <c r="H15" s="106">
        <v>7.2672754529999999</v>
      </c>
      <c r="I15" s="106">
        <v>8.030944925</v>
      </c>
      <c r="J15" s="106">
        <v>7.4856107099999996</v>
      </c>
      <c r="K15" s="106">
        <v>9.5927286550000002</v>
      </c>
      <c r="L15" s="106">
        <v>13.575937997</v>
      </c>
    </row>
    <row r="16" spans="1:21" x14ac:dyDescent="0.25">
      <c r="A16" s="117" t="s">
        <v>25</v>
      </c>
      <c r="B16" s="119"/>
      <c r="C16" s="104">
        <v>9.4743569260000005</v>
      </c>
      <c r="D16" s="104">
        <v>11.912636076</v>
      </c>
      <c r="E16" s="104">
        <v>12.833420501999999</v>
      </c>
      <c r="F16" s="104">
        <v>15.446527956000001</v>
      </c>
      <c r="G16" s="104">
        <v>15.938494886000001</v>
      </c>
      <c r="H16" s="104">
        <v>26.222091078999998</v>
      </c>
      <c r="I16" s="104">
        <v>25.388198758000001</v>
      </c>
      <c r="J16" s="104">
        <v>28.242351530000001</v>
      </c>
      <c r="K16" s="104">
        <v>29.181117533999998</v>
      </c>
      <c r="L16" s="104">
        <v>327.35148514899998</v>
      </c>
    </row>
    <row r="17" spans="1:21" x14ac:dyDescent="0.25">
      <c r="A17" s="117" t="s">
        <v>7</v>
      </c>
      <c r="B17" s="122"/>
      <c r="C17" s="105">
        <v>0.846404563</v>
      </c>
      <c r="D17" s="106">
        <v>0.87644341800000003</v>
      </c>
      <c r="E17" s="106">
        <v>0.91731151899999996</v>
      </c>
      <c r="F17" s="106">
        <v>1.085387519</v>
      </c>
      <c r="G17" s="105">
        <v>1.0360458770000001</v>
      </c>
      <c r="H17" s="106">
        <v>1.0169756299999999</v>
      </c>
      <c r="I17" s="106">
        <v>0.76956308299999998</v>
      </c>
      <c r="J17" s="106">
        <v>0.58434782600000001</v>
      </c>
      <c r="K17" s="106">
        <v>0.72122367499999995</v>
      </c>
      <c r="L17" s="106">
        <v>0.95705760200000001</v>
      </c>
    </row>
    <row r="18" spans="1:21" x14ac:dyDescent="0.25">
      <c r="A18" s="117" t="s">
        <v>13</v>
      </c>
      <c r="B18" s="119"/>
      <c r="C18" s="85">
        <v>-1307000</v>
      </c>
      <c r="D18" s="85">
        <v>-887000</v>
      </c>
      <c r="E18" s="85">
        <v>-304000</v>
      </c>
      <c r="F18" s="85">
        <v>-675000</v>
      </c>
      <c r="G18" s="85">
        <v>-462000</v>
      </c>
      <c r="H18" s="85">
        <v>-377000</v>
      </c>
      <c r="I18" s="85">
        <v>-1739000</v>
      </c>
      <c r="J18" s="85">
        <v>-1940000</v>
      </c>
      <c r="K18" s="85">
        <v>-2194000</v>
      </c>
      <c r="L18" s="85">
        <v>-1287000</v>
      </c>
    </row>
    <row r="19" spans="1:21" x14ac:dyDescent="0.25">
      <c r="A19" s="143" t="s">
        <v>26</v>
      </c>
      <c r="B19" s="143"/>
      <c r="C19" s="108"/>
      <c r="D19" s="108"/>
      <c r="E19" s="108"/>
      <c r="F19" s="108"/>
      <c r="G19" s="108"/>
      <c r="H19" s="108"/>
      <c r="I19" s="108"/>
      <c r="J19" s="108"/>
      <c r="K19" s="108"/>
      <c r="L19" s="108"/>
    </row>
    <row r="20" spans="1:21" ht="16.5" thickBot="1" x14ac:dyDescent="0.3"/>
    <row r="21" spans="1:21" ht="16.5" thickBot="1" x14ac:dyDescent="0.3">
      <c r="A21" s="137" t="s">
        <v>0</v>
      </c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9"/>
    </row>
    <row r="22" spans="1:21" x14ac:dyDescent="0.25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</row>
    <row r="23" spans="1:21" x14ac:dyDescent="0.25">
      <c r="A23" s="109" t="s">
        <v>20</v>
      </c>
      <c r="B23" s="110"/>
      <c r="C23" s="123">
        <v>2024</v>
      </c>
      <c r="D23" s="124">
        <v>2023</v>
      </c>
      <c r="E23" s="124">
        <v>2022</v>
      </c>
      <c r="F23" s="123">
        <v>2021</v>
      </c>
      <c r="G23" s="124">
        <v>2020</v>
      </c>
      <c r="H23" s="124">
        <v>2019</v>
      </c>
      <c r="I23" s="123">
        <v>2018</v>
      </c>
      <c r="J23" s="124">
        <v>2017</v>
      </c>
      <c r="K23" s="124">
        <v>2016</v>
      </c>
      <c r="L23" s="123">
        <v>2015</v>
      </c>
      <c r="M23" s="103"/>
      <c r="N23" s="103"/>
      <c r="O23" s="103"/>
      <c r="P23" s="103"/>
      <c r="Q23" s="103"/>
      <c r="R23" s="103"/>
      <c r="S23" s="103"/>
      <c r="T23" s="103"/>
      <c r="U23" s="103"/>
    </row>
    <row r="24" spans="1:21" ht="18" customHeight="1" x14ac:dyDescent="0.25">
      <c r="A24" s="117" t="s">
        <v>21</v>
      </c>
      <c r="B24" s="119"/>
      <c r="C24" s="111">
        <v>31361000</v>
      </c>
      <c r="D24" s="107">
        <v>40178000</v>
      </c>
      <c r="E24" s="107">
        <v>38451000</v>
      </c>
      <c r="F24" s="107">
        <v>37284000</v>
      </c>
      <c r="G24" s="107">
        <v>39807000</v>
      </c>
      <c r="H24" s="107">
        <v>37620000</v>
      </c>
      <c r="I24" s="107">
        <v>40902000</v>
      </c>
      <c r="J24" s="107">
        <v>40653000</v>
      </c>
      <c r="K24" s="107">
        <v>40973000</v>
      </c>
      <c r="L24" s="107">
        <v>42227000</v>
      </c>
      <c r="M24" s="103"/>
      <c r="N24" s="103"/>
      <c r="O24" s="103"/>
      <c r="P24" s="103"/>
      <c r="Q24" s="103"/>
      <c r="R24" s="103"/>
      <c r="S24" s="103"/>
      <c r="T24" s="103"/>
      <c r="U24" s="103"/>
    </row>
    <row r="25" spans="1:21" x14ac:dyDescent="0.25">
      <c r="A25" s="117" t="s">
        <v>22</v>
      </c>
      <c r="B25" s="119"/>
      <c r="C25" s="112">
        <v>1384000</v>
      </c>
      <c r="D25" s="85">
        <v>11266000</v>
      </c>
      <c r="E25" s="85">
        <v>3336000</v>
      </c>
      <c r="F25" s="85">
        <v>3745000</v>
      </c>
      <c r="G25" s="85">
        <v>704000</v>
      </c>
      <c r="H25" s="85">
        <v>-2251000</v>
      </c>
      <c r="I25" s="85">
        <v>3406000</v>
      </c>
      <c r="J25" s="85">
        <v>2383000</v>
      </c>
      <c r="K25" s="85">
        <v>-449000</v>
      </c>
      <c r="L25" s="85">
        <v>1095000</v>
      </c>
    </row>
    <row r="26" spans="1:21" x14ac:dyDescent="0.25">
      <c r="A26" s="117" t="s">
        <v>23</v>
      </c>
      <c r="B26" s="119"/>
      <c r="C26" s="113">
        <v>4.4131245809999999</v>
      </c>
      <c r="D26" s="104">
        <v>28.040221016</v>
      </c>
      <c r="E26" s="104">
        <v>8.6759772179999999</v>
      </c>
      <c r="F26" s="104">
        <v>10.044523119999999</v>
      </c>
      <c r="G26" s="104">
        <v>1.768533173</v>
      </c>
      <c r="H26" s="104">
        <v>-5.983519405</v>
      </c>
      <c r="I26" s="104">
        <v>8.3272211630000008</v>
      </c>
      <c r="J26" s="104">
        <v>5.8618060170000001</v>
      </c>
      <c r="K26" s="104">
        <v>-1.0958436039999999</v>
      </c>
      <c r="L26" s="104">
        <v>2.5931276200000002</v>
      </c>
    </row>
    <row r="27" spans="1:21" x14ac:dyDescent="0.25">
      <c r="A27" s="117" t="s">
        <v>24</v>
      </c>
      <c r="B27" s="119"/>
      <c r="C27" s="113">
        <v>1.419530857</v>
      </c>
      <c r="D27" s="104">
        <v>10.597409439</v>
      </c>
      <c r="E27" s="104">
        <v>3.2870233519999998</v>
      </c>
      <c r="F27" s="104">
        <v>3.4826194510000001</v>
      </c>
      <c r="G27" s="104">
        <v>0.59064862299999998</v>
      </c>
      <c r="H27" s="104">
        <v>-2.226662578</v>
      </c>
      <c r="I27" s="104">
        <v>3.6384224239999998</v>
      </c>
      <c r="J27" s="104">
        <v>2.4863578980000001</v>
      </c>
      <c r="K27" s="104">
        <v>-0.448000958</v>
      </c>
      <c r="L27" s="104">
        <v>1.1709977540000001</v>
      </c>
    </row>
    <row r="28" spans="1:21" x14ac:dyDescent="0.25">
      <c r="A28" s="117" t="s">
        <v>7</v>
      </c>
      <c r="B28" s="119"/>
      <c r="C28" s="113">
        <v>1.2911029270000001</v>
      </c>
      <c r="D28" s="104">
        <v>0.85895200800000004</v>
      </c>
      <c r="E28" s="104">
        <v>0.82328694700000005</v>
      </c>
      <c r="F28" s="104">
        <v>0.96112134199999999</v>
      </c>
      <c r="G28" s="104">
        <v>1.004754358</v>
      </c>
      <c r="H28" s="104">
        <v>1.523034244</v>
      </c>
      <c r="I28" s="104">
        <v>0.95760634899999997</v>
      </c>
      <c r="J28" s="104">
        <v>0.99461013300000001</v>
      </c>
      <c r="K28" s="104">
        <v>0.82584219199999997</v>
      </c>
      <c r="L28" s="104">
        <v>0.67013876900000002</v>
      </c>
    </row>
    <row r="29" spans="1:21" x14ac:dyDescent="0.25">
      <c r="A29" s="117" t="s">
        <v>7</v>
      </c>
      <c r="B29" s="119"/>
      <c r="C29" s="113">
        <v>1.2911029270000001</v>
      </c>
      <c r="D29" s="104">
        <v>0.85895200800000004</v>
      </c>
      <c r="E29" s="104">
        <v>0.82328694700000005</v>
      </c>
      <c r="F29" s="104">
        <v>0.96112134199999999</v>
      </c>
      <c r="G29" s="104">
        <v>1.004754358</v>
      </c>
      <c r="H29" s="104">
        <v>1.523034244</v>
      </c>
      <c r="I29" s="104">
        <v>0.95760634899999997</v>
      </c>
      <c r="J29" s="104">
        <v>0.99461013300000001</v>
      </c>
      <c r="K29" s="104">
        <v>0.82584219199999997</v>
      </c>
      <c r="L29" s="104">
        <v>0.67013876900000002</v>
      </c>
    </row>
    <row r="30" spans="1:21" x14ac:dyDescent="0.25">
      <c r="A30" s="118" t="s">
        <v>8</v>
      </c>
      <c r="B30" s="120"/>
      <c r="C30" s="115">
        <v>217000</v>
      </c>
      <c r="D30" s="86">
        <v>1469000</v>
      </c>
      <c r="E30" s="86">
        <v>1746000</v>
      </c>
      <c r="F30" s="86">
        <v>2068000</v>
      </c>
      <c r="G30" s="86">
        <v>1087000</v>
      </c>
      <c r="H30" s="86">
        <v>626000</v>
      </c>
      <c r="I30" s="86">
        <v>-560000</v>
      </c>
      <c r="J30" s="86">
        <v>-566000</v>
      </c>
      <c r="K30" s="86">
        <v>-901000</v>
      </c>
      <c r="L30" s="86">
        <v>-628000</v>
      </c>
    </row>
    <row r="31" spans="1:21" x14ac:dyDescent="0.25">
      <c r="A31" s="143" t="s">
        <v>26</v>
      </c>
      <c r="B31" s="144"/>
      <c r="C31" s="116"/>
      <c r="D31" s="108"/>
      <c r="E31" s="108"/>
      <c r="F31" s="108"/>
      <c r="G31" s="108"/>
      <c r="H31" s="108"/>
      <c r="I31" s="108"/>
      <c r="J31" s="108"/>
      <c r="K31" s="108"/>
      <c r="L31" s="108"/>
    </row>
  </sheetData>
  <mergeCells count="5">
    <mergeCell ref="A21:U21"/>
    <mergeCell ref="A9:U9"/>
    <mergeCell ref="A31:B31"/>
    <mergeCell ref="A19:B19"/>
    <mergeCell ref="A5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0467-FB29-428C-8666-AF3285750E19}">
  <dimension ref="A1:U24"/>
  <sheetViews>
    <sheetView tabSelected="1" workbookViewId="0">
      <selection activeCell="AM57" sqref="AM57"/>
    </sheetView>
  </sheetViews>
  <sheetFormatPr defaultRowHeight="15.75" x14ac:dyDescent="0.25"/>
  <cols>
    <col min="3" max="12" width="9.75" bestFit="1" customWidth="1"/>
  </cols>
  <sheetData>
    <row r="1" spans="1:21" ht="16.5" thickBot="1" x14ac:dyDescent="0.3"/>
    <row r="2" spans="1:21" ht="16.5" thickBot="1" x14ac:dyDescent="0.3">
      <c r="A2" s="140" t="s">
        <v>10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2"/>
    </row>
    <row r="3" spans="1:21" x14ac:dyDescent="0.25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</row>
    <row r="4" spans="1:21" x14ac:dyDescent="0.25">
      <c r="A4" s="109" t="s">
        <v>20</v>
      </c>
      <c r="B4" s="110"/>
      <c r="C4" s="127">
        <v>2024</v>
      </c>
      <c r="D4" s="126">
        <v>2023</v>
      </c>
      <c r="E4" s="126">
        <v>2022</v>
      </c>
      <c r="F4" s="126">
        <v>2021</v>
      </c>
      <c r="G4" s="127">
        <v>2020</v>
      </c>
      <c r="H4" s="126">
        <v>2019</v>
      </c>
      <c r="I4" s="126">
        <v>2018</v>
      </c>
      <c r="J4" s="126">
        <v>2017</v>
      </c>
      <c r="K4" s="126">
        <v>2016</v>
      </c>
      <c r="L4" s="128">
        <v>2015</v>
      </c>
      <c r="M4" s="101"/>
      <c r="N4" s="101"/>
      <c r="O4" s="101"/>
      <c r="P4" s="101"/>
      <c r="Q4" s="101"/>
      <c r="R4" s="101"/>
      <c r="S4" s="101"/>
      <c r="T4" s="101"/>
      <c r="U4" s="101"/>
    </row>
    <row r="5" spans="1:21" x14ac:dyDescent="0.25">
      <c r="A5" s="117" t="s">
        <v>21</v>
      </c>
      <c r="B5" s="119"/>
      <c r="C5" s="107">
        <v>20797000</v>
      </c>
      <c r="D5" s="107">
        <v>20681000</v>
      </c>
      <c r="E5" s="107">
        <v>20850000</v>
      </c>
      <c r="F5" s="107">
        <v>21331000</v>
      </c>
      <c r="G5" s="107">
        <v>22905000</v>
      </c>
      <c r="H5" s="107">
        <v>23428000</v>
      </c>
      <c r="I5" s="107">
        <v>23723000</v>
      </c>
      <c r="J5" s="107">
        <v>24062000</v>
      </c>
      <c r="K5" s="107">
        <v>19042000</v>
      </c>
      <c r="L5" s="107">
        <v>17979000</v>
      </c>
    </row>
    <row r="6" spans="1:21" x14ac:dyDescent="0.25">
      <c r="A6" s="117" t="s">
        <v>22</v>
      </c>
      <c r="B6" s="119"/>
      <c r="C6" s="85">
        <v>1186000</v>
      </c>
      <c r="D6" s="85">
        <v>1729000</v>
      </c>
      <c r="E6" s="85">
        <v>1963000</v>
      </c>
      <c r="F6" s="85">
        <v>1804000</v>
      </c>
      <c r="G6" s="85">
        <v>2353000</v>
      </c>
      <c r="H6" s="85">
        <v>2666000</v>
      </c>
      <c r="I6" s="85">
        <v>2616000</v>
      </c>
      <c r="J6" s="85">
        <v>2354000</v>
      </c>
      <c r="K6" s="85">
        <v>3029000</v>
      </c>
      <c r="L6" s="85">
        <v>2645000</v>
      </c>
    </row>
    <row r="7" spans="1:21" x14ac:dyDescent="0.25">
      <c r="A7" s="117" t="s">
        <v>23</v>
      </c>
      <c r="B7" s="119"/>
      <c r="C7" s="104">
        <v>5.702745588</v>
      </c>
      <c r="D7" s="104">
        <v>8.360330738</v>
      </c>
      <c r="E7" s="104">
        <v>9.4148681060000001</v>
      </c>
      <c r="F7" s="104">
        <v>8.4571750039999998</v>
      </c>
      <c r="G7" s="104">
        <v>10.272866186</v>
      </c>
      <c r="H7" s="104">
        <v>11.379545843000001</v>
      </c>
      <c r="I7" s="104">
        <v>11.027273109999999</v>
      </c>
      <c r="J7" s="104">
        <v>9.7830604270000006</v>
      </c>
      <c r="K7" s="104">
        <v>15.906942548</v>
      </c>
      <c r="L7" s="104">
        <v>14.711607987000001</v>
      </c>
    </row>
    <row r="8" spans="1:21" x14ac:dyDescent="0.25">
      <c r="A8" s="117" t="s">
        <v>24</v>
      </c>
      <c r="B8" s="119"/>
      <c r="C8" s="105">
        <v>2.8291309839999998</v>
      </c>
      <c r="D8" s="106">
        <v>4.0816808309999999</v>
      </c>
      <c r="E8" s="106">
        <v>4.8197800040000001</v>
      </c>
      <c r="F8" s="106">
        <v>4.3084712569999999</v>
      </c>
      <c r="G8" s="105">
        <v>5.5915971579999999</v>
      </c>
      <c r="H8" s="106">
        <v>7.2672754529999999</v>
      </c>
      <c r="I8" s="106">
        <v>8.030944925</v>
      </c>
      <c r="J8" s="106">
        <v>7.4856107099999996</v>
      </c>
      <c r="K8" s="106">
        <v>9.5927286550000002</v>
      </c>
      <c r="L8" s="106">
        <v>13.575937997</v>
      </c>
    </row>
    <row r="9" spans="1:21" x14ac:dyDescent="0.25">
      <c r="A9" s="117" t="s">
        <v>25</v>
      </c>
      <c r="B9" s="119"/>
      <c r="C9" s="104">
        <v>9.4743569260000005</v>
      </c>
      <c r="D9" s="104">
        <v>11.912636076</v>
      </c>
      <c r="E9" s="104">
        <v>12.833420501999999</v>
      </c>
      <c r="F9" s="104">
        <v>15.446527956000001</v>
      </c>
      <c r="G9" s="104">
        <v>15.938494886000001</v>
      </c>
      <c r="H9" s="104">
        <v>26.222091078999998</v>
      </c>
      <c r="I9" s="104">
        <v>25.388198758000001</v>
      </c>
      <c r="J9" s="104">
        <v>28.242351530000001</v>
      </c>
      <c r="K9" s="104">
        <v>29.181117533999998</v>
      </c>
      <c r="L9" s="104">
        <v>327.35148514899998</v>
      </c>
    </row>
    <row r="10" spans="1:21" x14ac:dyDescent="0.25">
      <c r="A10" s="117" t="s">
        <v>7</v>
      </c>
      <c r="B10" s="122"/>
      <c r="C10" s="105">
        <v>0.846404563</v>
      </c>
      <c r="D10" s="106">
        <v>0.87644341800000003</v>
      </c>
      <c r="E10" s="106">
        <v>0.91731151899999996</v>
      </c>
      <c r="F10" s="106">
        <v>1.085387519</v>
      </c>
      <c r="G10" s="105">
        <v>1.0360458770000001</v>
      </c>
      <c r="H10" s="106">
        <v>1.0169756299999999</v>
      </c>
      <c r="I10" s="106">
        <v>0.76956308299999998</v>
      </c>
      <c r="J10" s="106">
        <v>0.58434782600000001</v>
      </c>
      <c r="K10" s="106">
        <v>0.72122367499999995</v>
      </c>
      <c r="L10" s="106">
        <v>0.95705760200000001</v>
      </c>
    </row>
    <row r="11" spans="1:21" x14ac:dyDescent="0.25">
      <c r="A11" s="117" t="s">
        <v>13</v>
      </c>
      <c r="B11" s="119"/>
      <c r="C11" s="85">
        <v>-1307000</v>
      </c>
      <c r="D11" s="85">
        <v>-887000</v>
      </c>
      <c r="E11" s="85">
        <v>-304000</v>
      </c>
      <c r="F11" s="85">
        <v>-675000</v>
      </c>
      <c r="G11" s="85">
        <v>-462000</v>
      </c>
      <c r="H11" s="85">
        <v>-377000</v>
      </c>
      <c r="I11" s="85">
        <v>-1739000</v>
      </c>
      <c r="J11" s="85">
        <v>-1940000</v>
      </c>
      <c r="K11" s="85">
        <v>-2194000</v>
      </c>
      <c r="L11" s="85">
        <v>-1287000</v>
      </c>
    </row>
    <row r="12" spans="1:21" x14ac:dyDescent="0.25">
      <c r="A12" s="143" t="s">
        <v>26</v>
      </c>
      <c r="B12" s="143"/>
      <c r="C12" s="108"/>
      <c r="D12" s="108"/>
      <c r="E12" s="108"/>
      <c r="F12" s="108"/>
      <c r="G12" s="108"/>
      <c r="H12" s="108"/>
      <c r="I12" s="108"/>
      <c r="J12" s="108"/>
      <c r="K12" s="108"/>
      <c r="L12" s="108"/>
    </row>
    <row r="13" spans="1:21" ht="16.5" thickBot="1" x14ac:dyDescent="0.3"/>
    <row r="14" spans="1:21" ht="16.5" thickBot="1" x14ac:dyDescent="0.3">
      <c r="A14" s="137" t="s">
        <v>0</v>
      </c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9"/>
    </row>
    <row r="15" spans="1:21" x14ac:dyDescent="0.25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3"/>
    </row>
    <row r="16" spans="1:21" x14ac:dyDescent="0.25">
      <c r="A16" s="109" t="s">
        <v>20</v>
      </c>
      <c r="B16" s="110"/>
      <c r="C16" s="127">
        <v>2024</v>
      </c>
      <c r="D16" s="124">
        <v>2023</v>
      </c>
      <c r="E16" s="124">
        <v>2022</v>
      </c>
      <c r="F16" s="124">
        <v>2021</v>
      </c>
      <c r="G16" s="127">
        <v>2020</v>
      </c>
      <c r="H16" s="124">
        <v>2019</v>
      </c>
      <c r="I16" s="124">
        <v>2018</v>
      </c>
      <c r="J16" s="124">
        <v>2017</v>
      </c>
      <c r="K16" s="124">
        <v>2016</v>
      </c>
      <c r="L16" s="125">
        <v>2015</v>
      </c>
      <c r="M16" s="103"/>
      <c r="N16" s="103"/>
      <c r="O16" s="103"/>
      <c r="P16" s="103"/>
      <c r="Q16" s="103"/>
      <c r="R16" s="103"/>
      <c r="S16" s="103"/>
      <c r="T16" s="103"/>
      <c r="U16" s="103"/>
    </row>
    <row r="17" spans="1:21" x14ac:dyDescent="0.25">
      <c r="A17" s="117" t="s">
        <v>21</v>
      </c>
      <c r="B17" s="119"/>
      <c r="C17" s="111">
        <v>31361000</v>
      </c>
      <c r="D17" s="107">
        <v>40178000</v>
      </c>
      <c r="E17" s="107">
        <v>38451000</v>
      </c>
      <c r="F17" s="107">
        <v>37284000</v>
      </c>
      <c r="G17" s="107">
        <v>39807000</v>
      </c>
      <c r="H17" s="107">
        <v>37620000</v>
      </c>
      <c r="I17" s="107">
        <v>40902000</v>
      </c>
      <c r="J17" s="107">
        <v>40653000</v>
      </c>
      <c r="K17" s="107">
        <v>40973000</v>
      </c>
      <c r="L17" s="107">
        <v>42227000</v>
      </c>
      <c r="M17" s="103"/>
      <c r="N17" s="103"/>
      <c r="O17" s="103"/>
      <c r="P17" s="103"/>
      <c r="Q17" s="103"/>
      <c r="R17" s="103"/>
      <c r="S17" s="103"/>
      <c r="T17" s="103"/>
      <c r="U17" s="103"/>
    </row>
    <row r="18" spans="1:21" x14ac:dyDescent="0.25">
      <c r="A18" s="117" t="s">
        <v>22</v>
      </c>
      <c r="B18" s="119"/>
      <c r="C18" s="112">
        <v>1384000</v>
      </c>
      <c r="D18" s="85">
        <v>11266000</v>
      </c>
      <c r="E18" s="85">
        <v>3336000</v>
      </c>
      <c r="F18" s="85">
        <v>3745000</v>
      </c>
      <c r="G18" s="85">
        <v>704000</v>
      </c>
      <c r="H18" s="85">
        <v>-2251000</v>
      </c>
      <c r="I18" s="85">
        <v>3406000</v>
      </c>
      <c r="J18" s="85">
        <v>2383000</v>
      </c>
      <c r="K18" s="85">
        <v>-449000</v>
      </c>
      <c r="L18" s="85">
        <v>1095000</v>
      </c>
    </row>
    <row r="19" spans="1:21" x14ac:dyDescent="0.25">
      <c r="A19" s="117" t="s">
        <v>23</v>
      </c>
      <c r="B19" s="119"/>
      <c r="C19" s="113">
        <v>4.4131245809999999</v>
      </c>
      <c r="D19" s="104">
        <v>28.040221016</v>
      </c>
      <c r="E19" s="104">
        <v>8.6759772179999999</v>
      </c>
      <c r="F19" s="104">
        <v>10.044523119999999</v>
      </c>
      <c r="G19" s="104">
        <v>1.768533173</v>
      </c>
      <c r="H19" s="104">
        <v>-5.983519405</v>
      </c>
      <c r="I19" s="104">
        <v>8.3272211630000008</v>
      </c>
      <c r="J19" s="104">
        <v>5.8618060170000001</v>
      </c>
      <c r="K19" s="104">
        <v>-1.0958436039999999</v>
      </c>
      <c r="L19" s="104">
        <v>2.5931276200000002</v>
      </c>
    </row>
    <row r="20" spans="1:21" x14ac:dyDescent="0.25">
      <c r="A20" s="117" t="s">
        <v>24</v>
      </c>
      <c r="B20" s="119"/>
      <c r="C20" s="113">
        <v>1.419530857</v>
      </c>
      <c r="D20" s="104">
        <v>10.597409439</v>
      </c>
      <c r="E20" s="104">
        <v>3.2870233519999998</v>
      </c>
      <c r="F20" s="104">
        <v>3.4826194510000001</v>
      </c>
      <c r="G20" s="104">
        <v>0.59064862299999998</v>
      </c>
      <c r="H20" s="104">
        <v>-2.226662578</v>
      </c>
      <c r="I20" s="104">
        <v>3.6384224239999998</v>
      </c>
      <c r="J20" s="104">
        <v>2.4863578980000001</v>
      </c>
      <c r="K20" s="104">
        <v>-0.448000958</v>
      </c>
      <c r="L20" s="104">
        <v>1.1709977540000001</v>
      </c>
    </row>
    <row r="21" spans="1:21" x14ac:dyDescent="0.25">
      <c r="A21" s="118" t="s">
        <v>25</v>
      </c>
      <c r="B21" s="121"/>
      <c r="C21" s="114">
        <v>2.6564809309999999</v>
      </c>
      <c r="D21" s="106">
        <v>19.875447664999999</v>
      </c>
      <c r="E21" s="106">
        <v>6.9404568720000004</v>
      </c>
      <c r="F21" s="106">
        <v>7.6110151410000002</v>
      </c>
      <c r="G21" s="105">
        <v>1.270070359</v>
      </c>
      <c r="H21" s="106">
        <v>-4.1181098040000004</v>
      </c>
      <c r="I21" s="106">
        <v>5.6525491240000001</v>
      </c>
      <c r="J21" s="106">
        <v>3.787469405</v>
      </c>
      <c r="K21" s="106">
        <v>-0.66699347899999994</v>
      </c>
      <c r="L21" s="106">
        <v>1.6166418140000001</v>
      </c>
    </row>
    <row r="22" spans="1:21" x14ac:dyDescent="0.25">
      <c r="A22" s="117" t="s">
        <v>7</v>
      </c>
      <c r="B22" s="119"/>
      <c r="C22" s="113">
        <v>1.2911029270000001</v>
      </c>
      <c r="D22" s="104">
        <v>0.85895200800000004</v>
      </c>
      <c r="E22" s="104">
        <v>0.82328694700000005</v>
      </c>
      <c r="F22" s="104">
        <v>0.96112134199999999</v>
      </c>
      <c r="G22" s="104">
        <v>1.004754358</v>
      </c>
      <c r="H22" s="104">
        <v>1.523034244</v>
      </c>
      <c r="I22" s="104">
        <v>0.95760634899999997</v>
      </c>
      <c r="J22" s="104">
        <v>0.99461013300000001</v>
      </c>
      <c r="K22" s="104">
        <v>0.82584219199999997</v>
      </c>
      <c r="L22" s="104">
        <v>0.67013876900000002</v>
      </c>
    </row>
    <row r="23" spans="1:21" x14ac:dyDescent="0.25">
      <c r="A23" s="118" t="s">
        <v>8</v>
      </c>
      <c r="B23" s="120"/>
      <c r="C23" s="115">
        <v>217000</v>
      </c>
      <c r="D23" s="86">
        <v>1469000</v>
      </c>
      <c r="E23" s="86">
        <v>1746000</v>
      </c>
      <c r="F23" s="86">
        <v>2068000</v>
      </c>
      <c r="G23" s="86">
        <v>1087000</v>
      </c>
      <c r="H23" s="86">
        <v>626000</v>
      </c>
      <c r="I23" s="86">
        <v>-560000</v>
      </c>
      <c r="J23" s="86">
        <v>-566000</v>
      </c>
      <c r="K23" s="86">
        <v>-901000</v>
      </c>
      <c r="L23" s="86">
        <v>-628000</v>
      </c>
    </row>
    <row r="24" spans="1:21" x14ac:dyDescent="0.25">
      <c r="A24" s="143" t="s">
        <v>26</v>
      </c>
      <c r="B24" s="144"/>
      <c r="C24" s="116"/>
      <c r="D24" s="108"/>
      <c r="E24" s="108"/>
      <c r="F24" s="108"/>
      <c r="G24" s="108"/>
      <c r="H24" s="108"/>
      <c r="I24" s="108"/>
      <c r="J24" s="108"/>
      <c r="K24" s="108"/>
      <c r="L24" s="108"/>
    </row>
  </sheetData>
  <mergeCells count="4">
    <mergeCell ref="A2:U2"/>
    <mergeCell ref="A12:B12"/>
    <mergeCell ref="A14:U14"/>
    <mergeCell ref="A24:B2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D41F9-36A9-6F42-AA62-568C3E30D9F9}">
  <dimension ref="A1:V39"/>
  <sheetViews>
    <sheetView showGridLines="0" topLeftCell="A8" zoomScale="85" zoomScaleNormal="85" workbookViewId="0">
      <selection activeCell="I2" sqref="I2"/>
    </sheetView>
  </sheetViews>
  <sheetFormatPr defaultColWidth="10.875" defaultRowHeight="15" x14ac:dyDescent="0.25"/>
  <cols>
    <col min="1" max="1" width="9.125" style="2" customWidth="1"/>
    <col min="2" max="2" width="19.625" style="2" customWidth="1"/>
    <col min="3" max="3" width="15.375" style="2" customWidth="1"/>
    <col min="4" max="6" width="18.375" style="2" customWidth="1"/>
    <col min="7" max="7" width="14.625" style="2" customWidth="1"/>
    <col min="8" max="22" width="18.375" style="2" customWidth="1"/>
    <col min="23" max="16384" width="10.875" style="1"/>
  </cols>
  <sheetData>
    <row r="1" spans="1:22" ht="43.35" customHeight="1" x14ac:dyDescent="0.25">
      <c r="B1" s="147" t="s">
        <v>27</v>
      </c>
      <c r="C1" s="148"/>
      <c r="D1" s="148"/>
      <c r="E1" s="148"/>
      <c r="F1" s="148"/>
      <c r="G1" s="148"/>
    </row>
    <row r="2" spans="1:22" ht="40.700000000000003" customHeight="1" x14ac:dyDescent="0.25">
      <c r="A2" s="147" t="s">
        <v>28</v>
      </c>
      <c r="B2" s="148"/>
      <c r="C2" s="148"/>
      <c r="D2" s="148"/>
      <c r="E2" s="148"/>
      <c r="F2" s="148"/>
      <c r="G2" s="148"/>
      <c r="I2" s="81">
        <f>(C13-L13)/L13</f>
        <v>-0.25732351339190568</v>
      </c>
    </row>
    <row r="3" spans="1:22" ht="14.45" customHeight="1" x14ac:dyDescent="0.25">
      <c r="A3" s="148"/>
      <c r="B3" s="148"/>
      <c r="C3" s="148"/>
      <c r="D3" s="148"/>
      <c r="E3" s="148"/>
      <c r="F3" s="148"/>
      <c r="G3" s="148"/>
    </row>
    <row r="4" spans="1:22" ht="21.6" customHeight="1" x14ac:dyDescent="0.25">
      <c r="A4" s="149" t="s">
        <v>29</v>
      </c>
      <c r="B4" s="150"/>
      <c r="C4" s="150"/>
      <c r="D4" s="150"/>
      <c r="E4" s="150"/>
      <c r="F4" s="150"/>
      <c r="G4" s="150"/>
    </row>
    <row r="5" spans="1:22" ht="14.45" customHeight="1" x14ac:dyDescent="0.25"/>
    <row r="6" spans="1:22" ht="19.350000000000001" customHeight="1" x14ac:dyDescent="0.25">
      <c r="A6" s="148"/>
      <c r="B6" s="148"/>
      <c r="C6" s="34">
        <v>45382</v>
      </c>
      <c r="D6" s="7">
        <v>45016</v>
      </c>
      <c r="E6" s="7">
        <v>44651</v>
      </c>
      <c r="F6" s="7">
        <v>44286</v>
      </c>
      <c r="G6" s="34">
        <v>43921</v>
      </c>
      <c r="H6" s="7">
        <v>43555</v>
      </c>
      <c r="I6" s="7">
        <v>43190</v>
      </c>
      <c r="J6" s="7">
        <v>42825</v>
      </c>
      <c r="K6" s="7">
        <v>42460</v>
      </c>
      <c r="L6" s="7">
        <v>42094</v>
      </c>
      <c r="M6" s="7">
        <v>41729</v>
      </c>
      <c r="N6" s="7">
        <v>41364</v>
      </c>
      <c r="O6" s="7">
        <v>40999</v>
      </c>
      <c r="P6" s="7">
        <v>40633</v>
      </c>
      <c r="Q6" s="7">
        <v>40268</v>
      </c>
      <c r="R6" s="7">
        <v>39903</v>
      </c>
      <c r="S6" s="7">
        <v>39538</v>
      </c>
      <c r="T6" s="7">
        <v>39172</v>
      </c>
      <c r="U6" s="7">
        <v>38807</v>
      </c>
      <c r="V6" s="7">
        <v>38442</v>
      </c>
    </row>
    <row r="7" spans="1:22" ht="19.350000000000001" customHeight="1" x14ac:dyDescent="0.25">
      <c r="A7" s="148"/>
      <c r="B7" s="148"/>
      <c r="C7" s="32" t="s">
        <v>30</v>
      </c>
      <c r="D7" s="6" t="s">
        <v>30</v>
      </c>
      <c r="E7" s="6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30</v>
      </c>
    </row>
    <row r="8" spans="1:22" ht="19.350000000000001" customHeight="1" x14ac:dyDescent="0.25">
      <c r="A8" s="151" t="s">
        <v>31</v>
      </c>
      <c r="B8" s="148"/>
      <c r="C8" s="33" t="s">
        <v>32</v>
      </c>
      <c r="D8" s="8" t="s">
        <v>32</v>
      </c>
      <c r="E8" s="8" t="s">
        <v>32</v>
      </c>
      <c r="F8" s="8" t="s">
        <v>32</v>
      </c>
      <c r="G8" s="8" t="s">
        <v>32</v>
      </c>
      <c r="H8" s="8" t="s">
        <v>32</v>
      </c>
      <c r="I8" s="8" t="s">
        <v>32</v>
      </c>
      <c r="J8" s="8" t="s">
        <v>32</v>
      </c>
      <c r="K8" s="8" t="s">
        <v>32</v>
      </c>
      <c r="L8" s="8" t="s">
        <v>32</v>
      </c>
      <c r="M8" s="8" t="s">
        <v>32</v>
      </c>
      <c r="N8" s="8" t="s">
        <v>32</v>
      </c>
      <c r="O8" s="8" t="s">
        <v>32</v>
      </c>
      <c r="P8" s="8" t="s">
        <v>32</v>
      </c>
      <c r="Q8" s="8" t="s">
        <v>32</v>
      </c>
      <c r="R8" s="8" t="s">
        <v>32</v>
      </c>
      <c r="S8" s="8" t="s">
        <v>32</v>
      </c>
      <c r="T8" s="8" t="s">
        <v>32</v>
      </c>
      <c r="U8" s="8" t="s">
        <v>32</v>
      </c>
      <c r="V8" s="8" t="s">
        <v>32</v>
      </c>
    </row>
    <row r="9" spans="1:22" ht="19.350000000000001" customHeight="1" x14ac:dyDescent="0.25">
      <c r="A9" s="148"/>
      <c r="B9" s="148"/>
      <c r="C9" s="32" t="s">
        <v>33</v>
      </c>
      <c r="D9" s="6" t="s">
        <v>33</v>
      </c>
      <c r="E9" s="6" t="s">
        <v>33</v>
      </c>
      <c r="F9" s="6" t="s">
        <v>33</v>
      </c>
      <c r="G9" s="6" t="s">
        <v>33</v>
      </c>
      <c r="H9" s="6" t="s">
        <v>33</v>
      </c>
      <c r="I9" s="6" t="s">
        <v>33</v>
      </c>
      <c r="J9" s="6" t="s">
        <v>33</v>
      </c>
      <c r="K9" s="6" t="s">
        <v>33</v>
      </c>
      <c r="L9" s="6" t="s">
        <v>33</v>
      </c>
      <c r="M9" s="6" t="s">
        <v>33</v>
      </c>
      <c r="N9" s="6" t="s">
        <v>33</v>
      </c>
      <c r="O9" s="6" t="s">
        <v>33</v>
      </c>
      <c r="P9" s="6" t="s">
        <v>33</v>
      </c>
      <c r="Q9" s="6" t="s">
        <v>33</v>
      </c>
      <c r="R9" s="6" t="s">
        <v>33</v>
      </c>
      <c r="S9" s="6" t="s">
        <v>33</v>
      </c>
      <c r="T9" s="6" t="s">
        <v>33</v>
      </c>
      <c r="U9" s="6" t="s">
        <v>33</v>
      </c>
      <c r="V9" s="6" t="s">
        <v>33</v>
      </c>
    </row>
    <row r="10" spans="1:22" ht="19.350000000000001" customHeight="1" x14ac:dyDescent="0.25">
      <c r="A10" s="148"/>
      <c r="B10" s="148"/>
      <c r="C10" s="32" t="s">
        <v>34</v>
      </c>
      <c r="D10" s="6" t="s">
        <v>34</v>
      </c>
      <c r="E10" s="6" t="s">
        <v>34</v>
      </c>
      <c r="F10" s="6" t="s">
        <v>34</v>
      </c>
      <c r="G10" s="6" t="s">
        <v>34</v>
      </c>
      <c r="H10" s="6" t="s">
        <v>34</v>
      </c>
      <c r="I10" s="6" t="s">
        <v>34</v>
      </c>
      <c r="J10" s="6" t="s">
        <v>34</v>
      </c>
      <c r="K10" s="6" t="s">
        <v>34</v>
      </c>
      <c r="L10" s="6" t="s">
        <v>34</v>
      </c>
      <c r="M10" s="6" t="s">
        <v>34</v>
      </c>
      <c r="N10" s="6" t="s">
        <v>34</v>
      </c>
      <c r="O10" s="6" t="s">
        <v>34</v>
      </c>
      <c r="P10" s="6" t="s">
        <v>34</v>
      </c>
      <c r="Q10" s="6" t="s">
        <v>34</v>
      </c>
      <c r="R10" s="6" t="s">
        <v>34</v>
      </c>
      <c r="S10" s="6" t="s">
        <v>34</v>
      </c>
      <c r="T10" s="6" t="s">
        <v>34</v>
      </c>
      <c r="U10" s="6" t="s">
        <v>34</v>
      </c>
      <c r="V10" s="6" t="s">
        <v>34</v>
      </c>
    </row>
    <row r="11" spans="1:22" ht="19.350000000000001" customHeight="1" x14ac:dyDescent="0.25">
      <c r="A11" s="148"/>
      <c r="B11" s="148"/>
      <c r="C11" s="32" t="s">
        <v>35</v>
      </c>
      <c r="D11" s="6" t="s">
        <v>35</v>
      </c>
      <c r="E11" s="6" t="s">
        <v>35</v>
      </c>
      <c r="F11" s="6" t="s">
        <v>35</v>
      </c>
      <c r="G11" s="6" t="s">
        <v>35</v>
      </c>
      <c r="H11" s="6" t="s">
        <v>35</v>
      </c>
      <c r="I11" s="6" t="s">
        <v>35</v>
      </c>
      <c r="J11" s="6" t="s">
        <v>35</v>
      </c>
      <c r="K11" s="6" t="s">
        <v>35</v>
      </c>
      <c r="L11" s="6" t="s">
        <v>35</v>
      </c>
      <c r="M11" s="6" t="s">
        <v>35</v>
      </c>
      <c r="N11" s="6" t="s">
        <v>35</v>
      </c>
      <c r="O11" s="6" t="s">
        <v>35</v>
      </c>
      <c r="P11" s="6" t="s">
        <v>35</v>
      </c>
      <c r="Q11" s="6" t="s">
        <v>35</v>
      </c>
      <c r="R11" s="6" t="s">
        <v>35</v>
      </c>
      <c r="S11" s="6" t="s">
        <v>35</v>
      </c>
      <c r="T11" s="6" t="s">
        <v>35</v>
      </c>
      <c r="U11" s="6" t="s">
        <v>35</v>
      </c>
      <c r="V11" s="6" t="s">
        <v>35</v>
      </c>
    </row>
    <row r="12" spans="1:22" ht="19.350000000000001" customHeight="1" x14ac:dyDescent="0.25">
      <c r="A12" s="148"/>
      <c r="B12" s="148"/>
      <c r="C12" s="32" t="s">
        <v>36</v>
      </c>
      <c r="D12" s="6" t="s">
        <v>36</v>
      </c>
      <c r="E12" s="6" t="s">
        <v>36</v>
      </c>
      <c r="F12" s="6" t="s">
        <v>36</v>
      </c>
      <c r="G12" s="6" t="s">
        <v>36</v>
      </c>
      <c r="H12" s="6" t="s">
        <v>36</v>
      </c>
      <c r="I12" s="6" t="s">
        <v>36</v>
      </c>
      <c r="J12" s="6" t="s">
        <v>36</v>
      </c>
      <c r="K12" s="6" t="s">
        <v>36</v>
      </c>
      <c r="L12" s="6" t="s">
        <v>36</v>
      </c>
      <c r="M12" s="6" t="s">
        <v>36</v>
      </c>
      <c r="N12" s="6" t="s">
        <v>36</v>
      </c>
      <c r="O12" s="6" t="s">
        <v>36</v>
      </c>
      <c r="P12" s="6" t="s">
        <v>36</v>
      </c>
      <c r="Q12" s="6" t="s">
        <v>36</v>
      </c>
      <c r="R12" s="6" t="s">
        <v>36</v>
      </c>
      <c r="S12" s="6" t="s">
        <v>36</v>
      </c>
      <c r="T12" s="6" t="s">
        <v>36</v>
      </c>
      <c r="U12" s="6" t="s">
        <v>36</v>
      </c>
      <c r="V12" s="6" t="s">
        <v>37</v>
      </c>
    </row>
    <row r="13" spans="1:22" ht="25.35" customHeight="1" x14ac:dyDescent="0.25">
      <c r="A13" s="152" t="s">
        <v>21</v>
      </c>
      <c r="B13" s="153"/>
      <c r="C13" s="29">
        <v>31361000</v>
      </c>
      <c r="D13" s="5">
        <v>40178000</v>
      </c>
      <c r="E13" s="5">
        <v>38451000</v>
      </c>
      <c r="F13" s="5">
        <v>37284000</v>
      </c>
      <c r="G13" s="29">
        <v>39807000</v>
      </c>
      <c r="H13" s="5">
        <v>37620000</v>
      </c>
      <c r="I13" s="5">
        <v>40902000</v>
      </c>
      <c r="J13" s="5">
        <v>40653000</v>
      </c>
      <c r="K13" s="5">
        <v>40973000</v>
      </c>
      <c r="L13" s="5">
        <v>42227000</v>
      </c>
      <c r="M13" s="5">
        <v>38346000</v>
      </c>
      <c r="N13" s="5">
        <v>44445000</v>
      </c>
      <c r="O13" s="5">
        <v>46417000</v>
      </c>
      <c r="P13" s="5">
        <v>45884000</v>
      </c>
      <c r="Q13" s="5">
        <v>44472000</v>
      </c>
      <c r="R13" s="5">
        <v>41017000</v>
      </c>
      <c r="S13" s="5">
        <v>35478000</v>
      </c>
      <c r="T13" s="5">
        <v>31104000</v>
      </c>
      <c r="U13" s="5">
        <v>29350000</v>
      </c>
      <c r="V13" s="5">
        <v>34133000</v>
      </c>
    </row>
    <row r="14" spans="1:22" ht="32.450000000000003" customHeight="1" x14ac:dyDescent="0.25">
      <c r="A14" s="152" t="s">
        <v>22</v>
      </c>
      <c r="B14" s="153"/>
      <c r="C14" s="29">
        <v>1384000</v>
      </c>
      <c r="D14" s="5">
        <v>11266000</v>
      </c>
      <c r="E14" s="5">
        <v>3336000</v>
      </c>
      <c r="F14" s="5">
        <v>3745000</v>
      </c>
      <c r="G14" s="29">
        <v>704000</v>
      </c>
      <c r="H14" s="5">
        <v>-2251000</v>
      </c>
      <c r="I14" s="5">
        <v>3406000</v>
      </c>
      <c r="J14" s="5">
        <v>2383000</v>
      </c>
      <c r="K14" s="5">
        <v>-449000</v>
      </c>
      <c r="L14" s="5">
        <v>1095000</v>
      </c>
      <c r="M14" s="5">
        <v>-5270000</v>
      </c>
      <c r="N14" s="5">
        <v>3255000</v>
      </c>
      <c r="O14" s="5">
        <v>9549000</v>
      </c>
      <c r="P14" s="5">
        <v>9498000</v>
      </c>
      <c r="Q14" s="5">
        <v>8674000</v>
      </c>
      <c r="R14" s="5">
        <v>4189000</v>
      </c>
      <c r="S14" s="5">
        <v>9001000</v>
      </c>
      <c r="T14" s="5">
        <v>-2383000</v>
      </c>
      <c r="U14" s="5">
        <v>-14853000</v>
      </c>
      <c r="V14" s="5">
        <v>-4702000</v>
      </c>
    </row>
    <row r="15" spans="1:22" ht="25.35" customHeight="1" x14ac:dyDescent="0.25">
      <c r="A15" s="152" t="s">
        <v>38</v>
      </c>
      <c r="B15" s="153"/>
      <c r="C15" s="29">
        <v>56540000</v>
      </c>
      <c r="D15" s="5">
        <v>64812000</v>
      </c>
      <c r="E15" s="5">
        <v>56574000</v>
      </c>
      <c r="F15" s="5">
        <v>61960000</v>
      </c>
      <c r="G15" s="29">
        <v>71817000</v>
      </c>
      <c r="H15" s="5">
        <v>65765000</v>
      </c>
      <c r="I15" s="5">
        <v>55621000</v>
      </c>
      <c r="J15" s="5">
        <v>56395000</v>
      </c>
      <c r="K15" s="5">
        <v>53455000</v>
      </c>
      <c r="L15" s="5">
        <v>50020000</v>
      </c>
      <c r="M15" s="5">
        <v>50078000</v>
      </c>
      <c r="N15" s="5">
        <v>59025000</v>
      </c>
      <c r="O15" s="5">
        <v>56006000</v>
      </c>
      <c r="P15" s="5">
        <v>55490000</v>
      </c>
      <c r="Q15" s="5">
        <v>54077000</v>
      </c>
      <c r="R15" s="5">
        <v>49806000</v>
      </c>
      <c r="S15" s="5">
        <v>34966000</v>
      </c>
      <c r="T15" s="5">
        <v>34399000</v>
      </c>
      <c r="U15" s="5">
        <v>39565000</v>
      </c>
      <c r="V15" s="5">
        <v>35605000</v>
      </c>
    </row>
    <row r="16" spans="1:22" ht="25.35" customHeight="1" x14ac:dyDescent="0.25">
      <c r="A16" s="154" t="s">
        <v>39</v>
      </c>
      <c r="B16" s="155"/>
      <c r="C16" s="29">
        <v>52099000</v>
      </c>
      <c r="D16" s="5">
        <v>56683000</v>
      </c>
      <c r="E16" s="5">
        <v>48066000</v>
      </c>
      <c r="F16" s="5">
        <v>49205000</v>
      </c>
      <c r="G16" s="29">
        <v>55430000</v>
      </c>
      <c r="H16" s="5">
        <v>54661000</v>
      </c>
      <c r="I16" s="5">
        <v>60256000</v>
      </c>
      <c r="J16" s="5">
        <v>62918000</v>
      </c>
      <c r="K16" s="5">
        <v>67317000</v>
      </c>
      <c r="L16" s="5">
        <v>67733000</v>
      </c>
      <c r="M16" s="5">
        <v>71781000</v>
      </c>
      <c r="N16" s="5">
        <v>72488000</v>
      </c>
      <c r="O16" s="5">
        <v>78202000</v>
      </c>
      <c r="P16" s="5">
        <v>87561000</v>
      </c>
      <c r="Q16" s="5">
        <v>90810000</v>
      </c>
      <c r="R16" s="5">
        <v>84777000</v>
      </c>
      <c r="S16" s="5">
        <v>76471000</v>
      </c>
      <c r="T16" s="5">
        <v>67293000</v>
      </c>
      <c r="U16" s="5">
        <v>85312000</v>
      </c>
      <c r="V16" s="5">
        <v>102135000</v>
      </c>
    </row>
    <row r="17" spans="1:22" ht="25.35" customHeight="1" x14ac:dyDescent="0.25">
      <c r="A17" s="152" t="s">
        <v>23</v>
      </c>
      <c r="B17" s="153"/>
      <c r="C17" s="30">
        <v>4.4131245809999999</v>
      </c>
      <c r="D17" s="4">
        <v>28.040221016</v>
      </c>
      <c r="E17" s="4">
        <v>8.6759772179999999</v>
      </c>
      <c r="F17" s="4">
        <v>10.044523119999999</v>
      </c>
      <c r="G17" s="30">
        <v>1.768533173</v>
      </c>
      <c r="H17" s="4">
        <v>-5.983519405</v>
      </c>
      <c r="I17" s="4">
        <v>8.3272211630000008</v>
      </c>
      <c r="J17" s="4">
        <v>5.8618060170000001</v>
      </c>
      <c r="K17" s="4">
        <v>-1.0958436039999999</v>
      </c>
      <c r="L17" s="4">
        <v>2.5931276200000002</v>
      </c>
      <c r="M17" s="4">
        <v>-13.743284828</v>
      </c>
      <c r="N17" s="4">
        <v>7.3236584540000003</v>
      </c>
      <c r="O17" s="4">
        <v>20.572204149000001</v>
      </c>
      <c r="P17" s="4">
        <v>20.700026153</v>
      </c>
      <c r="Q17" s="4">
        <v>19.504407267000001</v>
      </c>
      <c r="R17" s="4">
        <v>10.212838579</v>
      </c>
      <c r="S17" s="4">
        <v>25.370652235000001</v>
      </c>
      <c r="T17" s="4">
        <v>-7.6613940329999997</v>
      </c>
      <c r="U17" s="4">
        <v>-50.606473594999997</v>
      </c>
      <c r="V17" s="4">
        <v>-13.775525152</v>
      </c>
    </row>
    <row r="18" spans="1:22" ht="32.450000000000003" customHeight="1" x14ac:dyDescent="0.25">
      <c r="A18" s="152" t="s">
        <v>25</v>
      </c>
      <c r="B18" s="153"/>
      <c r="C18" s="30">
        <v>2.6564809309999999</v>
      </c>
      <c r="D18" s="4">
        <v>19.875447664999999</v>
      </c>
      <c r="E18" s="4">
        <v>6.9404568720000004</v>
      </c>
      <c r="F18" s="4">
        <v>7.6110151410000002</v>
      </c>
      <c r="G18" s="30">
        <v>1.270070359</v>
      </c>
      <c r="H18" s="4">
        <v>-4.1181098040000004</v>
      </c>
      <c r="I18" s="4">
        <v>5.6525491240000001</v>
      </c>
      <c r="J18" s="4">
        <v>3.787469405</v>
      </c>
      <c r="K18" s="4">
        <v>-0.66699347899999994</v>
      </c>
      <c r="L18" s="4">
        <v>1.6166418140000001</v>
      </c>
      <c r="M18" s="4">
        <v>-7.3417756790000004</v>
      </c>
      <c r="N18" s="4">
        <v>4.4903984110000001</v>
      </c>
      <c r="O18" s="4">
        <v>12.210685149</v>
      </c>
      <c r="P18" s="4">
        <v>10.847295029</v>
      </c>
      <c r="Q18" s="4">
        <v>9.5518114749999992</v>
      </c>
      <c r="R18" s="4">
        <v>4.9411986739999998</v>
      </c>
      <c r="S18" s="4">
        <v>11.770475082000001</v>
      </c>
      <c r="T18" s="4">
        <v>-3.5412301429999999</v>
      </c>
      <c r="U18" s="4">
        <v>-17.410211927999999</v>
      </c>
      <c r="V18" s="4">
        <v>-4.6037107749999997</v>
      </c>
    </row>
    <row r="19" spans="1:22" ht="32.450000000000003" customHeight="1" x14ac:dyDescent="0.25">
      <c r="A19" s="152" t="s">
        <v>24</v>
      </c>
      <c r="B19" s="153"/>
      <c r="C19" s="30">
        <v>1.419530857</v>
      </c>
      <c r="D19" s="4">
        <v>10.597409439</v>
      </c>
      <c r="E19" s="4">
        <v>3.2870233519999998</v>
      </c>
      <c r="F19" s="4">
        <v>3.4826194510000001</v>
      </c>
      <c r="G19" s="30">
        <v>0.59064862299999998</v>
      </c>
      <c r="H19" s="4">
        <v>-2.226662578</v>
      </c>
      <c r="I19" s="4">
        <v>3.6384224239999998</v>
      </c>
      <c r="J19" s="4">
        <v>2.4863578980000001</v>
      </c>
      <c r="K19" s="4">
        <v>-0.448000958</v>
      </c>
      <c r="L19" s="4">
        <v>1.1709977540000001</v>
      </c>
      <c r="M19" s="4">
        <v>-5.4461277719999996</v>
      </c>
      <c r="N19" s="4">
        <v>2.9213261290000001</v>
      </c>
      <c r="O19" s="4">
        <v>8.2661011080000009</v>
      </c>
      <c r="P19" s="4">
        <v>7.6567135300000002</v>
      </c>
      <c r="Q19" s="4">
        <v>6.7588732609999997</v>
      </c>
      <c r="R19" s="4">
        <v>3.3580773420000001</v>
      </c>
      <c r="S19" s="4">
        <v>8.5482017530000007</v>
      </c>
      <c r="T19" s="4">
        <v>-2.6281832120000002</v>
      </c>
      <c r="U19" s="4">
        <v>-13.666350763000001</v>
      </c>
      <c r="V19" s="4">
        <v>-3.9489707649999999</v>
      </c>
    </row>
    <row r="20" spans="1:22" ht="25.35" customHeight="1" x14ac:dyDescent="0.25">
      <c r="A20" s="152" t="s">
        <v>7</v>
      </c>
      <c r="B20" s="153"/>
      <c r="C20" s="30">
        <v>1.2911029270000001</v>
      </c>
      <c r="D20" s="4">
        <v>0.85895200800000004</v>
      </c>
      <c r="E20" s="4">
        <v>0.82328694700000005</v>
      </c>
      <c r="F20" s="4">
        <v>0.96112134199999999</v>
      </c>
      <c r="G20" s="30">
        <v>1.004754358</v>
      </c>
      <c r="H20" s="4">
        <v>1.523034244</v>
      </c>
      <c r="I20" s="4">
        <v>0.95760634899999997</v>
      </c>
      <c r="J20" s="4">
        <v>0.99461013300000001</v>
      </c>
      <c r="K20" s="4">
        <v>0.82584219199999997</v>
      </c>
      <c r="L20" s="4">
        <v>0.67013876900000002</v>
      </c>
      <c r="M20" s="4">
        <v>0.96972722600000005</v>
      </c>
      <c r="N20" s="4">
        <v>0.73139251900000002</v>
      </c>
      <c r="O20" s="4">
        <v>0.81327783600000003</v>
      </c>
      <c r="P20" s="4">
        <v>0.60816251200000004</v>
      </c>
      <c r="Q20" s="4">
        <v>0.48175845699999997</v>
      </c>
      <c r="R20" s="4">
        <v>0.451461695</v>
      </c>
      <c r="S20" s="4">
        <v>0.37805488599999998</v>
      </c>
      <c r="T20" s="4">
        <v>0.66108941200000004</v>
      </c>
      <c r="U20" s="4">
        <v>0.98737191899999999</v>
      </c>
      <c r="V20" s="4">
        <v>0.76592302999999995</v>
      </c>
    </row>
    <row r="21" spans="1:22" ht="25.35" customHeight="1" x14ac:dyDescent="0.25">
      <c r="A21" s="152" t="s">
        <v>40</v>
      </c>
      <c r="B21" s="153"/>
      <c r="C21" s="30">
        <v>93.892397166999999</v>
      </c>
      <c r="D21" s="4">
        <v>110.89039041700001</v>
      </c>
      <c r="E21" s="4">
        <v>127.09815670099999</v>
      </c>
      <c r="F21" s="4">
        <v>133.28726755400001</v>
      </c>
      <c r="G21" s="30">
        <v>136.94750135300001</v>
      </c>
      <c r="H21" s="4">
        <v>91.718043944000001</v>
      </c>
      <c r="I21" s="4">
        <v>70.485926712999998</v>
      </c>
      <c r="J21" s="4">
        <v>62.412981977000001</v>
      </c>
      <c r="K21" s="4">
        <v>72.758738506</v>
      </c>
      <c r="L21" s="4">
        <v>51.054877239</v>
      </c>
      <c r="M21" s="4">
        <v>45.670859976999999</v>
      </c>
      <c r="N21" s="4">
        <v>66.347533385000006</v>
      </c>
      <c r="O21" s="4">
        <v>55.745377355999999</v>
      </c>
      <c r="P21" s="4">
        <v>53.009901669000001</v>
      </c>
      <c r="Q21" s="4">
        <v>49.332672613</v>
      </c>
      <c r="R21" s="4">
        <v>58.517050615000002</v>
      </c>
      <c r="S21" s="4">
        <v>43.650534188999998</v>
      </c>
      <c r="T21" s="4">
        <v>41.934525135999998</v>
      </c>
      <c r="U21" s="4">
        <v>31.470367591999999</v>
      </c>
      <c r="V21" s="4">
        <v>16.972634258999999</v>
      </c>
    </row>
    <row r="22" spans="1:22" ht="25.35" customHeight="1" x14ac:dyDescent="0.25">
      <c r="A22" s="152" t="s">
        <v>41</v>
      </c>
      <c r="B22" s="153"/>
      <c r="C22" s="31">
        <v>96282</v>
      </c>
      <c r="D22" s="3">
        <v>98103</v>
      </c>
      <c r="E22" s="3">
        <v>96941</v>
      </c>
      <c r="F22" s="3">
        <v>96506</v>
      </c>
      <c r="G22" s="31">
        <v>95219</v>
      </c>
      <c r="H22" s="3">
        <v>98996</v>
      </c>
      <c r="I22" s="3">
        <v>106135</v>
      </c>
      <c r="J22" s="3">
        <v>111556</v>
      </c>
      <c r="K22" s="3">
        <v>111684</v>
      </c>
      <c r="L22" s="3">
        <v>105300</v>
      </c>
      <c r="M22" s="3">
        <v>89146</v>
      </c>
      <c r="N22" s="3">
        <v>91272</v>
      </c>
      <c r="O22" s="3">
        <v>86373</v>
      </c>
      <c r="P22" s="3">
        <v>83862</v>
      </c>
      <c r="Q22" s="3">
        <v>84990</v>
      </c>
      <c r="R22" s="3">
        <v>79097</v>
      </c>
      <c r="S22" s="3">
        <v>72375</v>
      </c>
      <c r="T22" s="3">
        <v>66343</v>
      </c>
      <c r="U22" s="3">
        <v>64405</v>
      </c>
      <c r="V22" s="3">
        <v>57378</v>
      </c>
    </row>
    <row r="23" spans="1:22" ht="25.35" customHeight="1" x14ac:dyDescent="0.25"/>
    <row r="25" spans="1:22" ht="13.5" customHeight="1" x14ac:dyDescent="0.25"/>
    <row r="26" spans="1:22" ht="24" customHeight="1" x14ac:dyDescent="0.25">
      <c r="A26" s="152" t="s">
        <v>1</v>
      </c>
      <c r="B26" s="160"/>
      <c r="C26" s="38">
        <f t="shared" ref="C26:L26" si="0">(C13-D13)/D13</f>
        <v>-0.21944845437801783</v>
      </c>
      <c r="D26" s="16">
        <f t="shared" si="0"/>
        <v>4.4914306519986479E-2</v>
      </c>
      <c r="E26" s="16">
        <f t="shared" si="0"/>
        <v>3.1300289668490508E-2</v>
      </c>
      <c r="F26" s="38">
        <f t="shared" si="0"/>
        <v>-6.3380812419926144E-2</v>
      </c>
      <c r="G26" s="16">
        <f t="shared" si="0"/>
        <v>5.8133971291866031E-2</v>
      </c>
      <c r="H26" s="16">
        <f t="shared" si="0"/>
        <v>-8.0240575033005718E-2</v>
      </c>
      <c r="I26" s="16">
        <f t="shared" si="0"/>
        <v>6.1250092244114823E-3</v>
      </c>
      <c r="J26" s="38">
        <f t="shared" si="0"/>
        <v>-7.8100212334952287E-3</v>
      </c>
      <c r="K26" s="16">
        <f t="shared" si="0"/>
        <v>-2.9696639590783148E-2</v>
      </c>
      <c r="L26" s="38">
        <f t="shared" si="0"/>
        <v>0.1012100349449747</v>
      </c>
    </row>
    <row r="27" spans="1:22" ht="33" customHeight="1" x14ac:dyDescent="0.25">
      <c r="A27" s="152" t="s">
        <v>2</v>
      </c>
      <c r="B27" s="153"/>
      <c r="C27" s="20">
        <f t="shared" ref="C27:L27" si="1">(C14-D14)/D14</f>
        <v>-0.87715249423042785</v>
      </c>
      <c r="D27" s="20">
        <f t="shared" si="1"/>
        <v>2.3770983213429258</v>
      </c>
      <c r="E27" s="20">
        <f t="shared" si="1"/>
        <v>-0.10921228304405875</v>
      </c>
      <c r="F27" s="20">
        <f t="shared" si="1"/>
        <v>4.3196022727272725</v>
      </c>
      <c r="G27" s="20">
        <f t="shared" si="1"/>
        <v>-1.3127498889382496</v>
      </c>
      <c r="H27" s="20">
        <f t="shared" si="1"/>
        <v>-1.6608925425719319</v>
      </c>
      <c r="I27" s="20">
        <f t="shared" si="1"/>
        <v>0.42929080990348301</v>
      </c>
      <c r="J27" s="20">
        <f t="shared" si="1"/>
        <v>-6.307349665924276</v>
      </c>
      <c r="K27" s="20">
        <f t="shared" si="1"/>
        <v>-1.4100456621004567</v>
      </c>
      <c r="L27" s="20">
        <f t="shared" si="1"/>
        <v>-1.2077798861480076</v>
      </c>
    </row>
    <row r="28" spans="1:22" ht="27" customHeight="1" x14ac:dyDescent="0.25">
      <c r="A28" s="152" t="s">
        <v>3</v>
      </c>
      <c r="B28" s="153"/>
      <c r="C28" s="20">
        <f t="shared" ref="C28:L28" si="2">(C15-D15)/D15</f>
        <v>-0.12763068567549218</v>
      </c>
      <c r="D28" s="20">
        <f t="shared" si="2"/>
        <v>0.14561459327606321</v>
      </c>
      <c r="E28" s="20">
        <f t="shared" si="2"/>
        <v>-8.6927049709489987E-2</v>
      </c>
      <c r="F28" s="20">
        <f t="shared" si="2"/>
        <v>-0.13725162565966276</v>
      </c>
      <c r="G28" s="20">
        <f t="shared" si="2"/>
        <v>9.2024633163536831E-2</v>
      </c>
      <c r="H28" s="20">
        <f t="shared" si="2"/>
        <v>0.18237715970586649</v>
      </c>
      <c r="I28" s="20">
        <f t="shared" si="2"/>
        <v>-1.3724620977036972E-2</v>
      </c>
      <c r="J28" s="20">
        <f t="shared" si="2"/>
        <v>5.4999532316902064E-2</v>
      </c>
      <c r="K28" s="20">
        <f t="shared" si="2"/>
        <v>6.8672530987604952E-2</v>
      </c>
      <c r="L28" s="20">
        <f t="shared" si="2"/>
        <v>-1.1581932185790167E-3</v>
      </c>
    </row>
    <row r="29" spans="1:22" ht="29.25" customHeight="1" x14ac:dyDescent="0.25">
      <c r="A29" s="152" t="s">
        <v>4</v>
      </c>
      <c r="B29" s="153"/>
      <c r="C29" s="20">
        <f t="shared" ref="C29:L29" si="3">(C17-D17)/D17</f>
        <v>-0.84261448658047899</v>
      </c>
      <c r="D29" s="20">
        <f t="shared" si="3"/>
        <v>2.2319380643168492</v>
      </c>
      <c r="E29" s="20">
        <f t="shared" si="3"/>
        <v>-0.13624797172053293</v>
      </c>
      <c r="F29" s="20">
        <f t="shared" si="3"/>
        <v>4.6795785758212629</v>
      </c>
      <c r="G29" s="20">
        <f t="shared" si="3"/>
        <v>-1.2955673832230181</v>
      </c>
      <c r="H29" s="20">
        <f t="shared" si="3"/>
        <v>-1.7185493561269063</v>
      </c>
      <c r="I29" s="20">
        <f t="shared" si="3"/>
        <v>0.42058968496227545</v>
      </c>
      <c r="J29" s="20">
        <f t="shared" si="3"/>
        <v>-6.3491264589248821</v>
      </c>
      <c r="K29" s="20">
        <f t="shared" si="3"/>
        <v>-1.4225953229405655</v>
      </c>
      <c r="L29" s="20">
        <f t="shared" si="3"/>
        <v>-1.1886832480337501</v>
      </c>
    </row>
    <row r="30" spans="1:22" ht="29.25" customHeight="1" x14ac:dyDescent="0.25">
      <c r="A30" s="156" t="s">
        <v>5</v>
      </c>
      <c r="B30" s="157"/>
      <c r="C30" s="20">
        <f t="shared" ref="C30:H31" si="4">(C18-D18)/D18</f>
        <v>-0.86634359256833371</v>
      </c>
      <c r="D30" s="20">
        <f t="shared" si="4"/>
        <v>1.8637088352474094</v>
      </c>
      <c r="E30" s="20">
        <f t="shared" si="4"/>
        <v>-8.8103657209634215E-2</v>
      </c>
      <c r="F30" s="20">
        <f t="shared" si="4"/>
        <v>4.9925933134858713</v>
      </c>
      <c r="G30" s="20">
        <f t="shared" si="4"/>
        <v>-1.3084109990866091</v>
      </c>
      <c r="H30" s="20">
        <f t="shared" si="4"/>
        <v>-1.7285402945929356</v>
      </c>
      <c r="I30" s="20">
        <f>(I18-J18)/-J18</f>
        <v>-0.49243426667363405</v>
      </c>
      <c r="J30" s="20">
        <f>(J18-K18)/K18</f>
        <v>-6.678420440749167</v>
      </c>
      <c r="K30" s="20">
        <f>(K18-L18)/-L18</f>
        <v>1.4125796284766887</v>
      </c>
      <c r="L30" s="20">
        <f>(L18-M18)/-M18</f>
        <v>1.2201976585343177</v>
      </c>
    </row>
    <row r="31" spans="1:22" ht="29.25" customHeight="1" x14ac:dyDescent="0.25">
      <c r="A31" s="158" t="s">
        <v>6</v>
      </c>
      <c r="B31" s="159"/>
      <c r="C31" s="45">
        <f t="shared" si="4"/>
        <v>-0.86604925805962341</v>
      </c>
      <c r="D31" s="45">
        <f t="shared" si="4"/>
        <v>2.2240140407131492</v>
      </c>
      <c r="E31" s="45">
        <f t="shared" si="4"/>
        <v>-5.6163500420304838E-2</v>
      </c>
      <c r="F31" s="45">
        <f t="shared" si="4"/>
        <v>4.8962627108334091</v>
      </c>
      <c r="G31" s="45">
        <f t="shared" si="4"/>
        <v>-1.2652618447158364</v>
      </c>
      <c r="H31" s="45">
        <f t="shared" si="4"/>
        <v>-1.6119857230739187</v>
      </c>
      <c r="I31" s="45">
        <f>(I19-J19)/J19</f>
        <v>0.46335426083538023</v>
      </c>
      <c r="J31" s="45">
        <f>(J19-K19)/K19</f>
        <v>-6.5498941544674114</v>
      </c>
      <c r="K31" s="45">
        <f>(K19-L19)/L19</f>
        <v>-1.3825805442151171</v>
      </c>
      <c r="L31" s="45">
        <f>(L19-M19)/-M19</f>
        <v>1.2150147413030619</v>
      </c>
    </row>
    <row r="32" spans="1:22" x14ac:dyDescent="0.25">
      <c r="A32" s="18"/>
      <c r="D32" s="19"/>
      <c r="E32" s="19"/>
      <c r="F32" s="19"/>
      <c r="G32" s="19"/>
      <c r="H32" s="19"/>
      <c r="I32" s="19"/>
      <c r="J32" s="19"/>
      <c r="K32" s="19"/>
      <c r="L32" s="19"/>
    </row>
    <row r="33" spans="1:12" x14ac:dyDescent="0.25">
      <c r="A33" s="18"/>
      <c r="D33" s="19"/>
      <c r="E33" s="19"/>
      <c r="F33" s="19"/>
      <c r="G33" s="19"/>
      <c r="H33" s="19"/>
      <c r="I33" s="19"/>
      <c r="J33" s="19"/>
      <c r="K33" s="19"/>
      <c r="L33" s="19"/>
    </row>
    <row r="34" spans="1:12" x14ac:dyDescent="0.25">
      <c r="A34" s="18"/>
      <c r="D34" s="19"/>
      <c r="E34" s="19"/>
      <c r="F34" s="19"/>
      <c r="G34" s="19"/>
      <c r="H34" s="19"/>
      <c r="I34" s="19"/>
      <c r="J34" s="19"/>
      <c r="K34" s="19"/>
      <c r="L34" s="19"/>
    </row>
    <row r="35" spans="1:12" x14ac:dyDescent="0.25">
      <c r="A35" s="18"/>
      <c r="D35" s="19"/>
      <c r="E35" s="19"/>
      <c r="F35" s="19"/>
      <c r="G35" s="19"/>
      <c r="H35" s="19"/>
      <c r="I35" s="19"/>
      <c r="J35" s="19"/>
      <c r="K35" s="19"/>
      <c r="L35" s="19"/>
    </row>
    <row r="36" spans="1:12" x14ac:dyDescent="0.25">
      <c r="A36" s="18"/>
      <c r="D36" s="19"/>
      <c r="E36" s="19"/>
      <c r="F36" s="19"/>
      <c r="G36" s="19"/>
      <c r="H36" s="19"/>
      <c r="I36" s="19"/>
      <c r="J36" s="19"/>
      <c r="K36" s="19"/>
      <c r="L36" s="19"/>
    </row>
    <row r="37" spans="1:12" x14ac:dyDescent="0.25">
      <c r="A37" s="18"/>
      <c r="D37" s="19"/>
      <c r="E37" s="19"/>
      <c r="F37" s="19"/>
      <c r="G37" s="19"/>
      <c r="H37" s="19"/>
      <c r="I37" s="19"/>
      <c r="J37" s="19"/>
      <c r="K37" s="19"/>
      <c r="L37" s="19"/>
    </row>
    <row r="38" spans="1:12" x14ac:dyDescent="0.25">
      <c r="A38" s="18"/>
      <c r="D38" s="19"/>
      <c r="E38" s="19"/>
      <c r="F38" s="19"/>
      <c r="G38" s="19"/>
      <c r="H38" s="19"/>
      <c r="I38" s="19"/>
      <c r="J38" s="19"/>
      <c r="K38" s="19"/>
      <c r="L38" s="19"/>
    </row>
    <row r="39" spans="1:12" x14ac:dyDescent="0.25">
      <c r="A39" s="18"/>
      <c r="D39" s="19"/>
      <c r="E39" s="19"/>
      <c r="F39" s="19"/>
      <c r="G39" s="19"/>
      <c r="H39" s="19"/>
      <c r="I39" s="19"/>
      <c r="J39" s="19"/>
      <c r="K39" s="19"/>
      <c r="L39" s="19"/>
    </row>
  </sheetData>
  <mergeCells count="28">
    <mergeCell ref="A30:B30"/>
    <mergeCell ref="A31:B31"/>
    <mergeCell ref="A26:B26"/>
    <mergeCell ref="A21:B21"/>
    <mergeCell ref="A27:B27"/>
    <mergeCell ref="A22:B22"/>
    <mergeCell ref="A28:B28"/>
    <mergeCell ref="A29:B29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  <mergeCell ref="A6:B6"/>
    <mergeCell ref="A7:B7"/>
    <mergeCell ref="A8:B8"/>
    <mergeCell ref="A9:B9"/>
    <mergeCell ref="A10:B10"/>
    <mergeCell ref="B1:G1"/>
    <mergeCell ref="A2:C2"/>
    <mergeCell ref="D2:G2"/>
    <mergeCell ref="A3:G3"/>
    <mergeCell ref="A4:G4"/>
  </mergeCells>
  <hyperlinks>
    <hyperlink ref="C8" r:id="rId1" xr:uid="{807F1C82-03F1-CA47-A706-79CF894549A3}"/>
    <hyperlink ref="D8" r:id="rId2" xr:uid="{BCB8F082-5F60-F147-A3AA-9E84F64FEB2F}"/>
    <hyperlink ref="E8" r:id="rId3" xr:uid="{104801CB-264C-E24D-B78E-EDA83B2667E7}"/>
    <hyperlink ref="F8" r:id="rId4" xr:uid="{143A0197-8F5A-5446-9FF8-9D7E4BAD952B}"/>
    <hyperlink ref="G8" r:id="rId5" xr:uid="{6A74590B-67A9-D344-A2A8-45717D78A253}"/>
    <hyperlink ref="H8" r:id="rId6" xr:uid="{94478339-DA9A-E84A-B332-D0C188FE779D}"/>
    <hyperlink ref="I8" r:id="rId7" xr:uid="{72952C42-1A39-5742-B5EF-F18BCA71E14C}"/>
    <hyperlink ref="J8" r:id="rId8" xr:uid="{13E8DC77-82E4-4B45-8850-229F031935D5}"/>
    <hyperlink ref="K8" r:id="rId9" xr:uid="{4E38BF96-8D9C-3049-BD66-403AC2577A53}"/>
    <hyperlink ref="L8" r:id="rId10" xr:uid="{0DC08A2E-CECA-C546-98E8-B592B48A026C}"/>
    <hyperlink ref="M8" r:id="rId11" xr:uid="{136E953E-C677-E84D-9B17-2C45490012C4}"/>
    <hyperlink ref="N8" r:id="rId12" xr:uid="{60C63B03-B63F-7E49-B40A-FEFEA317AD30}"/>
    <hyperlink ref="O8" r:id="rId13" xr:uid="{3F0F8B24-4FE9-1946-A273-21E94AE26EA7}"/>
    <hyperlink ref="P8" r:id="rId14" xr:uid="{C2BF5D6E-7008-0A47-9831-363F94F33367}"/>
    <hyperlink ref="Q8" r:id="rId15" xr:uid="{C1731C63-6B42-8748-BA20-98C76565CC59}"/>
    <hyperlink ref="R8" r:id="rId16" xr:uid="{02E3CB9B-265F-4A45-849A-74BFDA639791}"/>
    <hyperlink ref="S8" r:id="rId17" xr:uid="{7DA84F69-E876-D246-84F4-49DEDFEF0E6C}"/>
    <hyperlink ref="T8" r:id="rId18" xr:uid="{C9B1D35A-824C-8A41-B0D0-E01585E46CF4}"/>
    <hyperlink ref="U8" r:id="rId19" xr:uid="{6EE4C018-1012-5C42-8D6B-EACB9909ABD4}"/>
    <hyperlink ref="V8" r:id="rId20" xr:uid="{020A7C6F-D78E-0646-855F-815786305BCD}"/>
  </hyperlinks>
  <pageMargins left="0.7" right="0.7" top="0.75" bottom="0.75" header="0.3" footer="0.3"/>
  <drawing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77E8C-5E55-C041-A8AF-45858DABED6E}">
  <dimension ref="A1:V31"/>
  <sheetViews>
    <sheetView showGridLines="0" topLeftCell="D5" zoomScale="85" zoomScaleNormal="85" workbookViewId="0">
      <selection activeCell="M24" sqref="M24"/>
    </sheetView>
  </sheetViews>
  <sheetFormatPr defaultColWidth="10.875" defaultRowHeight="15.75" customHeight="1" x14ac:dyDescent="0.25"/>
  <cols>
    <col min="1" max="1" width="24.375" style="2" bestFit="1" customWidth="1"/>
    <col min="2" max="2" width="18.375" style="2" customWidth="1"/>
    <col min="3" max="3" width="15.375" style="2" customWidth="1"/>
    <col min="4" max="6" width="18.375" style="2" customWidth="1"/>
    <col min="7" max="7" width="17.75" style="35" customWidth="1"/>
    <col min="8" max="8" width="18.5" style="2" customWidth="1"/>
    <col min="9" max="22" width="18.375" style="2" customWidth="1"/>
    <col min="23" max="16384" width="10.875" style="1"/>
  </cols>
  <sheetData>
    <row r="1" spans="1:22" ht="43.35" customHeight="1" x14ac:dyDescent="0.25">
      <c r="B1" s="21" t="s">
        <v>42</v>
      </c>
      <c r="G1" s="2"/>
    </row>
    <row r="2" spans="1:22" ht="40.700000000000003" customHeight="1" x14ac:dyDescent="0.25">
      <c r="A2" s="21" t="s">
        <v>43</v>
      </c>
      <c r="G2" s="2"/>
      <c r="H2" s="81">
        <f>(C13-L13)/L13</f>
        <v>0.15673841704210467</v>
      </c>
    </row>
    <row r="3" spans="1:22" ht="14.45" customHeight="1" x14ac:dyDescent="0.25">
      <c r="G3" s="2"/>
      <c r="I3" s="1"/>
    </row>
    <row r="4" spans="1:22" ht="21.6" customHeight="1" x14ac:dyDescent="0.25">
      <c r="A4" s="22" t="s">
        <v>29</v>
      </c>
      <c r="B4" s="23"/>
      <c r="C4" s="23"/>
      <c r="D4" s="23"/>
      <c r="E4" s="23"/>
      <c r="F4" s="23"/>
      <c r="G4" s="23"/>
    </row>
    <row r="5" spans="1:22" ht="14.45" customHeight="1" x14ac:dyDescent="0.25"/>
    <row r="6" spans="1:22" ht="19.350000000000001" customHeight="1" x14ac:dyDescent="0.25">
      <c r="C6" s="34">
        <v>45382</v>
      </c>
      <c r="D6" s="7">
        <v>45016</v>
      </c>
      <c r="E6" s="7">
        <v>44651</v>
      </c>
      <c r="F6" s="7">
        <v>44286</v>
      </c>
      <c r="G6" s="7">
        <v>43921</v>
      </c>
      <c r="H6" s="7">
        <v>43555</v>
      </c>
      <c r="I6" s="7">
        <v>43190</v>
      </c>
      <c r="J6" s="7">
        <v>42825</v>
      </c>
      <c r="K6" s="7">
        <v>42460</v>
      </c>
      <c r="L6" s="7">
        <v>42094</v>
      </c>
      <c r="M6" s="7">
        <v>41729</v>
      </c>
      <c r="N6" s="7">
        <v>41364</v>
      </c>
      <c r="O6" s="7">
        <v>40999</v>
      </c>
      <c r="P6" s="7">
        <v>40633</v>
      </c>
      <c r="Q6" s="7">
        <v>40268</v>
      </c>
      <c r="R6" s="7">
        <v>39903</v>
      </c>
      <c r="S6" s="7">
        <v>39538</v>
      </c>
      <c r="T6" s="7">
        <v>39172</v>
      </c>
      <c r="U6" s="7">
        <v>38807</v>
      </c>
      <c r="V6" s="7">
        <v>38442</v>
      </c>
    </row>
    <row r="7" spans="1:22" ht="19.350000000000001" customHeight="1" x14ac:dyDescent="0.25">
      <c r="C7" s="32" t="s">
        <v>30</v>
      </c>
      <c r="D7" s="6" t="s">
        <v>30</v>
      </c>
      <c r="E7" s="6" t="s">
        <v>30</v>
      </c>
      <c r="F7" s="6" t="s">
        <v>30</v>
      </c>
      <c r="G7" s="6" t="s">
        <v>30</v>
      </c>
      <c r="H7" s="6" t="s">
        <v>30</v>
      </c>
      <c r="I7" s="6" t="s">
        <v>30</v>
      </c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30</v>
      </c>
    </row>
    <row r="8" spans="1:22" ht="19.350000000000001" customHeight="1" x14ac:dyDescent="0.25">
      <c r="A8" s="24" t="s">
        <v>31</v>
      </c>
      <c r="C8" s="33" t="s">
        <v>32</v>
      </c>
      <c r="D8" s="8" t="s">
        <v>32</v>
      </c>
      <c r="E8" s="8" t="s">
        <v>32</v>
      </c>
      <c r="F8" s="8" t="s">
        <v>32</v>
      </c>
      <c r="G8" s="8" t="s">
        <v>32</v>
      </c>
      <c r="H8" s="8" t="s">
        <v>32</v>
      </c>
      <c r="I8" s="8" t="s">
        <v>32</v>
      </c>
      <c r="J8" s="8" t="s">
        <v>32</v>
      </c>
      <c r="K8" s="8" t="s">
        <v>32</v>
      </c>
      <c r="L8" s="8" t="s">
        <v>32</v>
      </c>
      <c r="M8" s="8" t="s">
        <v>32</v>
      </c>
      <c r="N8" s="8" t="s">
        <v>32</v>
      </c>
      <c r="O8" s="8" t="s">
        <v>32</v>
      </c>
      <c r="P8" s="8" t="s">
        <v>32</v>
      </c>
      <c r="Q8" s="8" t="s">
        <v>32</v>
      </c>
      <c r="R8" s="8" t="s">
        <v>32</v>
      </c>
      <c r="S8" s="8" t="s">
        <v>32</v>
      </c>
      <c r="T8" s="8" t="s">
        <v>32</v>
      </c>
      <c r="U8" s="8" t="s">
        <v>32</v>
      </c>
      <c r="V8" s="8" t="s">
        <v>32</v>
      </c>
    </row>
    <row r="9" spans="1:22" ht="19.350000000000001" customHeight="1" x14ac:dyDescent="0.25">
      <c r="C9" s="32" t="s">
        <v>33</v>
      </c>
      <c r="D9" s="6" t="s">
        <v>33</v>
      </c>
      <c r="E9" s="6" t="s">
        <v>33</v>
      </c>
      <c r="F9" s="6" t="s">
        <v>33</v>
      </c>
      <c r="G9" s="6" t="s">
        <v>33</v>
      </c>
      <c r="H9" s="6" t="s">
        <v>33</v>
      </c>
      <c r="I9" s="6" t="s">
        <v>33</v>
      </c>
      <c r="J9" s="6" t="s">
        <v>33</v>
      </c>
      <c r="K9" s="6" t="s">
        <v>33</v>
      </c>
      <c r="L9" s="6" t="s">
        <v>33</v>
      </c>
      <c r="M9" s="6" t="s">
        <v>33</v>
      </c>
      <c r="N9" s="6" t="s">
        <v>33</v>
      </c>
      <c r="O9" s="6" t="s">
        <v>33</v>
      </c>
      <c r="P9" s="6" t="s">
        <v>33</v>
      </c>
      <c r="Q9" s="6" t="s">
        <v>33</v>
      </c>
      <c r="R9" s="6" t="s">
        <v>33</v>
      </c>
      <c r="S9" s="6" t="s">
        <v>33</v>
      </c>
      <c r="T9" s="6" t="s">
        <v>33</v>
      </c>
      <c r="U9" s="6" t="s">
        <v>33</v>
      </c>
      <c r="V9" s="6" t="s">
        <v>33</v>
      </c>
    </row>
    <row r="10" spans="1:22" ht="19.350000000000001" customHeight="1" x14ac:dyDescent="0.25">
      <c r="C10" s="32" t="s">
        <v>34</v>
      </c>
      <c r="D10" s="6" t="s">
        <v>34</v>
      </c>
      <c r="E10" s="6" t="s">
        <v>34</v>
      </c>
      <c r="F10" s="6" t="s">
        <v>34</v>
      </c>
      <c r="G10" s="6" t="s">
        <v>34</v>
      </c>
      <c r="H10" s="6" t="s">
        <v>34</v>
      </c>
      <c r="I10" s="6" t="s">
        <v>34</v>
      </c>
      <c r="J10" s="6" t="s">
        <v>34</v>
      </c>
      <c r="K10" s="6" t="s">
        <v>34</v>
      </c>
      <c r="L10" s="6" t="s">
        <v>34</v>
      </c>
      <c r="M10" s="6" t="s">
        <v>34</v>
      </c>
      <c r="N10" s="6" t="s">
        <v>34</v>
      </c>
      <c r="O10" s="6" t="s">
        <v>34</v>
      </c>
      <c r="P10" s="6" t="s">
        <v>34</v>
      </c>
      <c r="Q10" s="6" t="s">
        <v>34</v>
      </c>
      <c r="R10" s="6" t="s">
        <v>34</v>
      </c>
      <c r="S10" s="6" t="s">
        <v>34</v>
      </c>
      <c r="T10" s="6" t="s">
        <v>34</v>
      </c>
      <c r="U10" s="6" t="s">
        <v>34</v>
      </c>
      <c r="V10" s="6" t="s">
        <v>34</v>
      </c>
    </row>
    <row r="11" spans="1:22" ht="19.350000000000001" customHeight="1" x14ac:dyDescent="0.25">
      <c r="C11" s="32" t="s">
        <v>35</v>
      </c>
      <c r="D11" s="6" t="s">
        <v>35</v>
      </c>
      <c r="E11" s="6" t="s">
        <v>35</v>
      </c>
      <c r="F11" s="6" t="s">
        <v>35</v>
      </c>
      <c r="G11" s="6" t="s">
        <v>35</v>
      </c>
      <c r="H11" s="6" t="s">
        <v>35</v>
      </c>
      <c r="I11" s="6" t="s">
        <v>35</v>
      </c>
      <c r="J11" s="6" t="s">
        <v>35</v>
      </c>
      <c r="K11" s="6" t="s">
        <v>35</v>
      </c>
      <c r="L11" s="6" t="s">
        <v>35</v>
      </c>
      <c r="M11" s="6" t="s">
        <v>35</v>
      </c>
      <c r="N11" s="6" t="s">
        <v>35</v>
      </c>
      <c r="O11" s="6" t="s">
        <v>35</v>
      </c>
      <c r="P11" s="6" t="s">
        <v>35</v>
      </c>
      <c r="Q11" s="6" t="s">
        <v>35</v>
      </c>
      <c r="R11" s="6" t="s">
        <v>35</v>
      </c>
      <c r="S11" s="6" t="s">
        <v>35</v>
      </c>
      <c r="T11" s="6" t="s">
        <v>35</v>
      </c>
      <c r="U11" s="6" t="s">
        <v>35</v>
      </c>
      <c r="V11" s="6" t="s">
        <v>35</v>
      </c>
    </row>
    <row r="12" spans="1:22" ht="19.350000000000001" customHeight="1" x14ac:dyDescent="0.25">
      <c r="C12" s="32" t="s">
        <v>36</v>
      </c>
      <c r="D12" s="6" t="s">
        <v>36</v>
      </c>
      <c r="E12" s="6" t="s">
        <v>36</v>
      </c>
      <c r="F12" s="6" t="s">
        <v>36</v>
      </c>
      <c r="G12" s="36" t="s">
        <v>36</v>
      </c>
      <c r="H12" s="6" t="s">
        <v>36</v>
      </c>
      <c r="I12" s="6" t="s">
        <v>36</v>
      </c>
      <c r="J12" s="6" t="s">
        <v>36</v>
      </c>
      <c r="K12" s="6" t="s">
        <v>36</v>
      </c>
      <c r="L12" s="6" t="s">
        <v>36</v>
      </c>
      <c r="M12" s="6" t="s">
        <v>36</v>
      </c>
      <c r="N12" s="6" t="s">
        <v>36</v>
      </c>
      <c r="O12" s="6" t="s">
        <v>36</v>
      </c>
      <c r="P12" s="6" t="s">
        <v>36</v>
      </c>
      <c r="Q12" s="6" t="s">
        <v>36</v>
      </c>
      <c r="R12" s="6" t="s">
        <v>36</v>
      </c>
      <c r="S12" s="6" t="s">
        <v>36</v>
      </c>
      <c r="T12" s="6" t="s">
        <v>36</v>
      </c>
      <c r="U12" s="6" t="s">
        <v>36</v>
      </c>
      <c r="V12" s="6" t="s">
        <v>37</v>
      </c>
    </row>
    <row r="13" spans="1:22" ht="15" x14ac:dyDescent="0.25">
      <c r="A13" s="161" t="s">
        <v>21</v>
      </c>
      <c r="B13" s="162"/>
      <c r="C13" s="29">
        <v>20797000</v>
      </c>
      <c r="D13" s="5">
        <v>20681000</v>
      </c>
      <c r="E13" s="5">
        <v>20850000</v>
      </c>
      <c r="F13" s="5">
        <v>21331000</v>
      </c>
      <c r="G13" s="25">
        <v>22905000</v>
      </c>
      <c r="H13" s="5">
        <v>23428000</v>
      </c>
      <c r="I13" s="5">
        <v>23723000</v>
      </c>
      <c r="J13" s="5">
        <v>24062000</v>
      </c>
      <c r="K13" s="5">
        <v>19042000</v>
      </c>
      <c r="L13" s="5">
        <v>17979000</v>
      </c>
      <c r="M13" s="5">
        <v>18287000</v>
      </c>
      <c r="N13" s="5">
        <v>18253000</v>
      </c>
      <c r="O13" s="5">
        <v>19307000</v>
      </c>
      <c r="P13" s="5">
        <v>20076000</v>
      </c>
      <c r="Q13" s="5">
        <v>20859000</v>
      </c>
      <c r="R13" s="5">
        <v>21390000</v>
      </c>
      <c r="S13" s="5">
        <v>20704000</v>
      </c>
      <c r="T13" s="5">
        <v>20223000</v>
      </c>
      <c r="U13" s="5">
        <v>19514000</v>
      </c>
      <c r="V13" s="5">
        <v>18623000</v>
      </c>
    </row>
    <row r="14" spans="1:22" ht="50.25" customHeight="1" x14ac:dyDescent="0.25">
      <c r="A14" s="161" t="s">
        <v>22</v>
      </c>
      <c r="B14" s="162"/>
      <c r="C14" s="29">
        <v>1186000</v>
      </c>
      <c r="D14" s="5">
        <v>1729000</v>
      </c>
      <c r="E14" s="5">
        <v>1963000</v>
      </c>
      <c r="F14" s="5">
        <v>1804000</v>
      </c>
      <c r="G14" s="25">
        <v>2353000</v>
      </c>
      <c r="H14" s="5">
        <v>2666000</v>
      </c>
      <c r="I14" s="5">
        <v>2616000</v>
      </c>
      <c r="J14" s="5">
        <v>2354000</v>
      </c>
      <c r="K14" s="5">
        <v>3029000</v>
      </c>
      <c r="L14" s="5">
        <v>2645000</v>
      </c>
      <c r="M14" s="5">
        <v>2312000</v>
      </c>
      <c r="N14" s="5">
        <v>2694000</v>
      </c>
      <c r="O14" s="5">
        <v>2421000</v>
      </c>
      <c r="P14" s="5">
        <v>1717000</v>
      </c>
      <c r="Q14" s="5">
        <v>1007000</v>
      </c>
      <c r="R14" s="5">
        <v>-134000</v>
      </c>
      <c r="S14" s="5">
        <v>1976000</v>
      </c>
      <c r="T14" s="5">
        <v>2484000</v>
      </c>
      <c r="U14" s="5">
        <v>2040000</v>
      </c>
      <c r="V14" s="5">
        <v>2343000</v>
      </c>
    </row>
    <row r="15" spans="1:22" ht="38.25" customHeight="1" x14ac:dyDescent="0.25">
      <c r="A15" s="161" t="s">
        <v>38</v>
      </c>
      <c r="B15" s="162"/>
      <c r="C15" s="29">
        <v>25359000</v>
      </c>
      <c r="D15" s="5">
        <v>28673000</v>
      </c>
      <c r="E15" s="5">
        <v>26919000</v>
      </c>
      <c r="F15" s="5">
        <v>28514000</v>
      </c>
      <c r="G15" s="25">
        <v>28192000</v>
      </c>
      <c r="H15" s="5">
        <v>22300000</v>
      </c>
      <c r="I15" s="5">
        <v>18127000</v>
      </c>
      <c r="J15" s="5">
        <v>16418000</v>
      </c>
      <c r="K15" s="5">
        <v>16140000</v>
      </c>
      <c r="L15" s="5">
        <v>16313000</v>
      </c>
      <c r="M15" s="5">
        <v>14124000</v>
      </c>
      <c r="N15" s="5">
        <v>14017000</v>
      </c>
      <c r="O15" s="5">
        <v>11566000</v>
      </c>
      <c r="P15" s="5">
        <v>13120000</v>
      </c>
      <c r="Q15" s="5">
        <v>14588000</v>
      </c>
      <c r="R15" s="5">
        <v>16134000</v>
      </c>
      <c r="S15" s="5">
        <v>13406000</v>
      </c>
      <c r="T15" s="5">
        <v>11954000</v>
      </c>
      <c r="U15" s="5">
        <v>13579000</v>
      </c>
      <c r="V15" s="5">
        <v>13866000</v>
      </c>
    </row>
    <row r="16" spans="1:22" ht="38.25" customHeight="1" x14ac:dyDescent="0.25">
      <c r="A16" s="161" t="s">
        <v>39</v>
      </c>
      <c r="B16" s="162"/>
      <c r="C16" s="29">
        <v>12518000</v>
      </c>
      <c r="D16" s="5">
        <v>14514000</v>
      </c>
      <c r="E16" s="5">
        <v>15296000</v>
      </c>
      <c r="F16" s="5">
        <v>11679000</v>
      </c>
      <c r="G16" s="25">
        <v>14763000</v>
      </c>
      <c r="H16" s="5">
        <v>10167000</v>
      </c>
      <c r="I16" s="5">
        <v>10304000</v>
      </c>
      <c r="J16" s="5">
        <v>8335000</v>
      </c>
      <c r="K16" s="5">
        <v>10380000</v>
      </c>
      <c r="L16" s="5">
        <v>808000</v>
      </c>
      <c r="M16" s="5">
        <v>-592000</v>
      </c>
      <c r="N16" s="5">
        <v>-262000</v>
      </c>
      <c r="O16" s="5">
        <v>1308000</v>
      </c>
      <c r="P16" s="5">
        <v>1951000</v>
      </c>
      <c r="Q16" s="5">
        <v>-2626000</v>
      </c>
      <c r="R16" s="5">
        <v>169000</v>
      </c>
      <c r="S16" s="5">
        <v>5432000</v>
      </c>
      <c r="T16" s="5">
        <v>4272000</v>
      </c>
      <c r="U16" s="5">
        <v>1607000</v>
      </c>
      <c r="V16" s="5">
        <v>3901000</v>
      </c>
    </row>
    <row r="17" spans="1:22" ht="25.5" customHeight="1" x14ac:dyDescent="0.25">
      <c r="A17" s="161" t="s">
        <v>23</v>
      </c>
      <c r="B17" s="162"/>
      <c r="C17" s="30">
        <v>5.702745588</v>
      </c>
      <c r="D17" s="4">
        <v>8.360330738</v>
      </c>
      <c r="E17" s="4">
        <v>9.4148681060000001</v>
      </c>
      <c r="F17" s="4">
        <v>8.4571750039999998</v>
      </c>
      <c r="G17" s="26">
        <v>10.272866186</v>
      </c>
      <c r="H17" s="4">
        <v>11.379545843000001</v>
      </c>
      <c r="I17" s="4">
        <v>11.027273109999999</v>
      </c>
      <c r="J17" s="4">
        <v>9.7830604270000006</v>
      </c>
      <c r="K17" s="4">
        <v>15.906942548</v>
      </c>
      <c r="L17" s="4">
        <v>14.711607987000001</v>
      </c>
      <c r="M17" s="4">
        <v>12.642861049</v>
      </c>
      <c r="N17" s="4">
        <v>14.759217662999999</v>
      </c>
      <c r="O17" s="4">
        <v>12.539493448</v>
      </c>
      <c r="P17" s="4">
        <v>8.5525004980000006</v>
      </c>
      <c r="Q17" s="4">
        <v>4.8276523320000004</v>
      </c>
      <c r="R17" s="4">
        <v>-0.62646096299999998</v>
      </c>
      <c r="S17" s="4">
        <v>9.544049459</v>
      </c>
      <c r="T17" s="4">
        <v>12.283044059</v>
      </c>
      <c r="U17" s="4">
        <v>10.454033001999999</v>
      </c>
      <c r="V17" s="4">
        <v>12.581216775</v>
      </c>
    </row>
    <row r="18" spans="1:22" ht="51" customHeight="1" x14ac:dyDescent="0.25">
      <c r="A18" s="161" t="s">
        <v>25</v>
      </c>
      <c r="B18" s="162"/>
      <c r="C18" s="30">
        <v>9.4743569260000005</v>
      </c>
      <c r="D18" s="4">
        <v>11.912636076</v>
      </c>
      <c r="E18" s="4">
        <v>12.833420501999999</v>
      </c>
      <c r="F18" s="4">
        <v>15.446527956000001</v>
      </c>
      <c r="G18" s="26">
        <v>15.938494886000001</v>
      </c>
      <c r="H18" s="4">
        <v>26.222091078999998</v>
      </c>
      <c r="I18" s="4">
        <v>25.388198758000001</v>
      </c>
      <c r="J18" s="4">
        <v>28.242351530000001</v>
      </c>
      <c r="K18" s="4">
        <v>29.181117533999998</v>
      </c>
      <c r="L18" s="4">
        <v>327.35148514899998</v>
      </c>
      <c r="M18" s="9" t="s">
        <v>44</v>
      </c>
      <c r="N18" s="9" t="s">
        <v>44</v>
      </c>
      <c r="O18" s="4">
        <v>185.091743119</v>
      </c>
      <c r="P18" s="4">
        <v>88.006150692000006</v>
      </c>
      <c r="Q18" s="9" t="s">
        <v>44</v>
      </c>
      <c r="R18" s="4">
        <v>-79.289940827999999</v>
      </c>
      <c r="S18" s="4">
        <v>36.377025037000003</v>
      </c>
      <c r="T18" s="4">
        <v>58.146067416000001</v>
      </c>
      <c r="U18" s="4">
        <v>126.944617299</v>
      </c>
      <c r="V18" s="4">
        <v>60.061522686000004</v>
      </c>
    </row>
    <row r="19" spans="1:22" ht="38.25" customHeight="1" x14ac:dyDescent="0.25">
      <c r="A19" s="161" t="s">
        <v>24</v>
      </c>
      <c r="B19" s="162"/>
      <c r="C19" s="30">
        <v>2.8291309839999998</v>
      </c>
      <c r="D19" s="4">
        <v>4.0816808309999999</v>
      </c>
      <c r="E19" s="4">
        <v>4.8197800040000001</v>
      </c>
      <c r="F19" s="4">
        <v>4.3084712569999999</v>
      </c>
      <c r="G19" s="26">
        <v>5.5915971579999999</v>
      </c>
      <c r="H19" s="4">
        <v>7.2672754529999999</v>
      </c>
      <c r="I19" s="4">
        <v>8.030944925</v>
      </c>
      <c r="J19" s="4">
        <v>7.4856107099999996</v>
      </c>
      <c r="K19" s="4">
        <v>9.5927286550000002</v>
      </c>
      <c r="L19" s="4">
        <v>13.575937997</v>
      </c>
      <c r="M19" s="4">
        <v>13.433269421</v>
      </c>
      <c r="N19" s="4">
        <v>15.594790159</v>
      </c>
      <c r="O19" s="4">
        <v>16.477234057</v>
      </c>
      <c r="P19" s="4">
        <v>10.400387667</v>
      </c>
      <c r="Q19" s="4">
        <v>5.5147864179999999</v>
      </c>
      <c r="R19" s="4">
        <v>-0.67262323099999999</v>
      </c>
      <c r="S19" s="4">
        <v>11.789272715999999</v>
      </c>
      <c r="T19" s="4">
        <v>17.086256707</v>
      </c>
      <c r="U19" s="4">
        <v>13.403416557</v>
      </c>
      <c r="V19" s="4">
        <v>16.170888260000002</v>
      </c>
    </row>
    <row r="20" spans="1:22" ht="25.5" customHeight="1" x14ac:dyDescent="0.25">
      <c r="A20" s="161" t="s">
        <v>7</v>
      </c>
      <c r="B20" s="162"/>
      <c r="C20" s="30">
        <v>0.846404563</v>
      </c>
      <c r="D20" s="4">
        <v>0.87644341800000003</v>
      </c>
      <c r="E20" s="4">
        <v>0.91731151899999996</v>
      </c>
      <c r="F20" s="4">
        <v>1.085387519</v>
      </c>
      <c r="G20" s="26">
        <v>1.0360458770000001</v>
      </c>
      <c r="H20" s="4">
        <v>1.0169756299999999</v>
      </c>
      <c r="I20" s="4">
        <v>0.76956308299999998</v>
      </c>
      <c r="J20" s="4">
        <v>0.58434782600000001</v>
      </c>
      <c r="K20" s="4">
        <v>0.72122367499999995</v>
      </c>
      <c r="L20" s="4">
        <v>0.95705760200000001</v>
      </c>
      <c r="M20" s="4">
        <v>0.73162482100000004</v>
      </c>
      <c r="N20" s="4">
        <v>0.59833134700000001</v>
      </c>
      <c r="O20" s="4">
        <v>0.47833603499999999</v>
      </c>
      <c r="P20" s="4">
        <v>0.54188593399999996</v>
      </c>
      <c r="Q20" s="4">
        <v>0.59289827299999998</v>
      </c>
      <c r="R20" s="4">
        <v>0.63002566299999996</v>
      </c>
      <c r="S20" s="4">
        <v>0.65962489700000004</v>
      </c>
      <c r="T20" s="4">
        <v>0.59082874100000005</v>
      </c>
      <c r="U20" s="4">
        <v>0.69599156100000004</v>
      </c>
      <c r="V20" s="4">
        <v>0.81775138400000003</v>
      </c>
    </row>
    <row r="21" spans="1:22" ht="25.5" customHeight="1" x14ac:dyDescent="0.25">
      <c r="A21" s="161" t="s">
        <v>40</v>
      </c>
      <c r="B21" s="162"/>
      <c r="C21" s="30">
        <v>246.029717207</v>
      </c>
      <c r="D21" s="4">
        <v>209.576960176</v>
      </c>
      <c r="E21" s="4">
        <v>177.17050209199999</v>
      </c>
      <c r="F21" s="4">
        <v>272.56614436199999</v>
      </c>
      <c r="G21" s="26">
        <v>209.79475716300001</v>
      </c>
      <c r="H21" s="4">
        <v>281.479295761</v>
      </c>
      <c r="I21" s="4">
        <v>238.26669254699999</v>
      </c>
      <c r="J21" s="4">
        <v>308.86622675500001</v>
      </c>
      <c r="K21" s="4">
        <v>235.38535645499999</v>
      </c>
      <c r="L21" s="9" t="s">
        <v>44</v>
      </c>
      <c r="M21" s="9" t="s">
        <v>44</v>
      </c>
      <c r="N21" s="9" t="s">
        <v>44</v>
      </c>
      <c r="O21" s="9" t="s">
        <v>44</v>
      </c>
      <c r="P21" s="4">
        <v>771.04049205499996</v>
      </c>
      <c r="Q21" s="9" t="s">
        <v>44</v>
      </c>
      <c r="R21" s="9" t="s">
        <v>44</v>
      </c>
      <c r="S21" s="4">
        <v>236.61634756999999</v>
      </c>
      <c r="T21" s="4">
        <v>291.87734082399999</v>
      </c>
      <c r="U21" s="4">
        <v>967.8282514</v>
      </c>
      <c r="V21" s="4">
        <v>386.72135349899997</v>
      </c>
    </row>
    <row r="22" spans="1:22" ht="38.25" customHeight="1" x14ac:dyDescent="0.25">
      <c r="A22" s="161" t="s">
        <v>41</v>
      </c>
      <c r="B22" s="162"/>
      <c r="C22" s="31">
        <v>94900</v>
      </c>
      <c r="D22" s="3">
        <v>98800</v>
      </c>
      <c r="E22" s="3">
        <v>99000</v>
      </c>
      <c r="F22" s="3">
        <v>102200</v>
      </c>
      <c r="G22" s="27">
        <v>105400</v>
      </c>
      <c r="H22" s="3">
        <v>106500</v>
      </c>
      <c r="I22" s="3">
        <v>106200</v>
      </c>
      <c r="J22" s="3">
        <v>105000</v>
      </c>
      <c r="K22" s="3">
        <v>91000</v>
      </c>
      <c r="L22" s="3">
        <v>88700</v>
      </c>
      <c r="M22" s="3">
        <v>87800</v>
      </c>
      <c r="N22" s="3">
        <v>89100</v>
      </c>
      <c r="O22" s="3">
        <v>90700</v>
      </c>
      <c r="P22" s="3">
        <v>94600</v>
      </c>
      <c r="Q22" s="3">
        <v>101700</v>
      </c>
      <c r="R22" s="3">
        <v>110600</v>
      </c>
      <c r="S22" s="3">
        <v>108500</v>
      </c>
      <c r="T22" s="3">
        <v>106000</v>
      </c>
      <c r="U22" s="3">
        <v>103000</v>
      </c>
      <c r="V22" s="3">
        <v>99600</v>
      </c>
    </row>
    <row r="23" spans="1:22" ht="25.35" customHeight="1" x14ac:dyDescent="0.25">
      <c r="G23" s="37"/>
    </row>
    <row r="24" spans="1:22" ht="15" x14ac:dyDescent="0.25">
      <c r="A24" s="28"/>
      <c r="B24" s="28"/>
      <c r="D24" s="2">
        <f>8.3/9.8</f>
        <v>0.84693877551020413</v>
      </c>
    </row>
    <row r="25" spans="1:22" ht="15" x14ac:dyDescent="0.25"/>
    <row r="26" spans="1:22" ht="23.25" customHeight="1" x14ac:dyDescent="0.25">
      <c r="A26" s="152" t="s">
        <v>1</v>
      </c>
      <c r="B26" s="160"/>
      <c r="C26" s="46">
        <f t="shared" ref="C26:L26" si="0">(C13-D13)/D13</f>
        <v>5.6090131038150958E-3</v>
      </c>
      <c r="D26" s="16">
        <f t="shared" si="0"/>
        <v>-8.1055155875299767E-3</v>
      </c>
      <c r="E26" s="16">
        <f t="shared" si="0"/>
        <v>-2.2549341334208429E-2</v>
      </c>
      <c r="F26" s="47">
        <f t="shared" si="0"/>
        <v>-6.8718620388561455E-2</v>
      </c>
      <c r="G26" s="47">
        <f t="shared" si="0"/>
        <v>-2.232371521256616E-2</v>
      </c>
      <c r="H26" s="16">
        <f t="shared" si="0"/>
        <v>-1.2435189478565105E-2</v>
      </c>
      <c r="I26" s="16">
        <f t="shared" si="0"/>
        <v>-1.4088604438533789E-2</v>
      </c>
      <c r="J26" s="16">
        <f t="shared" si="0"/>
        <v>0.26362777019220668</v>
      </c>
      <c r="K26" s="48">
        <f t="shared" si="0"/>
        <v>5.9124534178764114E-2</v>
      </c>
      <c r="L26" s="16">
        <f t="shared" si="0"/>
        <v>-1.6842565757095203E-2</v>
      </c>
    </row>
    <row r="27" spans="1:22" ht="46.5" customHeight="1" x14ac:dyDescent="0.25">
      <c r="A27" s="152" t="s">
        <v>2</v>
      </c>
      <c r="B27" s="153"/>
      <c r="C27" s="46">
        <f t="shared" ref="C27:I28" si="1">(C14-D14)/D14</f>
        <v>-0.31405436668594561</v>
      </c>
      <c r="D27" s="16">
        <f t="shared" si="1"/>
        <v>-0.11920529801324503</v>
      </c>
      <c r="E27" s="16">
        <f t="shared" si="1"/>
        <v>8.8137472283813745E-2</v>
      </c>
      <c r="F27" s="46">
        <f t="shared" si="1"/>
        <v>-0.23331916702082448</v>
      </c>
      <c r="G27" s="46">
        <f t="shared" si="1"/>
        <v>-0.11740435108777195</v>
      </c>
      <c r="H27" s="16">
        <f t="shared" si="1"/>
        <v>1.91131498470948E-2</v>
      </c>
      <c r="I27" s="16">
        <f t="shared" si="1"/>
        <v>0.11129991503823279</v>
      </c>
      <c r="J27" s="16">
        <f>(J14-K14)/-K14</f>
        <v>0.22284582370419281</v>
      </c>
      <c r="K27" s="48">
        <f>(K14-L14)/L14</f>
        <v>0.14517958412098297</v>
      </c>
      <c r="L27" s="49">
        <f>(L14-M14)/-M14</f>
        <v>-0.1440311418685121</v>
      </c>
    </row>
    <row r="28" spans="1:22" ht="46.5" customHeight="1" x14ac:dyDescent="0.25">
      <c r="A28" s="152" t="s">
        <v>3</v>
      </c>
      <c r="B28" s="153"/>
      <c r="C28" s="50">
        <f t="shared" si="1"/>
        <v>-0.11557911624176054</v>
      </c>
      <c r="D28" s="39">
        <f t="shared" si="1"/>
        <v>6.5158438277796354E-2</v>
      </c>
      <c r="E28" s="39">
        <f t="shared" si="1"/>
        <v>-5.5937434242828085E-2</v>
      </c>
      <c r="F28" s="50">
        <f t="shared" si="1"/>
        <v>1.1421679909194097E-2</v>
      </c>
      <c r="G28" s="50">
        <f t="shared" si="1"/>
        <v>0.26421524663677132</v>
      </c>
      <c r="H28" s="39">
        <f t="shared" si="1"/>
        <v>0.23020908037733767</v>
      </c>
      <c r="I28" s="39">
        <f t="shared" si="1"/>
        <v>0.10409306858326227</v>
      </c>
      <c r="J28" s="39">
        <f>(J15-K15)/K15</f>
        <v>1.7224287484510534E-2</v>
      </c>
      <c r="K28" s="39">
        <f>(K15-L15)/L15</f>
        <v>-1.0605038926009931E-2</v>
      </c>
      <c r="L28" s="39">
        <f>(L15-M15)/M15</f>
        <v>0.15498442367601245</v>
      </c>
    </row>
    <row r="29" spans="1:22" ht="35.25" customHeight="1" x14ac:dyDescent="0.25">
      <c r="A29" s="152" t="s">
        <v>4</v>
      </c>
      <c r="B29" s="153"/>
      <c r="C29" s="44">
        <f>(C15-D15)/D15</f>
        <v>-0.11557911624176054</v>
      </c>
      <c r="D29" s="44">
        <f t="shared" ref="D29:L29" si="2">(D15-E15)/E15</f>
        <v>6.5158438277796354E-2</v>
      </c>
      <c r="E29" s="44">
        <f t="shared" si="2"/>
        <v>-5.5937434242828085E-2</v>
      </c>
      <c r="F29" s="44">
        <f t="shared" si="2"/>
        <v>1.1421679909194097E-2</v>
      </c>
      <c r="G29" s="44">
        <f t="shared" si="2"/>
        <v>0.26421524663677132</v>
      </c>
      <c r="H29" s="44">
        <f t="shared" si="2"/>
        <v>0.23020908037733767</v>
      </c>
      <c r="I29" s="44">
        <f t="shared" si="2"/>
        <v>0.10409306858326227</v>
      </c>
      <c r="J29" s="44">
        <f t="shared" si="2"/>
        <v>1.7224287484510534E-2</v>
      </c>
      <c r="K29" s="44">
        <f t="shared" si="2"/>
        <v>-1.0605038926009931E-2</v>
      </c>
      <c r="L29" s="44">
        <f t="shared" si="2"/>
        <v>0.15498442367601245</v>
      </c>
    </row>
    <row r="30" spans="1:22" ht="35.25" customHeight="1" x14ac:dyDescent="0.25">
      <c r="A30" s="156" t="s">
        <v>5</v>
      </c>
      <c r="B30" s="157"/>
      <c r="C30" s="40">
        <f t="shared" ref="C30:I31" si="3">(C18-D18)/D18</f>
        <v>-0.20468006698469712</v>
      </c>
      <c r="D30" s="41">
        <f t="shared" si="3"/>
        <v>-7.1748948447259348E-2</v>
      </c>
      <c r="E30" s="41">
        <f t="shared" si="3"/>
        <v>-0.16917118600655975</v>
      </c>
      <c r="F30" s="42">
        <f t="shared" si="3"/>
        <v>-3.0866586432331977E-2</v>
      </c>
      <c r="G30" s="42">
        <f t="shared" si="3"/>
        <v>-0.39217300260373328</v>
      </c>
      <c r="H30" s="41">
        <f t="shared" si="3"/>
        <v>3.2845666955290849E-2</v>
      </c>
      <c r="I30" s="41">
        <f t="shared" si="3"/>
        <v>-0.10105931756313632</v>
      </c>
      <c r="J30" s="41">
        <f>(J18-K18)/-K18</f>
        <v>3.2170323940000134E-2</v>
      </c>
      <c r="K30" s="41">
        <f>(K18-L18)/L18</f>
        <v>-0.91085692639910376</v>
      </c>
      <c r="L30" s="43" t="s">
        <v>45</v>
      </c>
    </row>
    <row r="31" spans="1:22" ht="35.25" customHeight="1" x14ac:dyDescent="0.25">
      <c r="A31" s="158" t="s">
        <v>6</v>
      </c>
      <c r="B31" s="159"/>
      <c r="C31" s="51">
        <f t="shared" si="3"/>
        <v>-0.30687109033293253</v>
      </c>
      <c r="D31" s="17">
        <f t="shared" si="3"/>
        <v>-0.15313959815332687</v>
      </c>
      <c r="E31" s="17">
        <f t="shared" si="3"/>
        <v>0.11867521366639587</v>
      </c>
      <c r="F31" s="52">
        <f t="shared" si="3"/>
        <v>-0.22947395256545053</v>
      </c>
      <c r="G31" s="52">
        <f t="shared" si="3"/>
        <v>-0.2305786131043463</v>
      </c>
      <c r="H31" s="17">
        <f t="shared" si="3"/>
        <v>-9.5090861552633563E-2</v>
      </c>
      <c r="I31" s="17">
        <f t="shared" si="3"/>
        <v>7.2850998552661902E-2</v>
      </c>
      <c r="J31" s="17">
        <f>(J19-K19)/K19</f>
        <v>-0.21965782842212589</v>
      </c>
      <c r="K31" s="17">
        <f>(K19-L19)/L19</f>
        <v>-0.29340214597917336</v>
      </c>
      <c r="L31" s="17">
        <f>(L19-M19)/M19</f>
        <v>1.0620540058324805E-2</v>
      </c>
    </row>
  </sheetData>
  <mergeCells count="16">
    <mergeCell ref="A20:B20"/>
    <mergeCell ref="A21:B21"/>
    <mergeCell ref="A22:B22"/>
    <mergeCell ref="A16:B16"/>
    <mergeCell ref="A15:B15"/>
    <mergeCell ref="A14:B14"/>
    <mergeCell ref="A13:B13"/>
    <mergeCell ref="A17:B17"/>
    <mergeCell ref="A18:B18"/>
    <mergeCell ref="A19:B19"/>
    <mergeCell ref="A31:B31"/>
    <mergeCell ref="A26:B26"/>
    <mergeCell ref="A27:B27"/>
    <mergeCell ref="A28:B28"/>
    <mergeCell ref="A29:B29"/>
    <mergeCell ref="A30:B30"/>
  </mergeCells>
  <hyperlinks>
    <hyperlink ref="C8" r:id="rId1" xr:uid="{828E1C7F-188E-644F-B932-A946977159BE}"/>
    <hyperlink ref="D8" r:id="rId2" xr:uid="{9CBC9734-D1D0-5840-921C-00C354EA3106}"/>
    <hyperlink ref="E8" r:id="rId3" xr:uid="{5C65E1FC-0FA7-B948-A769-3E0160AC58D2}"/>
    <hyperlink ref="F8" r:id="rId4" xr:uid="{8F6FE29A-2E99-8B44-9B63-6E71734072E5}"/>
    <hyperlink ref="H8" r:id="rId5" xr:uid="{395A460B-686B-844B-910A-BA6DFE6A69AF}"/>
    <hyperlink ref="I8" r:id="rId6" xr:uid="{8FB59CD7-CBEC-3446-BB7D-9F9EC1320653}"/>
    <hyperlink ref="J8" r:id="rId7" xr:uid="{0A58A567-8C96-204A-AACB-C1ECE8CA82EA}"/>
    <hyperlink ref="K8" r:id="rId8" xr:uid="{B1447173-656C-B84D-B88D-0A75516D5BFA}"/>
    <hyperlink ref="L8" r:id="rId9" xr:uid="{2CC7D406-7635-884B-815E-C0B863F1786D}"/>
    <hyperlink ref="M8" r:id="rId10" xr:uid="{9800CDF6-5FF7-6642-8FEF-3A9EEB449DAD}"/>
    <hyperlink ref="N8" r:id="rId11" xr:uid="{4FBE9815-4497-BB40-9D7F-1E321E44EC4E}"/>
    <hyperlink ref="O8" r:id="rId12" xr:uid="{0CA57E80-3577-434F-BD67-1CECC38A2274}"/>
    <hyperlink ref="P8" r:id="rId13" xr:uid="{5CB7B646-587E-3540-9B49-F00548DAC4AF}"/>
    <hyperlink ref="Q8" r:id="rId14" xr:uid="{6B4A0165-0275-5541-9D5D-6E83982C4C2A}"/>
    <hyperlink ref="R8" r:id="rId15" xr:uid="{0A19F38C-EEE4-C340-A806-999F613F8016}"/>
    <hyperlink ref="S8" r:id="rId16" xr:uid="{20BC031D-1938-254F-B078-457E7D8B81B3}"/>
    <hyperlink ref="T8" r:id="rId17" xr:uid="{32447CAE-78C6-E44C-8AC6-A175794AF64B}"/>
    <hyperlink ref="U8" r:id="rId18" xr:uid="{5A0A23D4-B34E-E544-96B5-4B3B096594E8}"/>
    <hyperlink ref="V8" r:id="rId19" xr:uid="{FBEF9D03-2F8E-BB4A-9DAF-FAEE00E0E6B4}"/>
    <hyperlink ref="G8" r:id="rId20" xr:uid="{AE17BBFB-090C-1D4D-9FEF-C6A81309D55C}"/>
  </hyperlinks>
  <pageMargins left="0.7" right="0.7" top="0.75" bottom="0.75" header="0.3" footer="0.3"/>
  <drawing r:id="rId2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65F3A-9374-4D0A-831E-72B05618D00C}">
  <dimension ref="A1:U98"/>
  <sheetViews>
    <sheetView showGridLines="0" zoomScale="85" zoomScaleNormal="85" workbookViewId="0">
      <selection activeCell="K62" sqref="K62"/>
    </sheetView>
  </sheetViews>
  <sheetFormatPr defaultRowHeight="15.75" x14ac:dyDescent="0.25"/>
  <cols>
    <col min="1" max="1" width="24.125" style="14" customWidth="1"/>
    <col min="2" max="21" width="16" style="14" customWidth="1"/>
  </cols>
  <sheetData>
    <row r="1" spans="1:21" ht="25.15" customHeight="1" x14ac:dyDescent="0.25">
      <c r="A1" s="163" t="s">
        <v>46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</row>
    <row r="2" spans="1:21" ht="14.45" customHeight="1" x14ac:dyDescent="0.25">
      <c r="A2" s="165" t="s">
        <v>47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</row>
    <row r="3" spans="1:21" ht="14.45" customHeight="1" x14ac:dyDescent="0.25">
      <c r="A3" s="164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</row>
    <row r="4" spans="1:21" ht="14.45" customHeight="1" x14ac:dyDescent="0.25"/>
    <row r="5" spans="1:21" ht="19.149999999999999" customHeight="1" x14ac:dyDescent="0.25">
      <c r="B5" s="53">
        <v>45382</v>
      </c>
      <c r="C5" s="53">
        <v>45016</v>
      </c>
      <c r="D5" s="53">
        <v>44651</v>
      </c>
      <c r="E5" s="53">
        <v>44286</v>
      </c>
      <c r="F5" s="53">
        <v>43921</v>
      </c>
      <c r="G5" s="53">
        <v>43555</v>
      </c>
      <c r="H5" s="53">
        <v>43190</v>
      </c>
      <c r="I5" s="53">
        <v>42825</v>
      </c>
      <c r="J5" s="53">
        <v>42460</v>
      </c>
      <c r="K5" s="53">
        <v>42094</v>
      </c>
      <c r="L5" s="53">
        <v>41729</v>
      </c>
      <c r="M5" s="53">
        <v>41364</v>
      </c>
      <c r="N5" s="53">
        <v>40999</v>
      </c>
      <c r="O5" s="53">
        <v>40633</v>
      </c>
      <c r="P5" s="53">
        <v>40268</v>
      </c>
      <c r="Q5" s="53">
        <v>39903</v>
      </c>
      <c r="R5" s="53">
        <v>39538</v>
      </c>
      <c r="S5" s="53">
        <v>39172</v>
      </c>
      <c r="T5" s="53">
        <v>38807</v>
      </c>
      <c r="U5" s="53">
        <v>38442</v>
      </c>
    </row>
    <row r="6" spans="1:21" ht="19.149999999999999" customHeight="1" x14ac:dyDescent="0.25">
      <c r="B6" s="54" t="s">
        <v>30</v>
      </c>
      <c r="C6" s="54" t="s">
        <v>30</v>
      </c>
      <c r="D6" s="54" t="s">
        <v>30</v>
      </c>
      <c r="E6" s="54" t="s">
        <v>30</v>
      </c>
      <c r="F6" s="54" t="s">
        <v>30</v>
      </c>
      <c r="G6" s="54" t="s">
        <v>30</v>
      </c>
      <c r="H6" s="54" t="s">
        <v>30</v>
      </c>
      <c r="I6" s="54" t="s">
        <v>30</v>
      </c>
      <c r="J6" s="54" t="s">
        <v>30</v>
      </c>
      <c r="K6" s="54" t="s">
        <v>30</v>
      </c>
      <c r="L6" s="54" t="s">
        <v>30</v>
      </c>
      <c r="M6" s="54" t="s">
        <v>30</v>
      </c>
      <c r="N6" s="54" t="s">
        <v>30</v>
      </c>
      <c r="O6" s="54" t="s">
        <v>30</v>
      </c>
      <c r="P6" s="54" t="s">
        <v>30</v>
      </c>
      <c r="Q6" s="54" t="s">
        <v>30</v>
      </c>
      <c r="R6" s="54" t="s">
        <v>30</v>
      </c>
      <c r="S6" s="54" t="s">
        <v>30</v>
      </c>
      <c r="T6" s="54" t="s">
        <v>30</v>
      </c>
      <c r="U6" s="54" t="s">
        <v>30</v>
      </c>
    </row>
    <row r="7" spans="1:21" ht="19.149999999999999" customHeight="1" x14ac:dyDescent="0.25">
      <c r="A7" s="55" t="s">
        <v>31</v>
      </c>
      <c r="B7" s="54" t="s">
        <v>32</v>
      </c>
      <c r="C7" s="54" t="s">
        <v>32</v>
      </c>
      <c r="D7" s="54" t="s">
        <v>32</v>
      </c>
      <c r="E7" s="54" t="s">
        <v>32</v>
      </c>
      <c r="F7" s="54" t="s">
        <v>32</v>
      </c>
      <c r="G7" s="54" t="s">
        <v>32</v>
      </c>
      <c r="H7" s="54" t="s">
        <v>32</v>
      </c>
      <c r="I7" s="54" t="s">
        <v>32</v>
      </c>
      <c r="J7" s="54" t="s">
        <v>32</v>
      </c>
      <c r="K7" s="54" t="s">
        <v>32</v>
      </c>
      <c r="L7" s="54" t="s">
        <v>32</v>
      </c>
      <c r="M7" s="54" t="s">
        <v>32</v>
      </c>
      <c r="N7" s="54" t="s">
        <v>32</v>
      </c>
      <c r="O7" s="54" t="s">
        <v>32</v>
      </c>
      <c r="P7" s="54" t="s">
        <v>32</v>
      </c>
      <c r="Q7" s="54" t="s">
        <v>32</v>
      </c>
      <c r="R7" s="54" t="s">
        <v>32</v>
      </c>
      <c r="S7" s="54" t="s">
        <v>32</v>
      </c>
      <c r="T7" s="54" t="s">
        <v>32</v>
      </c>
      <c r="U7" s="54" t="s">
        <v>32</v>
      </c>
    </row>
    <row r="8" spans="1:21" ht="19.149999999999999" customHeight="1" x14ac:dyDescent="0.25">
      <c r="B8" s="54" t="s">
        <v>33</v>
      </c>
      <c r="C8" s="54" t="s">
        <v>33</v>
      </c>
      <c r="D8" s="54" t="s">
        <v>33</v>
      </c>
      <c r="E8" s="54" t="s">
        <v>33</v>
      </c>
      <c r="F8" s="54" t="s">
        <v>33</v>
      </c>
      <c r="G8" s="54" t="s">
        <v>33</v>
      </c>
      <c r="H8" s="54" t="s">
        <v>33</v>
      </c>
      <c r="I8" s="54" t="s">
        <v>33</v>
      </c>
      <c r="J8" s="54" t="s">
        <v>33</v>
      </c>
      <c r="K8" s="54" t="s">
        <v>33</v>
      </c>
      <c r="L8" s="54" t="s">
        <v>33</v>
      </c>
      <c r="M8" s="54" t="s">
        <v>33</v>
      </c>
      <c r="N8" s="54" t="s">
        <v>33</v>
      </c>
      <c r="O8" s="54" t="s">
        <v>33</v>
      </c>
      <c r="P8" s="54" t="s">
        <v>33</v>
      </c>
      <c r="Q8" s="54" t="s">
        <v>33</v>
      </c>
      <c r="R8" s="54" t="s">
        <v>33</v>
      </c>
      <c r="S8" s="54" t="s">
        <v>33</v>
      </c>
      <c r="T8" s="54" t="s">
        <v>33</v>
      </c>
      <c r="U8" s="54" t="s">
        <v>33</v>
      </c>
    </row>
    <row r="9" spans="1:21" ht="19.149999999999999" customHeight="1" x14ac:dyDescent="0.25">
      <c r="B9" s="54" t="s">
        <v>34</v>
      </c>
      <c r="C9" s="54" t="s">
        <v>34</v>
      </c>
      <c r="D9" s="54" t="s">
        <v>34</v>
      </c>
      <c r="E9" s="54" t="s">
        <v>34</v>
      </c>
      <c r="F9" s="54" t="s">
        <v>34</v>
      </c>
      <c r="G9" s="54" t="s">
        <v>34</v>
      </c>
      <c r="H9" s="54" t="s">
        <v>34</v>
      </c>
      <c r="I9" s="54" t="s">
        <v>34</v>
      </c>
      <c r="J9" s="54" t="s">
        <v>34</v>
      </c>
      <c r="K9" s="54" t="s">
        <v>34</v>
      </c>
      <c r="L9" s="54" t="s">
        <v>34</v>
      </c>
      <c r="M9" s="54" t="s">
        <v>34</v>
      </c>
      <c r="N9" s="54" t="s">
        <v>34</v>
      </c>
      <c r="O9" s="54" t="s">
        <v>34</v>
      </c>
      <c r="P9" s="54" t="s">
        <v>34</v>
      </c>
      <c r="Q9" s="54" t="s">
        <v>34</v>
      </c>
      <c r="R9" s="54" t="s">
        <v>34</v>
      </c>
      <c r="S9" s="54" t="s">
        <v>34</v>
      </c>
      <c r="T9" s="54" t="s">
        <v>34</v>
      </c>
      <c r="U9" s="54" t="s">
        <v>34</v>
      </c>
    </row>
    <row r="10" spans="1:21" ht="19.149999999999999" customHeight="1" x14ac:dyDescent="0.25">
      <c r="B10" s="54" t="s">
        <v>35</v>
      </c>
      <c r="C10" s="54" t="s">
        <v>35</v>
      </c>
      <c r="D10" s="54" t="s">
        <v>35</v>
      </c>
      <c r="E10" s="54" t="s">
        <v>35</v>
      </c>
      <c r="F10" s="54" t="s">
        <v>35</v>
      </c>
      <c r="G10" s="54" t="s">
        <v>35</v>
      </c>
      <c r="H10" s="54" t="s">
        <v>35</v>
      </c>
      <c r="I10" s="54" t="s">
        <v>35</v>
      </c>
      <c r="J10" s="54" t="s">
        <v>35</v>
      </c>
      <c r="K10" s="54" t="s">
        <v>35</v>
      </c>
      <c r="L10" s="54" t="s">
        <v>35</v>
      </c>
      <c r="M10" s="54" t="s">
        <v>35</v>
      </c>
      <c r="N10" s="54" t="s">
        <v>35</v>
      </c>
      <c r="O10" s="54" t="s">
        <v>35</v>
      </c>
      <c r="P10" s="54" t="s">
        <v>35</v>
      </c>
      <c r="Q10" s="54" t="s">
        <v>35</v>
      </c>
      <c r="R10" s="54" t="s">
        <v>35</v>
      </c>
      <c r="S10" s="54" t="s">
        <v>35</v>
      </c>
      <c r="T10" s="54" t="s">
        <v>35</v>
      </c>
      <c r="U10" s="54" t="s">
        <v>35</v>
      </c>
    </row>
    <row r="11" spans="1:21" ht="19.149999999999999" customHeight="1" x14ac:dyDescent="0.25">
      <c r="B11" s="54" t="s">
        <v>36</v>
      </c>
      <c r="C11" s="54" t="s">
        <v>36</v>
      </c>
      <c r="D11" s="54" t="s">
        <v>36</v>
      </c>
      <c r="E11" s="54" t="s">
        <v>36</v>
      </c>
      <c r="F11" s="54" t="s">
        <v>36</v>
      </c>
      <c r="G11" s="54" t="s">
        <v>36</v>
      </c>
      <c r="H11" s="54" t="s">
        <v>36</v>
      </c>
      <c r="I11" s="54" t="s">
        <v>36</v>
      </c>
      <c r="J11" s="54" t="s">
        <v>36</v>
      </c>
      <c r="K11" s="54" t="s">
        <v>36</v>
      </c>
      <c r="L11" s="54" t="s">
        <v>36</v>
      </c>
      <c r="M11" s="54" t="s">
        <v>36</v>
      </c>
      <c r="N11" s="54" t="s">
        <v>36</v>
      </c>
      <c r="O11" s="54" t="s">
        <v>36</v>
      </c>
      <c r="P11" s="54" t="s">
        <v>36</v>
      </c>
      <c r="Q11" s="54" t="s">
        <v>36</v>
      </c>
      <c r="R11" s="54" t="s">
        <v>36</v>
      </c>
      <c r="S11" s="54" t="s">
        <v>36</v>
      </c>
      <c r="T11" s="54" t="s">
        <v>36</v>
      </c>
      <c r="U11" s="54" t="s">
        <v>37</v>
      </c>
    </row>
    <row r="12" spans="1:21" ht="25.15" customHeight="1" x14ac:dyDescent="0.25">
      <c r="A12" s="55" t="s">
        <v>48</v>
      </c>
    </row>
    <row r="13" spans="1:21" ht="25.15" customHeight="1" x14ac:dyDescent="0.25">
      <c r="A13" s="56" t="s">
        <v>49</v>
      </c>
      <c r="B13" s="57">
        <v>16569000</v>
      </c>
      <c r="C13" s="57">
        <v>33397000</v>
      </c>
      <c r="D13" s="57">
        <v>34422000</v>
      </c>
      <c r="E13" s="57">
        <v>35100000</v>
      </c>
      <c r="F13" s="57">
        <v>34694000</v>
      </c>
      <c r="G13" s="57">
        <v>23634000</v>
      </c>
      <c r="H13" s="57">
        <v>24877000</v>
      </c>
      <c r="I13" s="57">
        <v>25779000</v>
      </c>
      <c r="J13" s="57">
        <v>28082000</v>
      </c>
      <c r="K13" s="57">
        <v>26603000</v>
      </c>
      <c r="L13" s="57">
        <v>22851000</v>
      </c>
      <c r="M13" s="57">
        <v>20331000</v>
      </c>
      <c r="N13" s="57">
        <v>18655000</v>
      </c>
      <c r="O13" s="57">
        <v>20181000</v>
      </c>
      <c r="P13" s="57">
        <v>20642000</v>
      </c>
      <c r="Q13" s="57">
        <v>19250000</v>
      </c>
      <c r="R13" s="57">
        <v>16735000</v>
      </c>
      <c r="S13" s="57">
        <v>13444000</v>
      </c>
      <c r="T13" s="57">
        <v>13660000</v>
      </c>
      <c r="U13" s="57">
        <v>18398000</v>
      </c>
    </row>
    <row r="14" spans="1:21" ht="25.15" customHeight="1" x14ac:dyDescent="0.25">
      <c r="A14" s="56" t="s">
        <v>50</v>
      </c>
      <c r="B14" s="57">
        <v>485000</v>
      </c>
      <c r="C14" s="57">
        <v>665000</v>
      </c>
      <c r="D14" s="57">
        <v>824000</v>
      </c>
      <c r="E14" s="57">
        <v>935000</v>
      </c>
      <c r="F14" s="57">
        <v>845000</v>
      </c>
      <c r="G14" s="57">
        <v>874000</v>
      </c>
      <c r="H14" s="57">
        <v>931000</v>
      </c>
      <c r="I14" s="57">
        <v>960000</v>
      </c>
      <c r="J14" s="57">
        <v>990000</v>
      </c>
      <c r="K14" s="57">
        <v>915000</v>
      </c>
      <c r="L14" s="57">
        <v>914000</v>
      </c>
      <c r="M14" s="57">
        <v>1004000</v>
      </c>
      <c r="N14" s="57">
        <v>951000</v>
      </c>
      <c r="O14" s="57">
        <v>1022000</v>
      </c>
      <c r="P14" s="57">
        <v>944000</v>
      </c>
      <c r="Q14" s="57">
        <v>838000</v>
      </c>
      <c r="R14" s="57">
        <v>908000</v>
      </c>
      <c r="S14" s="57">
        <v>798000</v>
      </c>
      <c r="T14" s="57">
        <v>759000</v>
      </c>
      <c r="U14" s="15"/>
    </row>
    <row r="15" spans="1:21" ht="25.15" customHeight="1" x14ac:dyDescent="0.25">
      <c r="A15" s="56" t="s">
        <v>51</v>
      </c>
      <c r="B15" s="57">
        <v>485000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1:21" ht="25.15" customHeight="1" x14ac:dyDescent="0.25">
      <c r="A16" s="56" t="s">
        <v>52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57">
        <v>914000</v>
      </c>
      <c r="M16" s="15"/>
      <c r="N16" s="15"/>
      <c r="O16" s="15"/>
      <c r="P16" s="15"/>
      <c r="Q16" s="15"/>
      <c r="R16" s="15"/>
      <c r="S16" s="15"/>
      <c r="T16" s="15"/>
      <c r="U16" s="15"/>
    </row>
    <row r="17" spans="1:21" ht="25.15" customHeight="1" x14ac:dyDescent="0.25">
      <c r="A17" s="56" t="s">
        <v>53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57">
        <v>18412000</v>
      </c>
      <c r="R17" s="57">
        <v>15827000</v>
      </c>
      <c r="S17" s="57">
        <v>12646000</v>
      </c>
      <c r="T17" s="57">
        <v>2850000</v>
      </c>
      <c r="U17" s="15"/>
    </row>
    <row r="18" spans="1:21" ht="19.149999999999999" customHeight="1" x14ac:dyDescent="0.25">
      <c r="A18" s="56" t="s">
        <v>54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1:21" ht="19.149999999999999" customHeight="1" x14ac:dyDescent="0.25">
      <c r="A19" s="56" t="s">
        <v>55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spans="1:21" ht="19.149999999999999" customHeight="1" x14ac:dyDescent="0.25">
      <c r="A20" s="56" t="s">
        <v>56</v>
      </c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spans="1:21" ht="25.15" customHeight="1" x14ac:dyDescent="0.25">
      <c r="A21" s="56" t="s">
        <v>57</v>
      </c>
      <c r="B21" s="57">
        <v>16084000</v>
      </c>
      <c r="C21" s="57">
        <v>32731000</v>
      </c>
      <c r="D21" s="57">
        <v>33598000</v>
      </c>
      <c r="E21" s="57">
        <v>34165000</v>
      </c>
      <c r="F21" s="57">
        <v>33848000</v>
      </c>
      <c r="G21" s="57">
        <v>22760000</v>
      </c>
      <c r="H21" s="57">
        <v>23946000</v>
      </c>
      <c r="I21" s="57">
        <v>24819000</v>
      </c>
      <c r="J21" s="57">
        <v>27092000</v>
      </c>
      <c r="K21" s="57">
        <v>25688000</v>
      </c>
      <c r="L21" s="57">
        <v>21937000</v>
      </c>
      <c r="M21" s="57">
        <v>19327000</v>
      </c>
      <c r="N21" s="57">
        <v>17704000</v>
      </c>
      <c r="O21" s="57">
        <v>19159000</v>
      </c>
      <c r="P21" s="57">
        <v>19698000</v>
      </c>
      <c r="Q21" s="15"/>
      <c r="R21" s="15"/>
      <c r="S21" s="15"/>
      <c r="T21" s="57">
        <v>10051000</v>
      </c>
      <c r="U21" s="57">
        <v>18398000</v>
      </c>
    </row>
    <row r="22" spans="1:21" ht="25.15" customHeight="1" x14ac:dyDescent="0.25">
      <c r="A22" s="56" t="s">
        <v>58</v>
      </c>
      <c r="B22" s="57">
        <v>40957000</v>
      </c>
      <c r="C22" s="57">
        <v>41497000</v>
      </c>
      <c r="D22" s="57">
        <v>44916000</v>
      </c>
      <c r="E22" s="57">
        <v>45574000</v>
      </c>
      <c r="F22" s="57">
        <v>47374000</v>
      </c>
      <c r="G22" s="57">
        <v>35328000</v>
      </c>
      <c r="H22" s="57">
        <v>37991000</v>
      </c>
      <c r="I22" s="57">
        <v>39448000</v>
      </c>
      <c r="J22" s="57">
        <v>46768000</v>
      </c>
      <c r="K22" s="57">
        <v>43490000</v>
      </c>
      <c r="L22" s="57">
        <v>46688000</v>
      </c>
      <c r="M22" s="57">
        <v>52397000</v>
      </c>
      <c r="N22" s="57">
        <v>59514000</v>
      </c>
      <c r="O22" s="57">
        <v>68558000</v>
      </c>
      <c r="P22" s="57">
        <v>74258000</v>
      </c>
      <c r="Q22" s="57">
        <v>74938000</v>
      </c>
      <c r="R22" s="57">
        <v>70331000</v>
      </c>
      <c r="S22" s="57">
        <v>56272000</v>
      </c>
      <c r="T22" s="57">
        <v>69118000</v>
      </c>
      <c r="U22" s="57">
        <v>83464000</v>
      </c>
    </row>
    <row r="23" spans="1:21" ht="32.450000000000003" customHeight="1" x14ac:dyDescent="0.25">
      <c r="A23" s="56" t="s">
        <v>59</v>
      </c>
      <c r="B23" s="57">
        <v>31978000</v>
      </c>
      <c r="C23" s="57">
        <v>34863000</v>
      </c>
      <c r="D23" s="57">
        <v>26462000</v>
      </c>
      <c r="E23" s="57">
        <v>27235000</v>
      </c>
      <c r="F23" s="57">
        <v>36463000</v>
      </c>
      <c r="G23" s="57">
        <v>30015000</v>
      </c>
      <c r="H23" s="57">
        <v>31687000</v>
      </c>
      <c r="I23" s="57">
        <v>30318000</v>
      </c>
      <c r="J23" s="57">
        <v>30624000</v>
      </c>
      <c r="K23" s="57">
        <v>32467000</v>
      </c>
      <c r="L23" s="57">
        <v>27544000</v>
      </c>
      <c r="M23" s="57">
        <v>46631000</v>
      </c>
      <c r="N23" s="57">
        <v>41351000</v>
      </c>
      <c r="O23" s="57">
        <v>45381000</v>
      </c>
      <c r="P23" s="57">
        <v>47832000</v>
      </c>
      <c r="Q23" s="57">
        <v>45474000</v>
      </c>
      <c r="R23" s="57">
        <v>31480000</v>
      </c>
      <c r="S23" s="57">
        <v>27088000</v>
      </c>
      <c r="T23" s="57">
        <v>25836000</v>
      </c>
      <c r="U23" s="57">
        <v>20250000</v>
      </c>
    </row>
    <row r="24" spans="1:21" ht="25.15" customHeight="1" x14ac:dyDescent="0.25">
      <c r="A24" s="58" t="s">
        <v>60</v>
      </c>
      <c r="B24" s="59">
        <v>89503000</v>
      </c>
      <c r="C24" s="59">
        <v>109757000</v>
      </c>
      <c r="D24" s="59">
        <v>105801000</v>
      </c>
      <c r="E24" s="59">
        <v>107909000</v>
      </c>
      <c r="F24" s="59">
        <v>118532000</v>
      </c>
      <c r="G24" s="59">
        <v>88977000</v>
      </c>
      <c r="H24" s="59">
        <v>94555000</v>
      </c>
      <c r="I24" s="59">
        <v>95546000</v>
      </c>
      <c r="J24" s="59">
        <v>105474000</v>
      </c>
      <c r="K24" s="59">
        <v>102560000</v>
      </c>
      <c r="L24" s="59">
        <v>97083000</v>
      </c>
      <c r="M24" s="59">
        <v>119359000</v>
      </c>
      <c r="N24" s="59">
        <v>119520000</v>
      </c>
      <c r="O24" s="59">
        <v>134120000</v>
      </c>
      <c r="P24" s="59">
        <v>142732000</v>
      </c>
      <c r="Q24" s="59">
        <v>139662000</v>
      </c>
      <c r="R24" s="59">
        <v>118546000</v>
      </c>
      <c r="S24" s="59">
        <v>96804000</v>
      </c>
      <c r="T24" s="59">
        <v>108614000</v>
      </c>
      <c r="U24" s="59">
        <v>122112000</v>
      </c>
    </row>
    <row r="25" spans="1:21" ht="25.15" customHeight="1" x14ac:dyDescent="0.25"/>
    <row r="26" spans="1:21" ht="25.15" customHeight="1" x14ac:dyDescent="0.25">
      <c r="A26" s="55" t="s">
        <v>61</v>
      </c>
    </row>
    <row r="27" spans="1:21" ht="25.15" customHeight="1" x14ac:dyDescent="0.25">
      <c r="A27" s="56" t="s">
        <v>62</v>
      </c>
      <c r="B27" s="57">
        <v>485000</v>
      </c>
      <c r="C27" s="57">
        <v>840000</v>
      </c>
      <c r="D27" s="57">
        <v>705000</v>
      </c>
      <c r="E27" s="57">
        <v>575000</v>
      </c>
      <c r="F27" s="57">
        <v>518000</v>
      </c>
      <c r="G27" s="57">
        <v>615000</v>
      </c>
      <c r="H27" s="57">
        <v>510000</v>
      </c>
      <c r="I27" s="57">
        <v>492000</v>
      </c>
      <c r="J27" s="57">
        <v>565000</v>
      </c>
      <c r="K27" s="57">
        <v>482000</v>
      </c>
      <c r="L27" s="57">
        <v>441000</v>
      </c>
      <c r="M27" s="57">
        <v>450000</v>
      </c>
      <c r="N27" s="57">
        <v>486000</v>
      </c>
      <c r="O27" s="57">
        <v>537000</v>
      </c>
      <c r="P27" s="57">
        <v>433000</v>
      </c>
      <c r="Q27" s="57">
        <v>412000</v>
      </c>
      <c r="R27" s="57">
        <v>417000</v>
      </c>
      <c r="S27" s="57">
        <v>288000</v>
      </c>
      <c r="T27" s="57">
        <v>297000</v>
      </c>
      <c r="U27" s="57">
        <v>430000</v>
      </c>
    </row>
    <row r="28" spans="1:21" ht="25.15" customHeight="1" x14ac:dyDescent="0.25">
      <c r="A28" s="56" t="s">
        <v>63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57">
        <v>430000</v>
      </c>
    </row>
    <row r="29" spans="1:21" ht="19.149999999999999" customHeight="1" x14ac:dyDescent="0.25">
      <c r="A29" s="56" t="s">
        <v>64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1:21" ht="25.15" customHeight="1" x14ac:dyDescent="0.25">
      <c r="A30" s="56" t="s">
        <v>65</v>
      </c>
      <c r="B30" s="15"/>
      <c r="C30" s="15"/>
      <c r="D30" s="15"/>
      <c r="E30" s="15"/>
      <c r="F30" s="15"/>
      <c r="G30" s="15"/>
      <c r="H30" s="15"/>
      <c r="I30" s="57">
        <v>492000</v>
      </c>
      <c r="J30" s="57">
        <v>565000</v>
      </c>
      <c r="K30" s="57">
        <v>482000</v>
      </c>
      <c r="L30" s="57">
        <v>441000</v>
      </c>
      <c r="M30" s="57">
        <v>450000</v>
      </c>
      <c r="N30" s="57">
        <v>486000</v>
      </c>
      <c r="O30" s="57">
        <v>537000</v>
      </c>
      <c r="P30" s="57">
        <v>433000</v>
      </c>
      <c r="Q30" s="57">
        <v>412000</v>
      </c>
      <c r="R30" s="57">
        <v>417000</v>
      </c>
      <c r="S30" s="57">
        <v>288000</v>
      </c>
      <c r="T30" s="57">
        <v>297000</v>
      </c>
      <c r="U30" s="15"/>
    </row>
    <row r="31" spans="1:21" ht="25.15" customHeight="1" x14ac:dyDescent="0.25">
      <c r="A31" s="56" t="s">
        <v>66</v>
      </c>
      <c r="B31" s="57">
        <v>5863000</v>
      </c>
      <c r="C31" s="57">
        <v>7364000</v>
      </c>
      <c r="D31" s="57">
        <v>7222000</v>
      </c>
      <c r="E31" s="57">
        <v>7228000</v>
      </c>
      <c r="F31" s="57">
        <v>6410000</v>
      </c>
      <c r="G31" s="57">
        <v>7213000</v>
      </c>
      <c r="H31" s="57">
        <v>4362000</v>
      </c>
      <c r="I31" s="57">
        <v>4244000</v>
      </c>
      <c r="J31" s="57">
        <v>4401000</v>
      </c>
      <c r="K31" s="57">
        <v>3944000</v>
      </c>
      <c r="L31" s="57">
        <v>3627000</v>
      </c>
      <c r="M31" s="57">
        <v>3995000</v>
      </c>
      <c r="N31" s="57">
        <v>3885000</v>
      </c>
      <c r="O31" s="57">
        <v>4185000</v>
      </c>
      <c r="P31" s="57">
        <v>4008000</v>
      </c>
      <c r="Q31" s="57">
        <v>3751000</v>
      </c>
      <c r="R31" s="57">
        <v>3549000</v>
      </c>
      <c r="S31" s="57">
        <v>2844000</v>
      </c>
      <c r="T31" s="57">
        <v>2462000</v>
      </c>
      <c r="U31" s="57">
        <v>2817000</v>
      </c>
    </row>
    <row r="32" spans="1:21" ht="25.15" customHeight="1" x14ac:dyDescent="0.25">
      <c r="A32" s="56" t="s">
        <v>67</v>
      </c>
      <c r="B32" s="57">
        <v>5281000</v>
      </c>
      <c r="C32" s="57">
        <v>10289000</v>
      </c>
      <c r="D32" s="57">
        <v>6324000</v>
      </c>
      <c r="E32" s="57">
        <v>4954000</v>
      </c>
      <c r="F32" s="57">
        <v>11758000</v>
      </c>
      <c r="G32" s="57">
        <v>11749000</v>
      </c>
      <c r="H32" s="57">
        <v>4105000</v>
      </c>
      <c r="I32" s="57">
        <v>7541000</v>
      </c>
      <c r="J32" s="57">
        <v>10218000</v>
      </c>
      <c r="K32" s="57">
        <v>6882000</v>
      </c>
      <c r="L32" s="57">
        <v>10134000</v>
      </c>
      <c r="M32" s="57">
        <v>8027000</v>
      </c>
      <c r="N32" s="57">
        <v>7471000</v>
      </c>
      <c r="O32" s="57">
        <v>6252000</v>
      </c>
      <c r="P32" s="57">
        <v>4423000</v>
      </c>
      <c r="Q32" s="57">
        <v>4878000</v>
      </c>
      <c r="R32" s="57">
        <v>1699000</v>
      </c>
      <c r="S32" s="57">
        <v>7481000</v>
      </c>
      <c r="T32" s="57">
        <v>2789000</v>
      </c>
      <c r="U32" s="57">
        <v>2850000</v>
      </c>
    </row>
    <row r="33" spans="1:21" ht="25.15" customHeight="1" x14ac:dyDescent="0.25">
      <c r="A33" s="56" t="s">
        <v>68</v>
      </c>
      <c r="B33" s="57">
        <v>1274000</v>
      </c>
      <c r="C33" s="57">
        <v>1775000</v>
      </c>
      <c r="D33" s="57">
        <v>1922000</v>
      </c>
      <c r="E33" s="57">
        <v>2204000</v>
      </c>
      <c r="F33" s="57">
        <v>3267000</v>
      </c>
      <c r="G33" s="57">
        <v>3348000</v>
      </c>
      <c r="H33" s="57">
        <v>4333000</v>
      </c>
      <c r="I33" s="57">
        <v>3779000</v>
      </c>
      <c r="J33" s="57">
        <v>5035000</v>
      </c>
      <c r="K33" s="57">
        <v>4415000</v>
      </c>
      <c r="L33" s="57">
        <v>5869000</v>
      </c>
      <c r="M33" s="57">
        <v>10727000</v>
      </c>
      <c r="N33" s="57">
        <v>8025000</v>
      </c>
      <c r="O33" s="57">
        <v>5913000</v>
      </c>
      <c r="P33" s="57">
        <v>5173000</v>
      </c>
      <c r="Q33" s="57">
        <v>3739000</v>
      </c>
      <c r="R33" s="57">
        <v>2998000</v>
      </c>
      <c r="S33" s="57">
        <v>2120000</v>
      </c>
      <c r="T33" s="57">
        <v>1905000</v>
      </c>
      <c r="U33" s="57">
        <v>4881000</v>
      </c>
    </row>
    <row r="34" spans="1:21" ht="25.15" customHeight="1" x14ac:dyDescent="0.25">
      <c r="A34" s="56" t="s">
        <v>69</v>
      </c>
      <c r="B34" s="57">
        <v>111000</v>
      </c>
      <c r="C34" s="57">
        <v>154000</v>
      </c>
      <c r="D34" s="57">
        <v>203000</v>
      </c>
      <c r="E34" s="57">
        <v>157000</v>
      </c>
      <c r="F34" s="57">
        <v>320000</v>
      </c>
      <c r="G34" s="57">
        <v>334000</v>
      </c>
      <c r="H34" s="57">
        <v>460000</v>
      </c>
      <c r="I34" s="57">
        <v>277000</v>
      </c>
      <c r="J34" s="57">
        <v>173000</v>
      </c>
      <c r="K34" s="57">
        <v>133000</v>
      </c>
      <c r="L34" s="57">
        <v>68000</v>
      </c>
      <c r="M34" s="57">
        <v>21000</v>
      </c>
      <c r="N34" s="57">
        <v>15000</v>
      </c>
      <c r="O34" s="57">
        <v>53000</v>
      </c>
      <c r="P34" s="57">
        <v>24000</v>
      </c>
      <c r="Q34" s="57">
        <v>50000</v>
      </c>
      <c r="R34" s="57">
        <v>21000</v>
      </c>
      <c r="S34" s="57">
        <v>14000</v>
      </c>
      <c r="T34" s="57">
        <v>12000</v>
      </c>
      <c r="U34" s="57">
        <v>23000</v>
      </c>
    </row>
    <row r="35" spans="1:21" ht="32.450000000000003" customHeight="1" x14ac:dyDescent="0.25">
      <c r="A35" s="56" t="s">
        <v>70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1:21" ht="25.15" customHeight="1" x14ac:dyDescent="0.25">
      <c r="A36" s="56" t="s">
        <v>71</v>
      </c>
      <c r="B36" s="57">
        <v>586000</v>
      </c>
      <c r="C36" s="57">
        <v>642000</v>
      </c>
      <c r="D36" s="57">
        <v>733000</v>
      </c>
      <c r="E36" s="57">
        <v>757000</v>
      </c>
      <c r="F36" s="57">
        <v>1944000</v>
      </c>
      <c r="G36" s="57">
        <v>1730000</v>
      </c>
      <c r="H36" s="57">
        <v>786000</v>
      </c>
      <c r="I36" s="57">
        <v>784000</v>
      </c>
      <c r="J36" s="57">
        <v>954000</v>
      </c>
      <c r="K36" s="57">
        <v>930000</v>
      </c>
      <c r="L36" s="57">
        <v>1233000</v>
      </c>
      <c r="M36" s="57">
        <v>6148000</v>
      </c>
      <c r="N36" s="57">
        <v>3974000</v>
      </c>
      <c r="O36" s="57">
        <v>2280000</v>
      </c>
      <c r="P36" s="57">
        <v>1510000</v>
      </c>
      <c r="Q36" s="57">
        <v>744000</v>
      </c>
      <c r="R36" s="57">
        <v>494000</v>
      </c>
      <c r="S36" s="57">
        <v>226000</v>
      </c>
      <c r="T36" s="57">
        <v>399000</v>
      </c>
      <c r="U36" s="57">
        <v>4858000</v>
      </c>
    </row>
    <row r="37" spans="1:21" ht="25.15" customHeight="1" x14ac:dyDescent="0.25">
      <c r="A37" s="56" t="s">
        <v>72</v>
      </c>
      <c r="B37" s="57">
        <v>512000</v>
      </c>
      <c r="C37" s="57">
        <v>734000</v>
      </c>
      <c r="D37" s="57">
        <v>736000</v>
      </c>
      <c r="E37" s="57">
        <v>921000</v>
      </c>
      <c r="F37" s="57">
        <v>760000</v>
      </c>
      <c r="G37" s="57">
        <v>1057000</v>
      </c>
      <c r="H37" s="57">
        <v>2994000</v>
      </c>
      <c r="I37" s="57">
        <v>2590000</v>
      </c>
      <c r="J37" s="57">
        <v>2799000</v>
      </c>
      <c r="K37" s="57">
        <v>2777000</v>
      </c>
      <c r="L37" s="57">
        <v>3760000</v>
      </c>
      <c r="M37" s="57">
        <v>4106000</v>
      </c>
      <c r="N37" s="57">
        <v>3702000</v>
      </c>
      <c r="O37" s="57">
        <v>3299000</v>
      </c>
      <c r="P37" s="57">
        <v>3448000</v>
      </c>
      <c r="Q37" s="57">
        <v>2868000</v>
      </c>
      <c r="R37" s="57">
        <v>2426000</v>
      </c>
      <c r="S37" s="57">
        <v>1859000</v>
      </c>
      <c r="T37" s="57">
        <v>1486000</v>
      </c>
      <c r="U37" s="15"/>
    </row>
    <row r="38" spans="1:21" ht="25.15" customHeight="1" x14ac:dyDescent="0.25">
      <c r="A38" s="56" t="s">
        <v>73</v>
      </c>
      <c r="B38" s="57">
        <v>65000</v>
      </c>
      <c r="C38" s="57">
        <v>245000</v>
      </c>
      <c r="D38" s="57">
        <v>250000</v>
      </c>
      <c r="E38" s="57">
        <v>369000</v>
      </c>
      <c r="F38" s="57">
        <v>243000</v>
      </c>
      <c r="G38" s="57">
        <v>227000</v>
      </c>
      <c r="H38" s="57">
        <v>93000</v>
      </c>
      <c r="I38" s="57">
        <v>128000</v>
      </c>
      <c r="J38" s="57">
        <v>1109000</v>
      </c>
      <c r="K38" s="57">
        <v>575000</v>
      </c>
      <c r="L38" s="57">
        <v>808000</v>
      </c>
      <c r="M38" s="57">
        <v>452000</v>
      </c>
      <c r="N38" s="57">
        <v>334000</v>
      </c>
      <c r="O38" s="57">
        <v>281000</v>
      </c>
      <c r="P38" s="57">
        <v>191000</v>
      </c>
      <c r="Q38" s="57">
        <v>77000</v>
      </c>
      <c r="R38" s="57">
        <v>57000</v>
      </c>
      <c r="S38" s="57">
        <v>21000</v>
      </c>
      <c r="T38" s="57">
        <v>8000</v>
      </c>
      <c r="U38" s="15"/>
    </row>
    <row r="39" spans="1:21" ht="32.450000000000003" customHeight="1" x14ac:dyDescent="0.25">
      <c r="A39" s="56" t="s">
        <v>74</v>
      </c>
      <c r="B39" s="57">
        <v>20887000</v>
      </c>
      <c r="C39" s="57">
        <v>6685000</v>
      </c>
      <c r="D39" s="57">
        <v>7902000</v>
      </c>
      <c r="E39" s="57">
        <v>9099000</v>
      </c>
      <c r="F39" s="57">
        <v>8363000</v>
      </c>
      <c r="G39" s="57">
        <v>11179000</v>
      </c>
      <c r="H39" s="57">
        <v>20020000</v>
      </c>
      <c r="I39" s="57">
        <v>20420000</v>
      </c>
      <c r="J39" s="57">
        <v>7925000</v>
      </c>
      <c r="K39" s="57">
        <v>4124000</v>
      </c>
      <c r="L39" s="57">
        <v>4651000</v>
      </c>
      <c r="M39" s="57">
        <v>88000</v>
      </c>
      <c r="N39" s="57">
        <v>158000</v>
      </c>
      <c r="O39" s="57">
        <v>116000</v>
      </c>
      <c r="P39" s="57">
        <v>182000</v>
      </c>
      <c r="Q39" s="57">
        <v>249000</v>
      </c>
      <c r="R39" s="57">
        <v>61000</v>
      </c>
      <c r="S39" s="57">
        <v>80000</v>
      </c>
      <c r="T39" s="57">
        <v>10671000</v>
      </c>
      <c r="U39" s="57">
        <v>816000</v>
      </c>
    </row>
    <row r="40" spans="1:21" ht="25.15" customHeight="1" x14ac:dyDescent="0.25">
      <c r="A40" s="58" t="s">
        <v>75</v>
      </c>
      <c r="B40" s="59">
        <v>33789000</v>
      </c>
      <c r="C40" s="59">
        <v>26953000</v>
      </c>
      <c r="D40" s="59">
        <v>24074000</v>
      </c>
      <c r="E40" s="59">
        <v>24060000</v>
      </c>
      <c r="F40" s="59">
        <v>30316000</v>
      </c>
      <c r="G40" s="59">
        <v>34105000</v>
      </c>
      <c r="H40" s="59">
        <v>33331000</v>
      </c>
      <c r="I40" s="59">
        <v>36476000</v>
      </c>
      <c r="J40" s="59">
        <v>28144000</v>
      </c>
      <c r="K40" s="59">
        <v>19847000</v>
      </c>
      <c r="L40" s="59">
        <v>24722000</v>
      </c>
      <c r="M40" s="59">
        <v>23287000</v>
      </c>
      <c r="N40" s="59">
        <v>20025000</v>
      </c>
      <c r="O40" s="59">
        <v>17003000</v>
      </c>
      <c r="P40" s="59">
        <v>14219000</v>
      </c>
      <c r="Q40" s="59">
        <v>13029000</v>
      </c>
      <c r="R40" s="59">
        <v>8724000</v>
      </c>
      <c r="S40" s="59">
        <v>12813000</v>
      </c>
      <c r="T40" s="59">
        <v>18124000</v>
      </c>
      <c r="U40" s="59">
        <v>11794000</v>
      </c>
    </row>
    <row r="41" spans="1:21" ht="25.15" customHeight="1" x14ac:dyDescent="0.25"/>
    <row r="42" spans="1:21" ht="25.15" customHeight="1" x14ac:dyDescent="0.25">
      <c r="A42" s="55" t="s">
        <v>76</v>
      </c>
    </row>
    <row r="43" spans="1:21" ht="25.15" customHeight="1" x14ac:dyDescent="0.25">
      <c r="A43" s="56" t="s">
        <v>77</v>
      </c>
      <c r="B43" s="57">
        <v>-6131000</v>
      </c>
      <c r="C43" s="57">
        <v>-6735000</v>
      </c>
      <c r="D43" s="57">
        <v>-6181000</v>
      </c>
      <c r="E43" s="57">
        <v>-5735000</v>
      </c>
      <c r="F43" s="57">
        <v>-5841000</v>
      </c>
      <c r="G43" s="57">
        <v>-7202000</v>
      </c>
      <c r="H43" s="57">
        <v>-5432000</v>
      </c>
      <c r="I43" s="57">
        <v>-5302000</v>
      </c>
      <c r="J43" s="57">
        <v>-5867000</v>
      </c>
      <c r="K43" s="57">
        <v>-5054000</v>
      </c>
      <c r="L43" s="57">
        <v>-4710000</v>
      </c>
      <c r="M43" s="57">
        <v>-4328000</v>
      </c>
      <c r="N43" s="57">
        <v>-4526000</v>
      </c>
      <c r="O43" s="57">
        <v>-4453000</v>
      </c>
      <c r="P43" s="57">
        <v>-3254000</v>
      </c>
      <c r="Q43" s="57">
        <v>-3160000</v>
      </c>
      <c r="R43" s="57">
        <v>-2963000</v>
      </c>
      <c r="S43" s="57">
        <v>-2238000</v>
      </c>
      <c r="T43" s="57">
        <v>-2248000</v>
      </c>
      <c r="U43" s="57">
        <v>-2887000</v>
      </c>
    </row>
    <row r="44" spans="1:21" ht="32.450000000000003" customHeight="1" x14ac:dyDescent="0.25">
      <c r="A44" s="56" t="s">
        <v>78</v>
      </c>
      <c r="B44" s="57">
        <v>-3520000</v>
      </c>
      <c r="C44" s="57">
        <v>-13230000</v>
      </c>
      <c r="D44" s="57">
        <v>-7666000</v>
      </c>
      <c r="E44" s="57">
        <v>-7255000</v>
      </c>
      <c r="F44" s="57">
        <v>-12150000</v>
      </c>
      <c r="G44" s="57">
        <v>-3701000</v>
      </c>
      <c r="H44" s="57">
        <v>-9115000</v>
      </c>
      <c r="I44" s="57">
        <v>-6344000</v>
      </c>
      <c r="J44" s="57">
        <v>-16073000</v>
      </c>
      <c r="K44" s="57">
        <v>-8804000</v>
      </c>
      <c r="L44" s="57">
        <v>-7798000</v>
      </c>
      <c r="M44" s="57">
        <v>-9160000</v>
      </c>
      <c r="N44" s="57">
        <v>-6276000</v>
      </c>
      <c r="O44" s="57">
        <v>-9929000</v>
      </c>
      <c r="P44" s="57">
        <v>-7274000</v>
      </c>
      <c r="Q44" s="57">
        <v>-9642000</v>
      </c>
      <c r="R44" s="57">
        <v>-4554000</v>
      </c>
      <c r="S44" s="57">
        <v>-4841000</v>
      </c>
      <c r="T44" s="57">
        <v>-3477000</v>
      </c>
      <c r="U44" s="57">
        <v>-401000</v>
      </c>
    </row>
    <row r="45" spans="1:21" ht="25.15" customHeight="1" x14ac:dyDescent="0.25">
      <c r="A45" s="56" t="s">
        <v>79</v>
      </c>
      <c r="B45" s="57">
        <v>-1781000</v>
      </c>
      <c r="C45" s="57">
        <v>-1576000</v>
      </c>
      <c r="D45" s="57">
        <v>-1746000</v>
      </c>
      <c r="E45" s="57">
        <v>-560000</v>
      </c>
      <c r="F45" s="57">
        <v>-1087000</v>
      </c>
      <c r="G45" s="57">
        <v>-1051000</v>
      </c>
      <c r="H45" s="57">
        <v>-1018000</v>
      </c>
      <c r="I45" s="57">
        <v>-740000</v>
      </c>
      <c r="J45" s="57">
        <v>-2263000</v>
      </c>
      <c r="K45" s="57">
        <v>-1897000</v>
      </c>
      <c r="L45" s="57">
        <v>-7747000</v>
      </c>
      <c r="M45" s="57">
        <v>-5087000</v>
      </c>
      <c r="N45" s="57">
        <v>-1685000</v>
      </c>
      <c r="O45" s="57">
        <v>-47000</v>
      </c>
      <c r="P45" s="57">
        <v>-3520000</v>
      </c>
      <c r="Q45" s="57">
        <v>-9624000</v>
      </c>
      <c r="R45" s="57">
        <v>-853000</v>
      </c>
      <c r="S45" s="57">
        <v>-4810000</v>
      </c>
      <c r="T45" s="57">
        <v>-76000</v>
      </c>
      <c r="U45" s="57">
        <v>-47000</v>
      </c>
    </row>
    <row r="46" spans="1:21" ht="25.15" customHeight="1" x14ac:dyDescent="0.25">
      <c r="A46" s="56" t="s">
        <v>80</v>
      </c>
      <c r="B46" s="57">
        <v>-296000</v>
      </c>
      <c r="C46" s="57">
        <v>-289000</v>
      </c>
      <c r="D46" s="57">
        <v>-34000</v>
      </c>
      <c r="E46" s="57">
        <v>-31000</v>
      </c>
      <c r="F46" s="57">
        <v>-45000</v>
      </c>
      <c r="G46" s="57">
        <v>-22000</v>
      </c>
      <c r="H46" s="57">
        <v>-24000</v>
      </c>
      <c r="I46" s="57">
        <v>-12000</v>
      </c>
      <c r="J46" s="57">
        <v>-53000</v>
      </c>
      <c r="K46" s="57">
        <v>-44000</v>
      </c>
      <c r="L46" s="57">
        <v>-51000</v>
      </c>
      <c r="M46" s="57">
        <v>-19000</v>
      </c>
      <c r="N46" s="57">
        <v>-18000</v>
      </c>
      <c r="O46" s="57">
        <v>-23000</v>
      </c>
      <c r="P46" s="57">
        <v>-17000</v>
      </c>
      <c r="Q46" s="57">
        <v>-18000</v>
      </c>
      <c r="R46" s="57">
        <v>-22000</v>
      </c>
      <c r="S46" s="57">
        <v>-24000</v>
      </c>
      <c r="T46" s="57">
        <v>-29000</v>
      </c>
      <c r="U46" s="57">
        <v>-9000</v>
      </c>
    </row>
    <row r="47" spans="1:21" ht="32.450000000000003" customHeight="1" x14ac:dyDescent="0.25">
      <c r="A47" s="56" t="s">
        <v>81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spans="1:21" ht="32.450000000000003" customHeight="1" x14ac:dyDescent="0.25">
      <c r="A48" s="56" t="s">
        <v>82</v>
      </c>
      <c r="B48" s="15"/>
      <c r="C48" s="57">
        <v>-2678000</v>
      </c>
      <c r="D48" s="57">
        <v>-2302000</v>
      </c>
      <c r="E48" s="57">
        <v>-2658000</v>
      </c>
      <c r="F48" s="57">
        <v>-2643000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57">
        <v>-9000</v>
      </c>
      <c r="S48" s="57">
        <v>-7000</v>
      </c>
      <c r="T48" s="57">
        <v>-7000</v>
      </c>
      <c r="U48" s="57">
        <v>-13000</v>
      </c>
    </row>
    <row r="49" spans="1:21" ht="32.450000000000003" customHeight="1" x14ac:dyDescent="0.25">
      <c r="A49" s="56" t="s">
        <v>83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1" ht="25.15" customHeight="1" x14ac:dyDescent="0.25">
      <c r="A50" s="56" t="s">
        <v>84</v>
      </c>
      <c r="B50" s="15"/>
      <c r="C50" s="57">
        <v>-2678000</v>
      </c>
      <c r="D50" s="57">
        <v>-2302000</v>
      </c>
      <c r="E50" s="57">
        <v>-2658000</v>
      </c>
      <c r="F50" s="57">
        <v>-2643000</v>
      </c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57">
        <v>-9000</v>
      </c>
      <c r="S50" s="57">
        <v>-7000</v>
      </c>
      <c r="T50" s="57">
        <v>-7000</v>
      </c>
      <c r="U50" s="57">
        <v>-13000</v>
      </c>
    </row>
    <row r="51" spans="1:21" ht="32.450000000000003" customHeight="1" x14ac:dyDescent="0.25">
      <c r="A51" s="56" t="s">
        <v>85</v>
      </c>
      <c r="B51" s="57">
        <v>-1443000</v>
      </c>
      <c r="C51" s="57">
        <v>-8687000</v>
      </c>
      <c r="D51" s="57">
        <v>-3584000</v>
      </c>
      <c r="E51" s="57">
        <v>-4006000</v>
      </c>
      <c r="F51" s="57">
        <v>-8375000</v>
      </c>
      <c r="G51" s="57">
        <v>-2628000</v>
      </c>
      <c r="H51" s="57">
        <v>-8073000</v>
      </c>
      <c r="I51" s="57">
        <v>-5592000</v>
      </c>
      <c r="J51" s="57">
        <v>-13757000</v>
      </c>
      <c r="K51" s="57">
        <v>-6863000</v>
      </c>
      <c r="L51" s="15"/>
      <c r="M51" s="57">
        <v>-4054000</v>
      </c>
      <c r="N51" s="57">
        <v>-4573000</v>
      </c>
      <c r="O51" s="57">
        <v>-9859000</v>
      </c>
      <c r="P51" s="57">
        <v>-3737000</v>
      </c>
      <c r="Q51" s="15"/>
      <c r="R51" s="57">
        <v>-3670000</v>
      </c>
      <c r="S51" s="15"/>
      <c r="T51" s="57">
        <v>-3365000</v>
      </c>
      <c r="U51" s="57">
        <v>-332000</v>
      </c>
    </row>
    <row r="52" spans="1:21" ht="32.450000000000003" customHeight="1" x14ac:dyDescent="0.25">
      <c r="A52" s="56" t="s">
        <v>86</v>
      </c>
      <c r="B52" s="57">
        <v>-16145000</v>
      </c>
      <c r="C52" s="57">
        <v>-10435000</v>
      </c>
      <c r="D52" s="57">
        <v>-14539000</v>
      </c>
      <c r="E52" s="57">
        <v>-11444000</v>
      </c>
      <c r="F52" s="57">
        <v>-11667000</v>
      </c>
      <c r="G52" s="57">
        <v>-11086000</v>
      </c>
      <c r="H52" s="57">
        <v>-19728000</v>
      </c>
      <c r="I52" s="57">
        <v>-24532000</v>
      </c>
      <c r="J52" s="57">
        <v>-11455000</v>
      </c>
      <c r="K52" s="57">
        <v>-15039000</v>
      </c>
      <c r="L52" s="57">
        <v>-12531000</v>
      </c>
      <c r="M52" s="57">
        <v>-17736000</v>
      </c>
      <c r="N52" s="57">
        <v>-13223000</v>
      </c>
      <c r="O52" s="57">
        <v>-12693000</v>
      </c>
      <c r="P52" s="57">
        <v>-18088000</v>
      </c>
      <c r="Q52" s="57">
        <v>-15145000</v>
      </c>
      <c r="R52" s="57">
        <v>-14456000</v>
      </c>
      <c r="S52" s="57">
        <v>-11867000</v>
      </c>
      <c r="T52" s="57">
        <v>-12330000</v>
      </c>
      <c r="U52" s="57">
        <v>-11549000</v>
      </c>
    </row>
    <row r="53" spans="1:21" ht="25.15" customHeight="1" x14ac:dyDescent="0.25">
      <c r="A53" s="56" t="s">
        <v>87</v>
      </c>
      <c r="B53" s="57">
        <v>-336000</v>
      </c>
      <c r="C53" s="57">
        <v>-402000</v>
      </c>
      <c r="D53" s="57">
        <v>-729000</v>
      </c>
      <c r="E53" s="57">
        <v>-654000</v>
      </c>
      <c r="F53" s="57">
        <v>-594000</v>
      </c>
      <c r="G53" s="57">
        <v>-513000</v>
      </c>
      <c r="H53" s="57">
        <v>-475000</v>
      </c>
      <c r="I53" s="57">
        <v>-564000</v>
      </c>
      <c r="J53" s="57">
        <v>-540000</v>
      </c>
      <c r="K53" s="57">
        <v>-599000</v>
      </c>
      <c r="L53" s="57">
        <v>-873000</v>
      </c>
      <c r="M53" s="57">
        <v>-1919000</v>
      </c>
      <c r="N53" s="57">
        <v>-1898000</v>
      </c>
      <c r="O53" s="57">
        <v>-1912000</v>
      </c>
      <c r="P53" s="57">
        <v>-2874000</v>
      </c>
      <c r="Q53" s="57">
        <v>-4552000</v>
      </c>
      <c r="R53" s="57">
        <v>-5123000</v>
      </c>
      <c r="S53" s="57">
        <v>-5088000</v>
      </c>
      <c r="T53" s="57">
        <v>-4448000</v>
      </c>
      <c r="U53" s="57">
        <v>-4759000</v>
      </c>
    </row>
    <row r="54" spans="1:21" ht="25.15" customHeight="1" x14ac:dyDescent="0.25">
      <c r="A54" s="56" t="s">
        <v>88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57">
        <v>-1395000</v>
      </c>
    </row>
    <row r="55" spans="1:21" ht="32.450000000000003" customHeight="1" x14ac:dyDescent="0.25">
      <c r="A55" s="56" t="s">
        <v>89</v>
      </c>
      <c r="B55" s="57">
        <v>-3448000</v>
      </c>
      <c r="C55" s="57">
        <v>-4232000</v>
      </c>
      <c r="D55" s="57">
        <v>-5898000</v>
      </c>
      <c r="E55" s="57">
        <v>-4841000</v>
      </c>
      <c r="F55" s="57">
        <v>-4172000</v>
      </c>
      <c r="G55" s="57">
        <v>-5273000</v>
      </c>
      <c r="H55" s="57">
        <v>-6374000</v>
      </c>
      <c r="I55" s="57">
        <v>-6315000</v>
      </c>
      <c r="J55" s="57">
        <v>-7577000</v>
      </c>
      <c r="K55" s="57">
        <v>-8071000</v>
      </c>
      <c r="L55" s="57">
        <v>-8900000</v>
      </c>
      <c r="M55" s="57">
        <v>-9933000</v>
      </c>
      <c r="N55" s="57">
        <v>-8961000</v>
      </c>
      <c r="O55" s="57">
        <v>-8409000</v>
      </c>
      <c r="P55" s="57">
        <v>-9064000</v>
      </c>
      <c r="Q55" s="57">
        <v>-8258000</v>
      </c>
      <c r="R55" s="57">
        <v>-7498000</v>
      </c>
      <c r="S55" s="57">
        <v>-5502000</v>
      </c>
      <c r="T55" s="57">
        <v>-4277000</v>
      </c>
      <c r="U55" s="57">
        <v>-4619000</v>
      </c>
    </row>
    <row r="56" spans="1:21" ht="32.450000000000003" customHeight="1" x14ac:dyDescent="0.25">
      <c r="A56" s="56" t="s">
        <v>90</v>
      </c>
      <c r="B56" s="57">
        <v>-758000</v>
      </c>
      <c r="C56" s="57">
        <v>-890000</v>
      </c>
      <c r="D56" s="57">
        <v>-940000</v>
      </c>
      <c r="E56" s="57">
        <v>-1018000</v>
      </c>
      <c r="F56" s="57">
        <v>-977000</v>
      </c>
      <c r="G56" s="57">
        <v>-1049000</v>
      </c>
      <c r="H56" s="57">
        <v>-1034000</v>
      </c>
      <c r="I56" s="57">
        <v>-1076000</v>
      </c>
      <c r="J56" s="57">
        <v>-1040000</v>
      </c>
      <c r="K56" s="57">
        <v>-1028000</v>
      </c>
      <c r="L56" s="57">
        <v>-1047000</v>
      </c>
      <c r="M56" s="57">
        <v>-1284000</v>
      </c>
      <c r="N56" s="57">
        <v>-1075000</v>
      </c>
      <c r="O56" s="57">
        <v>-1140000</v>
      </c>
      <c r="P56" s="57">
        <v>-998000</v>
      </c>
      <c r="Q56" s="57">
        <v>-762000</v>
      </c>
      <c r="R56" s="57">
        <v>-666000</v>
      </c>
      <c r="S56" s="57">
        <v>-467000</v>
      </c>
      <c r="T56" s="57">
        <v>-412000</v>
      </c>
      <c r="U56" s="57">
        <v>-332000</v>
      </c>
    </row>
    <row r="57" spans="1:21" ht="32.450000000000003" customHeight="1" x14ac:dyDescent="0.25">
      <c r="A57" s="56" t="s">
        <v>91</v>
      </c>
      <c r="B57" s="57">
        <v>-11603000</v>
      </c>
      <c r="C57" s="57">
        <v>-4911000</v>
      </c>
      <c r="D57" s="57">
        <v>-6972000</v>
      </c>
      <c r="E57" s="57">
        <v>-4931000</v>
      </c>
      <c r="F57" s="57">
        <v>-5924000</v>
      </c>
      <c r="G57" s="57">
        <v>-4251000</v>
      </c>
      <c r="H57" s="57">
        <v>-11845000</v>
      </c>
      <c r="I57" s="57">
        <v>-16577000</v>
      </c>
      <c r="J57" s="57">
        <v>-2298000</v>
      </c>
      <c r="K57" s="57">
        <v>-5341000</v>
      </c>
      <c r="L57" s="57">
        <v>-1711000</v>
      </c>
      <c r="M57" s="57">
        <v>-4600000</v>
      </c>
      <c r="N57" s="57">
        <v>-1289000</v>
      </c>
      <c r="O57" s="57">
        <v>-1232000</v>
      </c>
      <c r="P57" s="57">
        <v>-5152000</v>
      </c>
      <c r="Q57" s="57">
        <v>-1573000</v>
      </c>
      <c r="R57" s="57">
        <v>-1169000</v>
      </c>
      <c r="S57" s="57">
        <v>-810000</v>
      </c>
      <c r="T57" s="57">
        <v>-3193000</v>
      </c>
      <c r="U57" s="57">
        <v>-444000</v>
      </c>
    </row>
    <row r="58" spans="1:21" ht="25.15" customHeight="1" x14ac:dyDescent="0.25">
      <c r="A58" s="58" t="s">
        <v>92</v>
      </c>
      <c r="B58" s="59">
        <v>-25795000</v>
      </c>
      <c r="C58" s="59">
        <v>-30401000</v>
      </c>
      <c r="D58" s="59">
        <v>-28385000</v>
      </c>
      <c r="E58" s="59">
        <v>-24435000</v>
      </c>
      <c r="F58" s="59">
        <v>-29657000</v>
      </c>
      <c r="G58" s="59">
        <v>-21989000</v>
      </c>
      <c r="H58" s="59">
        <v>-34274000</v>
      </c>
      <c r="I58" s="59">
        <v>-36179000</v>
      </c>
      <c r="J58" s="59">
        <v>-33395000</v>
      </c>
      <c r="K58" s="59">
        <v>-28897000</v>
      </c>
      <c r="L58" s="59">
        <v>-25039000</v>
      </c>
      <c r="M58" s="59">
        <v>-31224000</v>
      </c>
      <c r="N58" s="59">
        <v>-24025000</v>
      </c>
      <c r="O58" s="59">
        <v>-27075000</v>
      </c>
      <c r="P58" s="59">
        <v>-28616000</v>
      </c>
      <c r="Q58" s="59">
        <v>-27947000</v>
      </c>
      <c r="R58" s="59">
        <v>-21973000</v>
      </c>
      <c r="S58" s="59">
        <v>-18946000</v>
      </c>
      <c r="T58" s="59">
        <v>-18055000</v>
      </c>
      <c r="U58" s="59">
        <v>-14837000</v>
      </c>
    </row>
    <row r="59" spans="1:21" ht="25.15" customHeight="1" x14ac:dyDescent="0.25"/>
    <row r="60" spans="1:21" ht="25.15" customHeight="1" x14ac:dyDescent="0.25">
      <c r="A60" s="60" t="s">
        <v>93</v>
      </c>
      <c r="B60" s="61">
        <v>7994000</v>
      </c>
      <c r="C60" s="61">
        <v>-3448000</v>
      </c>
      <c r="D60" s="61">
        <v>-4311000</v>
      </c>
      <c r="E60" s="61">
        <v>-375000</v>
      </c>
      <c r="F60" s="61">
        <v>659000</v>
      </c>
      <c r="G60" s="61">
        <v>12116000</v>
      </c>
      <c r="H60" s="61">
        <v>-943000</v>
      </c>
      <c r="I60" s="61">
        <v>297000</v>
      </c>
      <c r="J60" s="61">
        <v>-5251000</v>
      </c>
      <c r="K60" s="61">
        <v>-9050000</v>
      </c>
      <c r="L60" s="61">
        <v>-317000</v>
      </c>
      <c r="M60" s="61">
        <v>-7937000</v>
      </c>
      <c r="N60" s="61">
        <v>-4000000</v>
      </c>
      <c r="O60" s="61">
        <v>-10072000</v>
      </c>
      <c r="P60" s="61">
        <v>-14397000</v>
      </c>
      <c r="Q60" s="61">
        <v>-14918000</v>
      </c>
      <c r="R60" s="61">
        <v>-13249000</v>
      </c>
      <c r="S60" s="61">
        <v>-6133000</v>
      </c>
      <c r="T60" s="61">
        <v>69000</v>
      </c>
      <c r="U60" s="61">
        <v>-3043000</v>
      </c>
    </row>
    <row r="61" spans="1:21" ht="25.15" customHeight="1" x14ac:dyDescent="0.25">
      <c r="A61" s="60" t="s">
        <v>38</v>
      </c>
      <c r="B61" s="61">
        <v>56540000</v>
      </c>
      <c r="C61" s="61">
        <v>64812000</v>
      </c>
      <c r="D61" s="61">
        <v>56574000</v>
      </c>
      <c r="E61" s="61">
        <v>61960000</v>
      </c>
      <c r="F61" s="61">
        <v>71817000</v>
      </c>
      <c r="G61" s="61">
        <v>65765000</v>
      </c>
      <c r="H61" s="61">
        <v>55621000</v>
      </c>
      <c r="I61" s="61">
        <v>56395000</v>
      </c>
      <c r="J61" s="61">
        <v>53455000</v>
      </c>
      <c r="K61" s="61">
        <v>50020000</v>
      </c>
      <c r="L61" s="61">
        <v>50078000</v>
      </c>
      <c r="M61" s="61">
        <v>59025000</v>
      </c>
      <c r="N61" s="61">
        <v>56006000</v>
      </c>
      <c r="O61" s="61">
        <v>55490000</v>
      </c>
      <c r="P61" s="61">
        <v>54077000</v>
      </c>
      <c r="Q61" s="61">
        <v>49806000</v>
      </c>
      <c r="R61" s="61">
        <v>34966000</v>
      </c>
      <c r="S61" s="61">
        <v>34399000</v>
      </c>
      <c r="T61" s="61">
        <v>39565000</v>
      </c>
      <c r="U61" s="61">
        <v>35605000</v>
      </c>
    </row>
    <row r="62" spans="1:21" ht="25.15" customHeight="1" x14ac:dyDescent="0.25">
      <c r="A62" s="60" t="s">
        <v>8</v>
      </c>
      <c r="B62" s="61">
        <v>217000</v>
      </c>
      <c r="C62" s="61">
        <v>1469000</v>
      </c>
      <c r="D62" s="61">
        <v>1746000</v>
      </c>
      <c r="E62" s="61">
        <v>2068000</v>
      </c>
      <c r="F62" s="61">
        <v>1087000</v>
      </c>
      <c r="G62" s="61">
        <v>626000</v>
      </c>
      <c r="H62" s="61">
        <v>-560000</v>
      </c>
      <c r="I62" s="61">
        <v>-566000</v>
      </c>
      <c r="J62" s="61">
        <v>-901000</v>
      </c>
      <c r="K62" s="61">
        <v>-628000</v>
      </c>
      <c r="L62" s="61">
        <v>-642000</v>
      </c>
      <c r="M62" s="61">
        <v>117000</v>
      </c>
      <c r="N62" s="61">
        <v>-155000</v>
      </c>
      <c r="O62" s="61">
        <v>269000</v>
      </c>
      <c r="P62" s="61">
        <v>1187000</v>
      </c>
      <c r="Q62" s="61">
        <v>1003000</v>
      </c>
      <c r="R62" s="61">
        <v>1003000</v>
      </c>
      <c r="S62" s="61">
        <v>894000</v>
      </c>
      <c r="T62" s="61">
        <v>511000</v>
      </c>
      <c r="U62" s="61">
        <v>360000</v>
      </c>
    </row>
    <row r="63" spans="1:21" ht="25.15" customHeight="1" x14ac:dyDescent="0.25">
      <c r="A63" s="60" t="s">
        <v>94</v>
      </c>
      <c r="B63" s="61">
        <v>123292000</v>
      </c>
      <c r="C63" s="61">
        <v>136710000</v>
      </c>
      <c r="D63" s="61">
        <v>129875000</v>
      </c>
      <c r="E63" s="61">
        <v>131969000</v>
      </c>
      <c r="F63" s="61">
        <v>148848000</v>
      </c>
      <c r="G63" s="61">
        <v>123082000</v>
      </c>
      <c r="H63" s="61">
        <v>127886000</v>
      </c>
      <c r="I63" s="61">
        <v>132022000</v>
      </c>
      <c r="J63" s="61">
        <v>133618000</v>
      </c>
      <c r="K63" s="61">
        <v>122407000</v>
      </c>
      <c r="L63" s="61">
        <v>121805000</v>
      </c>
      <c r="M63" s="61">
        <v>142646000</v>
      </c>
      <c r="N63" s="61">
        <v>139545000</v>
      </c>
      <c r="O63" s="61">
        <v>151123000</v>
      </c>
      <c r="P63" s="61">
        <v>156951000</v>
      </c>
      <c r="Q63" s="61">
        <v>152691000</v>
      </c>
      <c r="R63" s="61">
        <v>127270000</v>
      </c>
      <c r="S63" s="61">
        <v>109617000</v>
      </c>
      <c r="T63" s="61">
        <v>126738000</v>
      </c>
      <c r="U63" s="61">
        <v>133906000</v>
      </c>
    </row>
    <row r="64" spans="1:21" ht="32.450000000000003" customHeight="1" x14ac:dyDescent="0.25">
      <c r="A64" s="60" t="s">
        <v>95</v>
      </c>
      <c r="B64" s="61">
        <v>97497000</v>
      </c>
      <c r="C64" s="61">
        <v>106309000</v>
      </c>
      <c r="D64" s="61">
        <v>101490000</v>
      </c>
      <c r="E64" s="61">
        <v>107534000</v>
      </c>
      <c r="F64" s="61">
        <v>119191000</v>
      </c>
      <c r="G64" s="61">
        <v>101093000</v>
      </c>
      <c r="H64" s="61">
        <v>93612000</v>
      </c>
      <c r="I64" s="61">
        <v>95843000</v>
      </c>
      <c r="J64" s="61">
        <v>100223000</v>
      </c>
      <c r="K64" s="61">
        <v>93510000</v>
      </c>
      <c r="L64" s="61">
        <v>96766000</v>
      </c>
      <c r="M64" s="61">
        <v>111422000</v>
      </c>
      <c r="N64" s="61">
        <v>115520000</v>
      </c>
      <c r="O64" s="61">
        <v>124048000</v>
      </c>
      <c r="P64" s="61">
        <v>128335000</v>
      </c>
      <c r="Q64" s="61">
        <v>124744000</v>
      </c>
      <c r="R64" s="61">
        <v>105297000</v>
      </c>
      <c r="S64" s="61">
        <v>90671000</v>
      </c>
      <c r="T64" s="61">
        <v>108683000</v>
      </c>
      <c r="U64" s="61">
        <v>119069000</v>
      </c>
    </row>
    <row r="65" spans="1:21" ht="25.15" customHeight="1" x14ac:dyDescent="0.25"/>
    <row r="66" spans="1:21" ht="25.15" customHeight="1" x14ac:dyDescent="0.25">
      <c r="A66" s="55" t="s">
        <v>96</v>
      </c>
    </row>
    <row r="67" spans="1:21" ht="25.15" customHeight="1" x14ac:dyDescent="0.25">
      <c r="A67" s="71" t="s">
        <v>97</v>
      </c>
      <c r="B67" s="72">
        <v>-34944000</v>
      </c>
      <c r="C67" s="72">
        <v>-45419000</v>
      </c>
      <c r="D67" s="72">
        <v>-49039000</v>
      </c>
      <c r="E67" s="72">
        <v>-50444000</v>
      </c>
      <c r="F67" s="72">
        <v>-55666000</v>
      </c>
      <c r="G67" s="72">
        <v>-41945000</v>
      </c>
      <c r="H67" s="72">
        <v>-28902000</v>
      </c>
      <c r="I67" s="72">
        <v>-29205000</v>
      </c>
      <c r="J67" s="72">
        <v>-29327000</v>
      </c>
      <c r="K67" s="72">
        <v>-22302000</v>
      </c>
      <c r="L67" s="72">
        <v>-21454000</v>
      </c>
      <c r="M67" s="72">
        <v>-28355000</v>
      </c>
      <c r="N67" s="72">
        <v>-28362000</v>
      </c>
      <c r="O67" s="72">
        <v>-28375000</v>
      </c>
      <c r="P67" s="72">
        <v>-18100000</v>
      </c>
      <c r="Q67" s="72">
        <v>-31749000</v>
      </c>
      <c r="R67" s="72">
        <v>-22662000</v>
      </c>
      <c r="S67" s="72">
        <v>-17798000</v>
      </c>
      <c r="T67" s="72">
        <v>-16750000</v>
      </c>
      <c r="U67" s="72">
        <v>-11613000</v>
      </c>
    </row>
    <row r="68" spans="1:21" ht="19.149999999999999" customHeight="1" x14ac:dyDescent="0.25">
      <c r="A68" s="56" t="s">
        <v>98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</row>
    <row r="69" spans="1:21" ht="32.450000000000003" customHeight="1" x14ac:dyDescent="0.25">
      <c r="A69" s="56" t="s">
        <v>99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 spans="1:21" ht="32.450000000000003" customHeight="1" x14ac:dyDescent="0.25">
      <c r="A70" s="56" t="s">
        <v>100</v>
      </c>
      <c r="B70" s="15"/>
      <c r="C70" s="57">
        <v>-9070000</v>
      </c>
      <c r="D70" s="57">
        <v>-8276000</v>
      </c>
      <c r="E70" s="57">
        <v>-8433000</v>
      </c>
      <c r="F70" s="57">
        <v>-8034000</v>
      </c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57">
        <v>-60000</v>
      </c>
      <c r="S70" s="57">
        <v>-59000</v>
      </c>
      <c r="T70" s="57">
        <v>-68000</v>
      </c>
      <c r="U70" s="57">
        <v>-113000</v>
      </c>
    </row>
    <row r="71" spans="1:21" ht="32.450000000000003" customHeight="1" x14ac:dyDescent="0.25">
      <c r="A71" s="56" t="s">
        <v>101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 spans="1:21" ht="25.15" customHeight="1" x14ac:dyDescent="0.25">
      <c r="A72" s="56" t="s">
        <v>102</v>
      </c>
      <c r="B72" s="15"/>
      <c r="C72" s="57">
        <v>-9070000</v>
      </c>
      <c r="D72" s="57">
        <v>-8276000</v>
      </c>
      <c r="E72" s="57">
        <v>-8433000</v>
      </c>
      <c r="F72" s="57">
        <v>-8034000</v>
      </c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57">
        <v>-60000</v>
      </c>
      <c r="S72" s="57">
        <v>-59000</v>
      </c>
      <c r="T72" s="57">
        <v>-68000</v>
      </c>
      <c r="U72" s="57">
        <v>-113000</v>
      </c>
    </row>
    <row r="73" spans="1:21" ht="32.450000000000003" customHeight="1" x14ac:dyDescent="0.25">
      <c r="A73" s="56" t="s">
        <v>103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57">
        <v>-1355000</v>
      </c>
      <c r="N73" s="57">
        <v>-1281000</v>
      </c>
      <c r="O73" s="57">
        <v>-1169000</v>
      </c>
      <c r="P73" s="57">
        <v>-1242000</v>
      </c>
      <c r="Q73" s="15"/>
      <c r="R73" s="15"/>
      <c r="S73" s="15"/>
      <c r="T73" s="15"/>
      <c r="U73" s="15"/>
    </row>
    <row r="74" spans="1:21" ht="32.450000000000003" customHeight="1" x14ac:dyDescent="0.25">
      <c r="A74" s="56" t="s">
        <v>104</v>
      </c>
      <c r="B74" s="57">
        <v>-34944000</v>
      </c>
      <c r="C74" s="57">
        <v>-36349000</v>
      </c>
      <c r="D74" s="57">
        <v>-40763000</v>
      </c>
      <c r="E74" s="57">
        <v>-42011000</v>
      </c>
      <c r="F74" s="57">
        <v>-47632000</v>
      </c>
      <c r="G74" s="57">
        <v>-41945000</v>
      </c>
      <c r="H74" s="57">
        <v>-28902000</v>
      </c>
      <c r="I74" s="57">
        <v>-29205000</v>
      </c>
      <c r="J74" s="57">
        <v>-29327000</v>
      </c>
      <c r="K74" s="57">
        <v>-22302000</v>
      </c>
      <c r="L74" s="57">
        <v>-21454000</v>
      </c>
      <c r="M74" s="57">
        <v>-27000000</v>
      </c>
      <c r="N74" s="57">
        <v>-27081000</v>
      </c>
      <c r="O74" s="57">
        <v>-27206000</v>
      </c>
      <c r="P74" s="57">
        <v>-16858000</v>
      </c>
      <c r="Q74" s="57">
        <v>-31749000</v>
      </c>
      <c r="R74" s="57">
        <v>-22602000</v>
      </c>
      <c r="S74" s="57">
        <v>-17739000</v>
      </c>
      <c r="T74" s="57">
        <v>-16682000</v>
      </c>
      <c r="U74" s="57">
        <v>-11500000</v>
      </c>
    </row>
    <row r="75" spans="1:21" ht="32.450000000000003" customHeight="1" x14ac:dyDescent="0.25">
      <c r="A75" s="56" t="s">
        <v>105</v>
      </c>
      <c r="B75" s="57">
        <v>-8323000</v>
      </c>
      <c r="C75" s="57">
        <v>-1920000</v>
      </c>
      <c r="D75" s="57">
        <v>-2122000</v>
      </c>
      <c r="E75" s="57">
        <v>-4178000</v>
      </c>
      <c r="F75" s="57">
        <v>-4593000</v>
      </c>
      <c r="G75" s="57">
        <v>-2531000</v>
      </c>
      <c r="H75" s="57">
        <v>-2497000</v>
      </c>
      <c r="I75" s="57">
        <v>-1744000</v>
      </c>
      <c r="J75" s="57">
        <v>-1583000</v>
      </c>
      <c r="K75" s="57">
        <v>-1400000</v>
      </c>
      <c r="L75" s="57">
        <v>-1389000</v>
      </c>
      <c r="M75" s="57">
        <v>-2397000</v>
      </c>
      <c r="N75" s="57">
        <v>-1324000</v>
      </c>
      <c r="O75" s="57">
        <v>-1154000</v>
      </c>
      <c r="P75" s="57">
        <v>-11348000</v>
      </c>
      <c r="Q75" s="57">
        <v>-811000</v>
      </c>
      <c r="R75" s="57">
        <v>-645000</v>
      </c>
      <c r="S75" s="57">
        <v>-535000</v>
      </c>
      <c r="T75" s="57">
        <v>-566000</v>
      </c>
      <c r="U75" s="57">
        <v>-769000</v>
      </c>
    </row>
    <row r="76" spans="1:21" ht="32.450000000000003" customHeight="1" x14ac:dyDescent="0.25">
      <c r="A76" s="56" t="s">
        <v>106</v>
      </c>
      <c r="B76" s="57">
        <v>-35000</v>
      </c>
      <c r="C76" s="57">
        <v>-42000</v>
      </c>
      <c r="D76" s="57">
        <v>-24000</v>
      </c>
      <c r="E76" s="57">
        <v>-40000</v>
      </c>
      <c r="F76" s="57">
        <v>-53000</v>
      </c>
      <c r="G76" s="57">
        <v>-97000</v>
      </c>
      <c r="H76" s="57">
        <v>-348000</v>
      </c>
      <c r="I76" s="57">
        <v>-306000</v>
      </c>
      <c r="J76" s="57">
        <v>-274000</v>
      </c>
      <c r="K76" s="57">
        <v>-284000</v>
      </c>
      <c r="L76" s="57">
        <v>-456000</v>
      </c>
      <c r="M76" s="57">
        <v>-321000</v>
      </c>
      <c r="N76" s="57">
        <v>-357000</v>
      </c>
      <c r="O76" s="57">
        <v>-329000</v>
      </c>
      <c r="P76" s="57">
        <v>-379000</v>
      </c>
      <c r="Q76" s="57">
        <v>-322000</v>
      </c>
      <c r="R76" s="57">
        <v>-373000</v>
      </c>
      <c r="S76" s="57">
        <v>-312000</v>
      </c>
      <c r="T76" s="57">
        <v>-357000</v>
      </c>
      <c r="U76" s="57">
        <v>-757000</v>
      </c>
    </row>
    <row r="77" spans="1:21" ht="25.15" customHeight="1" x14ac:dyDescent="0.25">
      <c r="A77" s="56" t="s">
        <v>107</v>
      </c>
      <c r="B77" s="57">
        <v>-8288000</v>
      </c>
      <c r="C77" s="57">
        <v>-1878000</v>
      </c>
      <c r="D77" s="57">
        <v>-2098000</v>
      </c>
      <c r="E77" s="57">
        <v>-4138000</v>
      </c>
      <c r="F77" s="57">
        <v>-4540000</v>
      </c>
      <c r="G77" s="57">
        <v>-2434000</v>
      </c>
      <c r="H77" s="57">
        <v>-2149000</v>
      </c>
      <c r="I77" s="57">
        <v>-1438000</v>
      </c>
      <c r="J77" s="57">
        <v>-1309000</v>
      </c>
      <c r="K77" s="57">
        <v>-1116000</v>
      </c>
      <c r="L77" s="57">
        <v>-933000</v>
      </c>
      <c r="M77" s="57">
        <v>-2076000</v>
      </c>
      <c r="N77" s="57">
        <v>-967000</v>
      </c>
      <c r="O77" s="57">
        <v>-825000</v>
      </c>
      <c r="P77" s="57">
        <v>-10969000</v>
      </c>
      <c r="Q77" s="57">
        <v>-489000</v>
      </c>
      <c r="R77" s="57">
        <v>-272000</v>
      </c>
      <c r="S77" s="57">
        <v>-223000</v>
      </c>
      <c r="T77" s="57">
        <v>-209000</v>
      </c>
      <c r="U77" s="57">
        <v>-12000</v>
      </c>
    </row>
    <row r="78" spans="1:21" ht="25.15" customHeight="1" x14ac:dyDescent="0.25">
      <c r="A78" s="56" t="s">
        <v>108</v>
      </c>
      <c r="B78" s="57">
        <v>-1976000</v>
      </c>
      <c r="C78" s="57">
        <v>-2060000</v>
      </c>
      <c r="D78" s="57">
        <v>-2026000</v>
      </c>
      <c r="E78" s="57">
        <v>-3270000</v>
      </c>
      <c r="F78" s="57">
        <v>-3113000</v>
      </c>
      <c r="G78" s="57">
        <v>-1482000</v>
      </c>
      <c r="H78" s="57">
        <v>-1501000</v>
      </c>
      <c r="I78" s="57">
        <v>-1421000</v>
      </c>
      <c r="J78" s="57">
        <v>-1726000</v>
      </c>
      <c r="K78" s="57">
        <v>-1677000</v>
      </c>
      <c r="L78" s="57">
        <v>-1593000</v>
      </c>
      <c r="M78" s="57">
        <v>-7605000</v>
      </c>
      <c r="N78" s="57">
        <v>-7326000</v>
      </c>
      <c r="O78" s="57">
        <v>-6968000</v>
      </c>
      <c r="P78" s="57">
        <v>-7874000</v>
      </c>
      <c r="Q78" s="57">
        <v>-7175000</v>
      </c>
      <c r="R78" s="57">
        <v>-5415000</v>
      </c>
      <c r="S78" s="57">
        <v>-4922000</v>
      </c>
      <c r="T78" s="57">
        <v>-5935000</v>
      </c>
      <c r="U78" s="57">
        <v>-4552000</v>
      </c>
    </row>
    <row r="79" spans="1:21" ht="25.15" customHeight="1" x14ac:dyDescent="0.25">
      <c r="A79" s="56" t="s">
        <v>109</v>
      </c>
      <c r="B79" s="57">
        <v>-597000</v>
      </c>
      <c r="C79" s="57">
        <v>-678000</v>
      </c>
      <c r="D79" s="57">
        <v>-439000</v>
      </c>
      <c r="E79" s="57">
        <v>-1783000</v>
      </c>
      <c r="F79" s="57">
        <v>-1808000</v>
      </c>
      <c r="G79" s="57">
        <v>-412000</v>
      </c>
      <c r="H79" s="57">
        <v>-566000</v>
      </c>
      <c r="I79" s="57">
        <v>-457000</v>
      </c>
      <c r="J79" s="57">
        <v>-446000</v>
      </c>
      <c r="K79" s="57">
        <v>-595000</v>
      </c>
      <c r="L79" s="57">
        <v>-747000</v>
      </c>
      <c r="M79" s="57">
        <v>-6698000</v>
      </c>
      <c r="N79" s="57">
        <v>-6847000</v>
      </c>
      <c r="O79" s="57">
        <v>-6486000</v>
      </c>
      <c r="P79" s="57">
        <v>-7377000</v>
      </c>
      <c r="Q79" s="57">
        <v>-6642000</v>
      </c>
      <c r="R79" s="57">
        <v>-5109000</v>
      </c>
      <c r="S79" s="57">
        <v>-4626000</v>
      </c>
      <c r="T79" s="57">
        <v>-5670000</v>
      </c>
      <c r="U79" s="57">
        <v>-3938000</v>
      </c>
    </row>
    <row r="80" spans="1:21" ht="25.15" customHeight="1" x14ac:dyDescent="0.25">
      <c r="A80" s="56" t="s">
        <v>110</v>
      </c>
      <c r="B80" s="57">
        <v>-1379000</v>
      </c>
      <c r="C80" s="57">
        <v>-1382000</v>
      </c>
      <c r="D80" s="57">
        <v>-1587000</v>
      </c>
      <c r="E80" s="57">
        <v>-1487000</v>
      </c>
      <c r="F80" s="57">
        <v>-1305000</v>
      </c>
      <c r="G80" s="57">
        <v>-1070000</v>
      </c>
      <c r="H80" s="57">
        <v>-935000</v>
      </c>
      <c r="I80" s="57">
        <v>-964000</v>
      </c>
      <c r="J80" s="57">
        <v>-1280000</v>
      </c>
      <c r="K80" s="57">
        <v>-1082000</v>
      </c>
      <c r="L80" s="57">
        <v>-846000</v>
      </c>
      <c r="M80" s="57">
        <v>-907000</v>
      </c>
      <c r="N80" s="57">
        <v>-479000</v>
      </c>
      <c r="O80" s="57">
        <v>-482000</v>
      </c>
      <c r="P80" s="57">
        <v>-497000</v>
      </c>
      <c r="Q80" s="57">
        <v>-533000</v>
      </c>
      <c r="R80" s="57">
        <v>-306000</v>
      </c>
      <c r="S80" s="57">
        <v>-296000</v>
      </c>
      <c r="T80" s="57">
        <v>-265000</v>
      </c>
      <c r="U80" s="57">
        <v>-614000</v>
      </c>
    </row>
    <row r="81" spans="1:21" ht="25.15" customHeight="1" x14ac:dyDescent="0.25">
      <c r="A81" s="56" t="s">
        <v>111</v>
      </c>
      <c r="B81" s="57">
        <v>-155000</v>
      </c>
      <c r="C81" s="57">
        <v>-227000</v>
      </c>
      <c r="D81" s="57">
        <v>-237000</v>
      </c>
      <c r="E81" s="57">
        <v>-437000</v>
      </c>
      <c r="F81" s="57">
        <v>-388000</v>
      </c>
      <c r="G81" s="57">
        <v>-475000</v>
      </c>
      <c r="H81" s="57">
        <v>-457000</v>
      </c>
      <c r="I81" s="57">
        <v>-556000</v>
      </c>
      <c r="J81" s="57">
        <v>-270000</v>
      </c>
      <c r="K81" s="57">
        <v>-398000</v>
      </c>
      <c r="L81" s="57">
        <v>-549000</v>
      </c>
      <c r="M81" s="57">
        <v>-577000</v>
      </c>
      <c r="N81" s="57">
        <v>-306000</v>
      </c>
      <c r="O81" s="57">
        <v>10000</v>
      </c>
      <c r="P81" s="57">
        <v>-203000</v>
      </c>
      <c r="Q81" s="57">
        <v>-232000</v>
      </c>
      <c r="R81" s="57">
        <v>-104000</v>
      </c>
      <c r="S81" s="57">
        <v>-123000</v>
      </c>
      <c r="T81" s="57">
        <v>-120000</v>
      </c>
      <c r="U81" s="15"/>
    </row>
    <row r="82" spans="1:21" s="68" customFormat="1" ht="25.15" customHeight="1" x14ac:dyDescent="0.25">
      <c r="A82" s="69" t="s">
        <v>112</v>
      </c>
      <c r="B82" s="70">
        <v>-45397000</v>
      </c>
      <c r="C82" s="70">
        <v>-49626000</v>
      </c>
      <c r="D82" s="70">
        <v>-53425000</v>
      </c>
      <c r="E82" s="70">
        <v>-58329000</v>
      </c>
      <c r="F82" s="70">
        <v>-63760000</v>
      </c>
      <c r="G82" s="70">
        <v>-46433000</v>
      </c>
      <c r="H82" s="70">
        <v>-33357000</v>
      </c>
      <c r="I82" s="70">
        <v>-32925000</v>
      </c>
      <c r="J82" s="70">
        <v>-32906000</v>
      </c>
      <c r="K82" s="70">
        <v>-25777000</v>
      </c>
      <c r="L82" s="70">
        <v>-24985000</v>
      </c>
      <c r="M82" s="70">
        <v>-38934000</v>
      </c>
      <c r="N82" s="70">
        <v>-37318000</v>
      </c>
      <c r="O82" s="70">
        <v>-36487000</v>
      </c>
      <c r="P82" s="70">
        <v>-37525000</v>
      </c>
      <c r="Q82" s="70">
        <v>-39967000</v>
      </c>
      <c r="R82" s="70">
        <v>-28826000</v>
      </c>
      <c r="S82" s="70">
        <v>-23378000</v>
      </c>
      <c r="T82" s="70">
        <v>-23371000</v>
      </c>
      <c r="U82" s="70">
        <v>-16934000</v>
      </c>
    </row>
    <row r="83" spans="1:21" ht="25.15" customHeight="1" x14ac:dyDescent="0.25"/>
    <row r="84" spans="1:21" ht="25.15" customHeight="1" x14ac:dyDescent="0.25">
      <c r="A84" s="60" t="s">
        <v>113</v>
      </c>
      <c r="B84" s="61">
        <v>52100000</v>
      </c>
      <c r="C84" s="61">
        <v>56683000</v>
      </c>
      <c r="D84" s="61">
        <v>48065000</v>
      </c>
      <c r="E84" s="61">
        <v>49205000</v>
      </c>
      <c r="F84" s="61">
        <v>55431000</v>
      </c>
      <c r="G84" s="61">
        <v>54660000</v>
      </c>
      <c r="H84" s="61">
        <v>60255000</v>
      </c>
      <c r="I84" s="61">
        <v>62918000</v>
      </c>
      <c r="J84" s="61">
        <v>67317000</v>
      </c>
      <c r="K84" s="61">
        <v>67733000</v>
      </c>
      <c r="L84" s="61">
        <v>71781000</v>
      </c>
      <c r="M84" s="61">
        <v>72488000</v>
      </c>
      <c r="N84" s="61">
        <v>78202000</v>
      </c>
      <c r="O84" s="61">
        <v>87561000</v>
      </c>
      <c r="P84" s="61">
        <v>90810000</v>
      </c>
      <c r="Q84" s="61">
        <v>84777000</v>
      </c>
      <c r="R84" s="61">
        <v>76471000</v>
      </c>
      <c r="S84" s="61">
        <v>67293000</v>
      </c>
      <c r="T84" s="61">
        <v>85312000</v>
      </c>
      <c r="U84" s="61">
        <v>102135000</v>
      </c>
    </row>
    <row r="85" spans="1:21" ht="25.15" customHeight="1" x14ac:dyDescent="0.25"/>
    <row r="86" spans="1:21" ht="25.15" customHeight="1" x14ac:dyDescent="0.25">
      <c r="A86" s="55" t="s">
        <v>114</v>
      </c>
    </row>
    <row r="87" spans="1:21" ht="25.15" customHeight="1" x14ac:dyDescent="0.25">
      <c r="A87" s="56" t="s">
        <v>115</v>
      </c>
      <c r="B87" s="57">
        <v>131577000</v>
      </c>
      <c r="C87" s="57">
        <v>135322000</v>
      </c>
      <c r="D87" s="57">
        <v>129758000</v>
      </c>
      <c r="E87" s="57">
        <v>132433000</v>
      </c>
      <c r="F87" s="57">
        <v>139340000</v>
      </c>
      <c r="G87" s="57">
        <v>135521000</v>
      </c>
      <c r="H87" s="57">
        <v>4212000</v>
      </c>
      <c r="I87" s="57">
        <v>133660000</v>
      </c>
      <c r="J87" s="57">
        <v>123717000</v>
      </c>
      <c r="K87" s="57">
        <v>120846000</v>
      </c>
      <c r="L87" s="57">
        <v>120765000</v>
      </c>
      <c r="M87" s="57">
        <v>158145000</v>
      </c>
      <c r="N87" s="57">
        <v>157989000</v>
      </c>
      <c r="O87" s="57">
        <v>157842000</v>
      </c>
      <c r="P87" s="57">
        <v>4153000</v>
      </c>
      <c r="Q87" s="57">
        <v>4153000</v>
      </c>
      <c r="R87" s="57">
        <v>4182000</v>
      </c>
      <c r="S87" s="57">
        <v>4172000</v>
      </c>
      <c r="T87" s="57">
        <v>4165000</v>
      </c>
      <c r="U87" s="57">
        <v>4286000</v>
      </c>
    </row>
    <row r="88" spans="1:21" ht="19.149999999999999" customHeight="1" x14ac:dyDescent="0.25">
      <c r="A88" s="56" t="s">
        <v>116</v>
      </c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</row>
    <row r="89" spans="1:21" ht="32.450000000000003" customHeight="1" x14ac:dyDescent="0.25">
      <c r="A89" s="56" t="s">
        <v>117</v>
      </c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</row>
    <row r="90" spans="1:21" ht="19.149999999999999" customHeight="1" x14ac:dyDescent="0.25">
      <c r="A90" s="56" t="s">
        <v>118</v>
      </c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</row>
    <row r="91" spans="1:21" ht="25.15" customHeight="1" x14ac:dyDescent="0.25">
      <c r="A91" s="56" t="s">
        <v>119</v>
      </c>
      <c r="B91" s="57">
        <v>-80359000</v>
      </c>
      <c r="C91" s="57">
        <v>-79591000</v>
      </c>
      <c r="D91" s="57">
        <v>-83624000</v>
      </c>
      <c r="E91" s="57">
        <v>-84940000</v>
      </c>
      <c r="F91" s="57">
        <v>-84985000</v>
      </c>
      <c r="G91" s="57">
        <v>-81917000</v>
      </c>
      <c r="H91" s="57">
        <v>55194000</v>
      </c>
      <c r="I91" s="57">
        <v>-72038000</v>
      </c>
      <c r="J91" s="57">
        <v>-57832000</v>
      </c>
      <c r="K91" s="57">
        <v>-54701000</v>
      </c>
      <c r="L91" s="57">
        <v>-49963000</v>
      </c>
      <c r="M91" s="57">
        <v>-86668000</v>
      </c>
      <c r="N91" s="57">
        <v>-81054000</v>
      </c>
      <c r="O91" s="57">
        <v>-70287000</v>
      </c>
      <c r="P91" s="57">
        <v>86228000</v>
      </c>
      <c r="Q91" s="57">
        <v>82009000</v>
      </c>
      <c r="R91" s="57">
        <v>73861000</v>
      </c>
      <c r="S91" s="57">
        <v>62895000</v>
      </c>
      <c r="T91" s="57">
        <v>81260000</v>
      </c>
      <c r="U91" s="57">
        <v>95031000</v>
      </c>
    </row>
    <row r="92" spans="1:21" ht="32.450000000000003" customHeight="1" x14ac:dyDescent="0.25">
      <c r="A92" s="56" t="s">
        <v>120</v>
      </c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57">
        <v>153509000</v>
      </c>
      <c r="Q92" s="57">
        <v>43008000</v>
      </c>
      <c r="R92" s="57">
        <v>42934000</v>
      </c>
      <c r="S92" s="57">
        <v>43572000</v>
      </c>
      <c r="T92" s="57">
        <v>52444000</v>
      </c>
      <c r="U92" s="57">
        <v>52284000</v>
      </c>
    </row>
    <row r="93" spans="1:21" ht="25.15" customHeight="1" x14ac:dyDescent="0.25">
      <c r="A93" s="56" t="s">
        <v>121</v>
      </c>
      <c r="B93" s="57">
        <v>1048000</v>
      </c>
      <c r="C93" s="57">
        <v>1079000</v>
      </c>
      <c r="D93" s="15"/>
      <c r="E93" s="15"/>
      <c r="F93" s="57">
        <v>1086000</v>
      </c>
      <c r="G93" s="57">
        <v>1057000</v>
      </c>
      <c r="H93" s="57">
        <v>1078000</v>
      </c>
      <c r="I93" s="57">
        <v>1047000</v>
      </c>
      <c r="J93" s="57">
        <v>1040000</v>
      </c>
      <c r="K93" s="57">
        <v>1040000</v>
      </c>
      <c r="L93" s="57">
        <v>1040000</v>
      </c>
      <c r="M93" s="57">
        <v>1040000</v>
      </c>
      <c r="N93" s="57">
        <v>1040000</v>
      </c>
      <c r="O93" s="57">
        <v>1040000</v>
      </c>
      <c r="P93" s="57">
        <v>1040000</v>
      </c>
      <c r="Q93" s="15"/>
      <c r="R93" s="15"/>
      <c r="S93" s="15"/>
      <c r="T93" s="15"/>
      <c r="U93" s="15"/>
    </row>
    <row r="94" spans="1:21" ht="25.15" customHeight="1" x14ac:dyDescent="0.25">
      <c r="A94" s="56" t="s">
        <v>122</v>
      </c>
      <c r="B94" s="57">
        <v>-97917000</v>
      </c>
      <c r="C94" s="57">
        <v>-99408000</v>
      </c>
      <c r="D94" s="57">
        <v>-103018000</v>
      </c>
      <c r="E94" s="57">
        <v>-103478000</v>
      </c>
      <c r="F94" s="57">
        <v>-106522000</v>
      </c>
      <c r="G94" s="57">
        <v>-100564000</v>
      </c>
      <c r="H94" s="57">
        <v>-93707000</v>
      </c>
      <c r="I94" s="57">
        <v>-90343000</v>
      </c>
      <c r="J94" s="57">
        <v>-56608000</v>
      </c>
      <c r="K94" s="57">
        <v>-49471000</v>
      </c>
      <c r="L94" s="57">
        <v>-51428000</v>
      </c>
      <c r="M94" s="57">
        <v>-88785000</v>
      </c>
      <c r="N94" s="57">
        <v>-84184000</v>
      </c>
      <c r="O94" s="57">
        <v>-77661000</v>
      </c>
      <c r="P94" s="57">
        <v>-79655000</v>
      </c>
      <c r="Q94" s="57">
        <v>-83820000</v>
      </c>
      <c r="R94" s="57">
        <v>-81980000</v>
      </c>
      <c r="S94" s="57">
        <v>-85253000</v>
      </c>
      <c r="T94" s="57">
        <v>-67356000</v>
      </c>
      <c r="U94" s="57">
        <v>-51688000</v>
      </c>
    </row>
    <row r="95" spans="1:21" ht="25.15" customHeight="1" x14ac:dyDescent="0.25">
      <c r="A95" s="56" t="s">
        <v>123</v>
      </c>
      <c r="B95" s="57">
        <v>16510000</v>
      </c>
      <c r="C95" s="57">
        <v>18738000</v>
      </c>
      <c r="D95" s="57">
        <v>19394000</v>
      </c>
      <c r="E95" s="57">
        <v>18538000</v>
      </c>
      <c r="F95" s="57">
        <v>20452000</v>
      </c>
      <c r="G95" s="57">
        <v>17591000</v>
      </c>
      <c r="H95" s="57">
        <v>147824000</v>
      </c>
      <c r="I95" s="57">
        <v>17258000</v>
      </c>
      <c r="J95" s="57">
        <v>-2264000</v>
      </c>
      <c r="K95" s="57">
        <v>-6270000</v>
      </c>
      <c r="L95" s="57">
        <v>425000</v>
      </c>
      <c r="M95" s="57">
        <v>1077000</v>
      </c>
      <c r="N95" s="57">
        <v>2090000</v>
      </c>
      <c r="O95" s="57">
        <v>6334000</v>
      </c>
      <c r="P95" s="57">
        <v>11334000</v>
      </c>
      <c r="Q95" s="57">
        <v>122821000</v>
      </c>
      <c r="R95" s="57">
        <v>112907000</v>
      </c>
      <c r="S95" s="57">
        <v>104576000</v>
      </c>
      <c r="T95" s="57">
        <v>96172000</v>
      </c>
      <c r="U95" s="57">
        <v>94435000</v>
      </c>
    </row>
    <row r="96" spans="1:21" ht="25.15" customHeight="1" x14ac:dyDescent="0.25">
      <c r="A96" s="56" t="s">
        <v>124</v>
      </c>
      <c r="B96" s="57">
        <v>881000</v>
      </c>
      <c r="C96" s="57">
        <v>953000</v>
      </c>
      <c r="D96" s="57">
        <v>1932000</v>
      </c>
      <c r="E96" s="57">
        <v>1712000</v>
      </c>
      <c r="F96" s="57">
        <v>1075000</v>
      </c>
      <c r="G96" s="57">
        <v>1057000</v>
      </c>
      <c r="H96" s="57">
        <v>849000</v>
      </c>
      <c r="I96" s="57">
        <v>1296000</v>
      </c>
      <c r="J96" s="57">
        <v>1432000</v>
      </c>
      <c r="K96" s="57">
        <v>1588000</v>
      </c>
      <c r="L96" s="57">
        <v>979000</v>
      </c>
      <c r="M96" s="57">
        <v>1011000</v>
      </c>
      <c r="N96" s="57">
        <v>1267000</v>
      </c>
      <c r="O96" s="57">
        <v>6000</v>
      </c>
      <c r="P96" s="57">
        <v>429000</v>
      </c>
      <c r="Q96" s="57">
        <v>-1385000</v>
      </c>
      <c r="R96" s="57">
        <v>-1572000</v>
      </c>
      <c r="S96" s="57">
        <v>226000</v>
      </c>
      <c r="T96" s="57">
        <v>-113000</v>
      </c>
      <c r="U96" s="57">
        <v>2818000</v>
      </c>
    </row>
    <row r="97" spans="1:21" ht="25.15" customHeight="1" x14ac:dyDescent="0.25">
      <c r="A97" s="58" t="s">
        <v>39</v>
      </c>
      <c r="B97" s="59">
        <v>52099000</v>
      </c>
      <c r="C97" s="59">
        <v>56683000</v>
      </c>
      <c r="D97" s="59">
        <v>48066000</v>
      </c>
      <c r="E97" s="59">
        <v>49205000</v>
      </c>
      <c r="F97" s="59">
        <v>55430000</v>
      </c>
      <c r="G97" s="59">
        <v>54661000</v>
      </c>
      <c r="H97" s="59">
        <v>60256000</v>
      </c>
      <c r="I97" s="59">
        <v>62918000</v>
      </c>
      <c r="J97" s="59">
        <v>67317000</v>
      </c>
      <c r="K97" s="59">
        <v>67733000</v>
      </c>
      <c r="L97" s="59">
        <v>71781000</v>
      </c>
      <c r="M97" s="59">
        <v>72488000</v>
      </c>
      <c r="N97" s="59">
        <v>78202000</v>
      </c>
      <c r="O97" s="59">
        <v>87561000</v>
      </c>
      <c r="P97" s="59">
        <v>90810000</v>
      </c>
      <c r="Q97" s="59">
        <v>84777000</v>
      </c>
      <c r="R97" s="59">
        <v>76471000</v>
      </c>
      <c r="S97" s="59">
        <v>67293000</v>
      </c>
      <c r="T97" s="59">
        <v>85312000</v>
      </c>
      <c r="U97" s="59">
        <v>102135000</v>
      </c>
    </row>
    <row r="98" spans="1:21" ht="25.15" customHeight="1" x14ac:dyDescent="0.25"/>
  </sheetData>
  <mergeCells count="3">
    <mergeCell ref="A1:U1"/>
    <mergeCell ref="A2:U2"/>
    <mergeCell ref="A3:U3"/>
  </mergeCells>
  <hyperlinks>
    <hyperlink ref="B7" r:id="rId1" xr:uid="{5EE9DE0B-9F7F-44E9-BE60-2A19E11C40E0}"/>
    <hyperlink ref="C7" r:id="rId2" xr:uid="{D969965D-F213-4CF2-B382-1B1B86495542}"/>
    <hyperlink ref="D7" r:id="rId3" xr:uid="{671C961D-DCE0-429E-A18B-94033E44E647}"/>
    <hyperlink ref="E7" r:id="rId4" xr:uid="{8BA72541-6416-4E48-98EB-1997A04E9F78}"/>
    <hyperlink ref="F7" r:id="rId5" xr:uid="{B1314FB7-04FD-4B61-B4F8-BADB2BEF41B0}"/>
    <hyperlink ref="G7" r:id="rId6" xr:uid="{66550673-8E39-46AE-BFCB-C129B8E558B7}"/>
    <hyperlink ref="H7" r:id="rId7" xr:uid="{0BE721C8-179D-4ADC-9484-A106492B3475}"/>
    <hyperlink ref="I7" r:id="rId8" xr:uid="{589988E3-ACE1-4AEA-8713-5521B2F24A01}"/>
    <hyperlink ref="J7" r:id="rId9" xr:uid="{57799D91-314B-4E3F-9906-1F890542F092}"/>
    <hyperlink ref="K7" r:id="rId10" xr:uid="{B519CC83-05DF-4AA5-9A30-A64141ECEADC}"/>
    <hyperlink ref="L7" r:id="rId11" xr:uid="{066FCA65-7BA3-4640-985D-3D080401FA58}"/>
    <hyperlink ref="M7" r:id="rId12" xr:uid="{280D50DD-8A5E-4DA7-AE9A-01E14A52114C}"/>
    <hyperlink ref="N7" r:id="rId13" xr:uid="{A20E816A-EE22-480A-971E-2B4DFBBAC106}"/>
    <hyperlink ref="O7" r:id="rId14" xr:uid="{0F114AA9-3EEA-4B1A-B572-19E6F5B47078}"/>
    <hyperlink ref="P7" r:id="rId15" xr:uid="{3951E262-20CB-45DF-A447-0EC037A4660B}"/>
    <hyperlink ref="Q7" r:id="rId16" xr:uid="{9DA1E933-C39E-4D4F-A7B5-F4122836CF95}"/>
    <hyperlink ref="R7" r:id="rId17" xr:uid="{64629244-DBAD-41E5-A7FE-EA7F282D88DB}"/>
    <hyperlink ref="S7" r:id="rId18" xr:uid="{F4E84323-399B-493F-9BF9-060067B0176F}"/>
    <hyperlink ref="T7" r:id="rId19" xr:uid="{637F5F74-6233-4814-8DD2-195DDB490BD5}"/>
    <hyperlink ref="U7" r:id="rId20" xr:uid="{8C831C3C-1333-4C53-9F62-20217B2D9A4B}"/>
  </hyperlink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A5D6-0115-4C22-89DD-16A08B31EC28}">
  <dimension ref="A1:U77"/>
  <sheetViews>
    <sheetView showGridLines="0" workbookViewId="0">
      <selection activeCell="C12" sqref="C12"/>
    </sheetView>
  </sheetViews>
  <sheetFormatPr defaultRowHeight="15.75" x14ac:dyDescent="0.25"/>
  <cols>
    <col min="1" max="1" width="24.125" style="14" customWidth="1"/>
    <col min="2" max="21" width="16" style="14" customWidth="1"/>
  </cols>
  <sheetData>
    <row r="1" spans="1:21" ht="25.15" customHeight="1" x14ac:dyDescent="0.25">
      <c r="A1" s="163" t="s">
        <v>46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</row>
    <row r="2" spans="1:21" ht="14.45" customHeight="1" x14ac:dyDescent="0.25">
      <c r="A2" s="165" t="s">
        <v>125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</row>
    <row r="3" spans="1:21" ht="14.45" customHeight="1" x14ac:dyDescent="0.25">
      <c r="A3" s="164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</row>
    <row r="4" spans="1:21" ht="14.45" customHeight="1" x14ac:dyDescent="0.25"/>
    <row r="5" spans="1:21" ht="19.149999999999999" customHeight="1" x14ac:dyDescent="0.25">
      <c r="B5" s="53">
        <v>45382</v>
      </c>
      <c r="C5" s="53">
        <v>45016</v>
      </c>
      <c r="D5" s="53">
        <v>44651</v>
      </c>
      <c r="E5" s="53">
        <v>44286</v>
      </c>
      <c r="F5" s="53">
        <v>43921</v>
      </c>
      <c r="G5" s="53">
        <v>43555</v>
      </c>
      <c r="H5" s="53">
        <v>43190</v>
      </c>
      <c r="I5" s="53">
        <v>42825</v>
      </c>
      <c r="J5" s="53">
        <v>42460</v>
      </c>
      <c r="K5" s="53">
        <v>42094</v>
      </c>
      <c r="L5" s="53">
        <v>41729</v>
      </c>
      <c r="M5" s="53">
        <v>41364</v>
      </c>
      <c r="N5" s="53">
        <v>40999</v>
      </c>
      <c r="O5" s="53">
        <v>40633</v>
      </c>
      <c r="P5" s="53">
        <v>40268</v>
      </c>
      <c r="Q5" s="53">
        <v>39903</v>
      </c>
      <c r="R5" s="53">
        <v>39538</v>
      </c>
      <c r="S5" s="53">
        <v>39172</v>
      </c>
      <c r="T5" s="53">
        <v>38807</v>
      </c>
      <c r="U5" s="53">
        <v>38442</v>
      </c>
    </row>
    <row r="6" spans="1:21" ht="19.149999999999999" customHeight="1" x14ac:dyDescent="0.25">
      <c r="B6" s="54" t="s">
        <v>30</v>
      </c>
      <c r="C6" s="54" t="s">
        <v>30</v>
      </c>
      <c r="D6" s="54" t="s">
        <v>30</v>
      </c>
      <c r="E6" s="54" t="s">
        <v>30</v>
      </c>
      <c r="F6" s="54" t="s">
        <v>30</v>
      </c>
      <c r="G6" s="54" t="s">
        <v>30</v>
      </c>
      <c r="H6" s="54" t="s">
        <v>30</v>
      </c>
      <c r="I6" s="54" t="s">
        <v>30</v>
      </c>
      <c r="J6" s="54" t="s">
        <v>30</v>
      </c>
      <c r="K6" s="54" t="s">
        <v>30</v>
      </c>
      <c r="L6" s="54" t="s">
        <v>30</v>
      </c>
      <c r="M6" s="54" t="s">
        <v>30</v>
      </c>
      <c r="N6" s="54" t="s">
        <v>30</v>
      </c>
      <c r="O6" s="54" t="s">
        <v>30</v>
      </c>
      <c r="P6" s="54" t="s">
        <v>30</v>
      </c>
      <c r="Q6" s="54" t="s">
        <v>30</v>
      </c>
      <c r="R6" s="54" t="s">
        <v>30</v>
      </c>
      <c r="S6" s="54" t="s">
        <v>30</v>
      </c>
      <c r="T6" s="54" t="s">
        <v>30</v>
      </c>
      <c r="U6" s="54" t="s">
        <v>30</v>
      </c>
    </row>
    <row r="7" spans="1:21" ht="19.149999999999999" customHeight="1" x14ac:dyDescent="0.25">
      <c r="A7" s="55" t="s">
        <v>31</v>
      </c>
      <c r="B7" s="54" t="s">
        <v>32</v>
      </c>
      <c r="C7" s="54" t="s">
        <v>32</v>
      </c>
      <c r="D7" s="54" t="s">
        <v>32</v>
      </c>
      <c r="E7" s="54" t="s">
        <v>32</v>
      </c>
      <c r="F7" s="54" t="s">
        <v>32</v>
      </c>
      <c r="G7" s="54" t="s">
        <v>32</v>
      </c>
      <c r="H7" s="54" t="s">
        <v>32</v>
      </c>
      <c r="I7" s="54" t="s">
        <v>32</v>
      </c>
      <c r="J7" s="54" t="s">
        <v>32</v>
      </c>
      <c r="K7" s="54" t="s">
        <v>32</v>
      </c>
      <c r="L7" s="54" t="s">
        <v>32</v>
      </c>
      <c r="M7" s="54" t="s">
        <v>32</v>
      </c>
      <c r="N7" s="54" t="s">
        <v>32</v>
      </c>
      <c r="O7" s="54" t="s">
        <v>32</v>
      </c>
      <c r="P7" s="54" t="s">
        <v>32</v>
      </c>
      <c r="Q7" s="54" t="s">
        <v>32</v>
      </c>
      <c r="R7" s="54" t="s">
        <v>32</v>
      </c>
      <c r="S7" s="54" t="s">
        <v>32</v>
      </c>
      <c r="T7" s="54" t="s">
        <v>32</v>
      </c>
      <c r="U7" s="54" t="s">
        <v>32</v>
      </c>
    </row>
    <row r="8" spans="1:21" ht="19.149999999999999" customHeight="1" x14ac:dyDescent="0.25">
      <c r="B8" s="54" t="s">
        <v>33</v>
      </c>
      <c r="C8" s="54" t="s">
        <v>33</v>
      </c>
      <c r="D8" s="54" t="s">
        <v>33</v>
      </c>
      <c r="E8" s="54" t="s">
        <v>33</v>
      </c>
      <c r="F8" s="54" t="s">
        <v>33</v>
      </c>
      <c r="G8" s="54" t="s">
        <v>33</v>
      </c>
      <c r="H8" s="54" t="s">
        <v>33</v>
      </c>
      <c r="I8" s="54" t="s">
        <v>33</v>
      </c>
      <c r="J8" s="54" t="s">
        <v>33</v>
      </c>
      <c r="K8" s="54" t="s">
        <v>33</v>
      </c>
      <c r="L8" s="54" t="s">
        <v>33</v>
      </c>
      <c r="M8" s="54" t="s">
        <v>33</v>
      </c>
      <c r="N8" s="54" t="s">
        <v>33</v>
      </c>
      <c r="O8" s="54" t="s">
        <v>33</v>
      </c>
      <c r="P8" s="54" t="s">
        <v>33</v>
      </c>
      <c r="Q8" s="54" t="s">
        <v>33</v>
      </c>
      <c r="R8" s="54" t="s">
        <v>33</v>
      </c>
      <c r="S8" s="54" t="s">
        <v>33</v>
      </c>
      <c r="T8" s="54" t="s">
        <v>33</v>
      </c>
      <c r="U8" s="54" t="s">
        <v>33</v>
      </c>
    </row>
    <row r="9" spans="1:21" ht="19.149999999999999" customHeight="1" x14ac:dyDescent="0.25">
      <c r="B9" s="54" t="s">
        <v>34</v>
      </c>
      <c r="C9" s="54" t="s">
        <v>34</v>
      </c>
      <c r="D9" s="54" t="s">
        <v>34</v>
      </c>
      <c r="E9" s="54" t="s">
        <v>34</v>
      </c>
      <c r="F9" s="54" t="s">
        <v>34</v>
      </c>
      <c r="G9" s="54" t="s">
        <v>34</v>
      </c>
      <c r="H9" s="54" t="s">
        <v>34</v>
      </c>
      <c r="I9" s="54" t="s">
        <v>34</v>
      </c>
      <c r="J9" s="54" t="s">
        <v>34</v>
      </c>
      <c r="K9" s="54" t="s">
        <v>34</v>
      </c>
      <c r="L9" s="54" t="s">
        <v>34</v>
      </c>
      <c r="M9" s="54" t="s">
        <v>34</v>
      </c>
      <c r="N9" s="54" t="s">
        <v>34</v>
      </c>
      <c r="O9" s="54" t="s">
        <v>34</v>
      </c>
      <c r="P9" s="54" t="s">
        <v>34</v>
      </c>
      <c r="Q9" s="54" t="s">
        <v>34</v>
      </c>
      <c r="R9" s="54" t="s">
        <v>34</v>
      </c>
      <c r="S9" s="54" t="s">
        <v>34</v>
      </c>
      <c r="T9" s="54" t="s">
        <v>34</v>
      </c>
      <c r="U9" s="54" t="s">
        <v>34</v>
      </c>
    </row>
    <row r="10" spans="1:21" ht="19.149999999999999" customHeight="1" x14ac:dyDescent="0.25">
      <c r="B10" s="54" t="s">
        <v>35</v>
      </c>
      <c r="C10" s="54" t="s">
        <v>35</v>
      </c>
      <c r="D10" s="54" t="s">
        <v>35</v>
      </c>
      <c r="E10" s="54" t="s">
        <v>35</v>
      </c>
      <c r="F10" s="54" t="s">
        <v>35</v>
      </c>
      <c r="G10" s="54" t="s">
        <v>35</v>
      </c>
      <c r="H10" s="54" t="s">
        <v>35</v>
      </c>
      <c r="I10" s="54" t="s">
        <v>35</v>
      </c>
      <c r="J10" s="54" t="s">
        <v>35</v>
      </c>
      <c r="K10" s="54" t="s">
        <v>35</v>
      </c>
      <c r="L10" s="54" t="s">
        <v>35</v>
      </c>
      <c r="M10" s="54" t="s">
        <v>35</v>
      </c>
      <c r="N10" s="54" t="s">
        <v>35</v>
      </c>
      <c r="O10" s="54" t="s">
        <v>35</v>
      </c>
      <c r="P10" s="54" t="s">
        <v>35</v>
      </c>
      <c r="Q10" s="54" t="s">
        <v>35</v>
      </c>
      <c r="R10" s="54" t="s">
        <v>35</v>
      </c>
      <c r="S10" s="54" t="s">
        <v>35</v>
      </c>
      <c r="T10" s="54" t="s">
        <v>35</v>
      </c>
      <c r="U10" s="54" t="s">
        <v>35</v>
      </c>
    </row>
    <row r="11" spans="1:21" ht="19.149999999999999" customHeight="1" x14ac:dyDescent="0.25">
      <c r="B11" s="54" t="s">
        <v>36</v>
      </c>
      <c r="C11" s="54" t="s">
        <v>36</v>
      </c>
      <c r="D11" s="54" t="s">
        <v>36</v>
      </c>
      <c r="E11" s="54" t="s">
        <v>36</v>
      </c>
      <c r="F11" s="54" t="s">
        <v>36</v>
      </c>
      <c r="G11" s="54" t="s">
        <v>36</v>
      </c>
      <c r="H11" s="54" t="s">
        <v>36</v>
      </c>
      <c r="I11" s="54" t="s">
        <v>36</v>
      </c>
      <c r="J11" s="54" t="s">
        <v>36</v>
      </c>
      <c r="K11" s="54" t="s">
        <v>36</v>
      </c>
      <c r="L11" s="54" t="s">
        <v>36</v>
      </c>
      <c r="M11" s="54" t="s">
        <v>36</v>
      </c>
      <c r="N11" s="54" t="s">
        <v>36</v>
      </c>
      <c r="O11" s="54" t="s">
        <v>36</v>
      </c>
      <c r="P11" s="54" t="s">
        <v>36</v>
      </c>
      <c r="Q11" s="54" t="s">
        <v>36</v>
      </c>
      <c r="R11" s="54" t="s">
        <v>36</v>
      </c>
      <c r="S11" s="54" t="s">
        <v>36</v>
      </c>
      <c r="T11" s="54" t="s">
        <v>36</v>
      </c>
      <c r="U11" s="54" t="s">
        <v>37</v>
      </c>
    </row>
    <row r="12" spans="1:21" ht="25.15" customHeight="1" x14ac:dyDescent="0.25">
      <c r="A12" s="56" t="s">
        <v>21</v>
      </c>
      <c r="B12" s="57">
        <v>31361000</v>
      </c>
      <c r="C12" s="57">
        <v>40178000</v>
      </c>
      <c r="D12" s="57">
        <v>38451000</v>
      </c>
      <c r="E12" s="57">
        <v>37284000</v>
      </c>
      <c r="F12" s="57">
        <v>39807000</v>
      </c>
      <c r="G12" s="57">
        <v>37620000</v>
      </c>
      <c r="H12" s="57">
        <v>40902000</v>
      </c>
      <c r="I12" s="57">
        <v>40653000</v>
      </c>
      <c r="J12" s="57">
        <v>40973000</v>
      </c>
      <c r="K12" s="57">
        <v>42227000</v>
      </c>
      <c r="L12" s="57">
        <v>38346000</v>
      </c>
      <c r="M12" s="57">
        <v>44445000</v>
      </c>
      <c r="N12" s="57">
        <v>46417000</v>
      </c>
      <c r="O12" s="57">
        <v>45884000</v>
      </c>
      <c r="P12" s="57">
        <v>44472000</v>
      </c>
      <c r="Q12" s="57">
        <v>41017000</v>
      </c>
      <c r="R12" s="57">
        <v>35478000</v>
      </c>
      <c r="S12" s="57">
        <v>31104000</v>
      </c>
      <c r="T12" s="57">
        <v>29350000</v>
      </c>
      <c r="U12" s="57">
        <v>34133000</v>
      </c>
    </row>
    <row r="13" spans="1:21" ht="25.15" customHeight="1" x14ac:dyDescent="0.25">
      <c r="A13" s="56" t="s">
        <v>126</v>
      </c>
      <c r="B13" s="57">
        <v>5840000</v>
      </c>
      <c r="C13" s="57">
        <v>5999000</v>
      </c>
      <c r="D13" s="57">
        <v>5558000</v>
      </c>
      <c r="E13" s="57">
        <v>5235000</v>
      </c>
      <c r="F13" s="15"/>
      <c r="G13" s="57">
        <v>5404000</v>
      </c>
      <c r="H13" s="57">
        <v>6192000</v>
      </c>
      <c r="I13" s="57">
        <v>5886000</v>
      </c>
      <c r="J13" s="57">
        <v>6153000</v>
      </c>
      <c r="K13" s="57">
        <v>6356000</v>
      </c>
      <c r="L13" s="57">
        <v>6283000</v>
      </c>
      <c r="M13" s="57">
        <v>5150000</v>
      </c>
      <c r="N13" s="57">
        <v>5354000</v>
      </c>
      <c r="O13" s="57">
        <v>5214000</v>
      </c>
      <c r="P13" s="57">
        <v>4968000</v>
      </c>
      <c r="Q13" s="57">
        <v>5336000</v>
      </c>
      <c r="R13" s="57">
        <v>5368000</v>
      </c>
      <c r="S13" s="57">
        <v>5061000</v>
      </c>
      <c r="T13" s="15"/>
      <c r="U13" s="57">
        <v>5018000</v>
      </c>
    </row>
    <row r="14" spans="1:21" ht="25.15" customHeight="1" x14ac:dyDescent="0.25">
      <c r="A14" s="56" t="s">
        <v>127</v>
      </c>
      <c r="B14" s="57">
        <v>25521000</v>
      </c>
      <c r="C14" s="57">
        <v>34179000</v>
      </c>
      <c r="D14" s="57">
        <v>32893000</v>
      </c>
      <c r="E14" s="57">
        <v>32049000</v>
      </c>
      <c r="F14" s="15"/>
      <c r="G14" s="57">
        <v>32217000</v>
      </c>
      <c r="H14" s="57">
        <v>34710000</v>
      </c>
      <c r="I14" s="57">
        <v>34767000</v>
      </c>
      <c r="J14" s="57">
        <v>34820000</v>
      </c>
      <c r="K14" s="57">
        <v>35871000</v>
      </c>
      <c r="L14" s="57">
        <v>32063000</v>
      </c>
      <c r="M14" s="57">
        <v>39295000</v>
      </c>
      <c r="N14" s="57">
        <v>41063000</v>
      </c>
      <c r="O14" s="57">
        <v>40670000</v>
      </c>
      <c r="P14" s="57">
        <v>39504000</v>
      </c>
      <c r="Q14" s="57">
        <v>35681000</v>
      </c>
      <c r="R14" s="57">
        <v>30110000</v>
      </c>
      <c r="S14" s="57">
        <v>26043000</v>
      </c>
      <c r="T14" s="15"/>
      <c r="U14" s="57">
        <v>29115000</v>
      </c>
    </row>
    <row r="15" spans="1:21" ht="25.15" customHeight="1" x14ac:dyDescent="0.25">
      <c r="A15" s="56" t="s">
        <v>128</v>
      </c>
      <c r="B15" s="57">
        <v>-20891000</v>
      </c>
      <c r="C15" s="57">
        <v>-27118000</v>
      </c>
      <c r="D15" s="57">
        <v>-25792000</v>
      </c>
      <c r="E15" s="57">
        <v>-25605000</v>
      </c>
      <c r="F15" s="57">
        <v>-27157000</v>
      </c>
      <c r="G15" s="57">
        <v>-25984000</v>
      </c>
      <c r="H15" s="57">
        <v>-28782000</v>
      </c>
      <c r="I15" s="57">
        <v>-29510000</v>
      </c>
      <c r="J15" s="57">
        <v>-30435000</v>
      </c>
      <c r="K15" s="57">
        <v>-30882000</v>
      </c>
      <c r="L15" s="57">
        <v>-27942000</v>
      </c>
      <c r="M15" s="57">
        <v>-30505000</v>
      </c>
      <c r="N15" s="57">
        <v>-31546000</v>
      </c>
      <c r="O15" s="57">
        <v>-30814000</v>
      </c>
      <c r="P15" s="57">
        <v>-29439000</v>
      </c>
      <c r="Q15" s="57">
        <v>-25842000</v>
      </c>
      <c r="R15" s="57">
        <v>-21890000</v>
      </c>
      <c r="S15" s="57">
        <v>-18725000</v>
      </c>
      <c r="T15" s="57">
        <v>-17070000</v>
      </c>
      <c r="U15" s="57">
        <v>-20753000</v>
      </c>
    </row>
    <row r="16" spans="1:21" ht="32.450000000000003" customHeight="1" x14ac:dyDescent="0.25">
      <c r="A16" s="56" t="s">
        <v>129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spans="1:21" ht="19.149999999999999" customHeight="1" x14ac:dyDescent="0.25">
      <c r="A17" s="56" t="s">
        <v>130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spans="1:21" ht="25.15" customHeight="1" x14ac:dyDescent="0.25">
      <c r="A18" s="56" t="s">
        <v>131</v>
      </c>
      <c r="B18" s="57">
        <v>10470000</v>
      </c>
      <c r="C18" s="57">
        <v>13059000</v>
      </c>
      <c r="D18" s="57">
        <v>12659000</v>
      </c>
      <c r="E18" s="57">
        <v>11679000</v>
      </c>
      <c r="F18" s="57">
        <v>12650000</v>
      </c>
      <c r="G18" s="57">
        <v>11636000</v>
      </c>
      <c r="H18" s="57">
        <v>12120000</v>
      </c>
      <c r="I18" s="57">
        <v>11142000</v>
      </c>
      <c r="J18" s="57">
        <v>10538000</v>
      </c>
      <c r="K18" s="57">
        <v>11345000</v>
      </c>
      <c r="L18" s="57">
        <v>10404000</v>
      </c>
      <c r="M18" s="57">
        <v>13940000</v>
      </c>
      <c r="N18" s="57">
        <v>14871000</v>
      </c>
      <c r="O18" s="57">
        <v>15070000</v>
      </c>
      <c r="P18" s="57">
        <v>15033000</v>
      </c>
      <c r="Q18" s="57">
        <v>15175000</v>
      </c>
      <c r="R18" s="57">
        <v>13588000</v>
      </c>
      <c r="S18" s="57">
        <v>12379000</v>
      </c>
      <c r="T18" s="57">
        <v>12280000</v>
      </c>
      <c r="U18" s="57">
        <v>13380000</v>
      </c>
    </row>
    <row r="19" spans="1:21" ht="32.450000000000003" customHeight="1" x14ac:dyDescent="0.25">
      <c r="A19" s="56" t="s">
        <v>132</v>
      </c>
      <c r="B19" s="57">
        <v>-7657000</v>
      </c>
      <c r="C19" s="57">
        <v>-8490000</v>
      </c>
      <c r="D19" s="57">
        <v>-7834000</v>
      </c>
      <c r="E19" s="57">
        <v>-8116000</v>
      </c>
      <c r="F19" s="57">
        <v>-12811000</v>
      </c>
      <c r="G19" s="57">
        <v>-12328000</v>
      </c>
      <c r="H19" s="57">
        <v>-8532000</v>
      </c>
      <c r="I19" s="57">
        <v>-5189000</v>
      </c>
      <c r="J19" s="57">
        <v>-9205000</v>
      </c>
      <c r="K19" s="57">
        <v>-9378000</v>
      </c>
      <c r="L19" s="57">
        <v>-13600000</v>
      </c>
      <c r="M19" s="57">
        <v>-16157000</v>
      </c>
      <c r="N19" s="57">
        <v>-12352000</v>
      </c>
      <c r="O19" s="57">
        <v>-14517000</v>
      </c>
      <c r="P19" s="57">
        <v>-10409000</v>
      </c>
      <c r="Q19" s="57">
        <v>-13409000</v>
      </c>
      <c r="R19" s="57">
        <v>-6389000</v>
      </c>
      <c r="S19" s="57">
        <v>-5573000</v>
      </c>
      <c r="T19" s="57">
        <v>-5292000</v>
      </c>
      <c r="U19" s="57">
        <v>-18684000</v>
      </c>
    </row>
    <row r="20" spans="1:21" ht="32.450000000000003" customHeight="1" x14ac:dyDescent="0.25">
      <c r="A20" s="56" t="s">
        <v>133</v>
      </c>
      <c r="B20" s="57">
        <v>318000</v>
      </c>
      <c r="C20" s="57">
        <v>7998000</v>
      </c>
      <c r="D20" s="57">
        <v>245000</v>
      </c>
      <c r="E20" s="57">
        <v>774000</v>
      </c>
      <c r="F20" s="57">
        <v>3789000</v>
      </c>
      <c r="G20" s="57">
        <v>-128000</v>
      </c>
      <c r="H20" s="57">
        <v>187000</v>
      </c>
      <c r="I20" s="57">
        <v>938000</v>
      </c>
      <c r="J20" s="57">
        <v>44000</v>
      </c>
      <c r="K20" s="15"/>
      <c r="L20" s="57">
        <v>-717000</v>
      </c>
      <c r="M20" s="57">
        <v>6945000</v>
      </c>
      <c r="N20" s="57">
        <v>8668000</v>
      </c>
      <c r="O20" s="57">
        <v>5043000</v>
      </c>
      <c r="P20" s="57">
        <v>4856000</v>
      </c>
      <c r="Q20" s="57">
        <v>4091000</v>
      </c>
      <c r="R20" s="57">
        <v>2848000</v>
      </c>
      <c r="S20" s="57">
        <v>-8370000</v>
      </c>
      <c r="T20" s="57">
        <v>2443000</v>
      </c>
      <c r="U20" s="15"/>
    </row>
    <row r="21" spans="1:21" ht="32.450000000000003" customHeight="1" x14ac:dyDescent="0.25">
      <c r="A21" s="56" t="s">
        <v>134</v>
      </c>
      <c r="B21" s="15"/>
      <c r="C21" s="15"/>
      <c r="D21" s="57">
        <v>-292000</v>
      </c>
      <c r="E21" s="15"/>
      <c r="F21" s="15"/>
      <c r="G21" s="15"/>
      <c r="H21" s="15"/>
      <c r="I21" s="57">
        <v>-3712000</v>
      </c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57">
        <v>-23515000</v>
      </c>
      <c r="U21" s="15"/>
    </row>
    <row r="22" spans="1:21" ht="25.15" customHeight="1" x14ac:dyDescent="0.25">
      <c r="A22" s="56" t="s">
        <v>135</v>
      </c>
      <c r="B22" s="57">
        <v>3130000</v>
      </c>
      <c r="C22" s="57">
        <v>12567000</v>
      </c>
      <c r="D22" s="57">
        <v>4778000</v>
      </c>
      <c r="E22" s="57">
        <v>4338000</v>
      </c>
      <c r="F22" s="57">
        <v>3628000</v>
      </c>
      <c r="G22" s="57">
        <v>-819000</v>
      </c>
      <c r="H22" s="57">
        <v>3776000</v>
      </c>
      <c r="I22" s="57">
        <v>3179000</v>
      </c>
      <c r="J22" s="57">
        <v>1377000</v>
      </c>
      <c r="K22" s="57">
        <v>1967000</v>
      </c>
      <c r="L22" s="57">
        <v>-3913000</v>
      </c>
      <c r="M22" s="57">
        <v>4728000</v>
      </c>
      <c r="N22" s="57">
        <v>11187000</v>
      </c>
      <c r="O22" s="57">
        <v>5596000</v>
      </c>
      <c r="P22" s="57">
        <v>9480000</v>
      </c>
      <c r="Q22" s="57">
        <v>5857000</v>
      </c>
      <c r="R22" s="57">
        <v>10047000</v>
      </c>
      <c r="S22" s="57">
        <v>-1564000</v>
      </c>
      <c r="T22" s="57">
        <v>-14084000</v>
      </c>
      <c r="U22" s="57">
        <v>-5304000</v>
      </c>
    </row>
    <row r="23" spans="1:21" ht="25.15" customHeight="1" x14ac:dyDescent="0.25">
      <c r="A23" s="56" t="s">
        <v>136</v>
      </c>
      <c r="B23" s="15"/>
      <c r="C23" s="15"/>
      <c r="D23" s="15"/>
      <c r="E23" s="15"/>
      <c r="F23" s="57">
        <v>-3000</v>
      </c>
      <c r="G23" s="57">
        <v>-6000</v>
      </c>
      <c r="H23" s="57">
        <v>-28000</v>
      </c>
      <c r="I23" s="15"/>
      <c r="J23" s="57">
        <v>-2000</v>
      </c>
      <c r="K23" s="57">
        <v>-19000</v>
      </c>
      <c r="L23" s="57">
        <v>197000</v>
      </c>
      <c r="M23" s="57">
        <v>10000</v>
      </c>
      <c r="N23" s="57">
        <v>-162000</v>
      </c>
      <c r="O23" s="57">
        <v>3022000</v>
      </c>
      <c r="P23" s="57">
        <v>-10000</v>
      </c>
      <c r="Q23" s="57">
        <v>-44000</v>
      </c>
      <c r="R23" s="57">
        <v>254000</v>
      </c>
      <c r="S23" s="57">
        <v>4000</v>
      </c>
      <c r="T23" s="57">
        <v>-2000</v>
      </c>
      <c r="U23" s="57">
        <v>1584000</v>
      </c>
    </row>
    <row r="24" spans="1:21" ht="32.450000000000003" customHeight="1" x14ac:dyDescent="0.25">
      <c r="A24" s="56" t="s">
        <v>137</v>
      </c>
      <c r="B24" s="57">
        <v>496000</v>
      </c>
      <c r="C24" s="57">
        <v>218000</v>
      </c>
      <c r="D24" s="57">
        <v>214000</v>
      </c>
      <c r="E24" s="57">
        <v>281000</v>
      </c>
      <c r="F24" s="57">
        <v>217000</v>
      </c>
      <c r="G24" s="57">
        <v>367000</v>
      </c>
      <c r="H24" s="57">
        <v>574000</v>
      </c>
      <c r="I24" s="57">
        <v>405000</v>
      </c>
      <c r="J24" s="57">
        <v>298000</v>
      </c>
      <c r="K24" s="57">
        <v>864000</v>
      </c>
      <c r="L24" s="57">
        <v>197000</v>
      </c>
      <c r="M24" s="57">
        <v>672000</v>
      </c>
      <c r="N24" s="57">
        <v>294000</v>
      </c>
      <c r="O24" s="57">
        <v>4331000</v>
      </c>
      <c r="P24" s="57">
        <v>706000</v>
      </c>
      <c r="Q24" s="57">
        <v>751000</v>
      </c>
      <c r="R24" s="57">
        <v>968000</v>
      </c>
      <c r="S24" s="57">
        <v>793000</v>
      </c>
      <c r="T24" s="57">
        <v>351000</v>
      </c>
      <c r="U24" s="57">
        <v>1584000</v>
      </c>
    </row>
    <row r="25" spans="1:21" ht="25.15" customHeight="1" x14ac:dyDescent="0.25">
      <c r="A25" s="56" t="s">
        <v>138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57">
        <v>13000</v>
      </c>
    </row>
    <row r="26" spans="1:21" ht="32.450000000000003" customHeight="1" x14ac:dyDescent="0.25">
      <c r="A26" s="56" t="s">
        <v>139</v>
      </c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spans="1:21" ht="32.450000000000003" customHeight="1" x14ac:dyDescent="0.25">
      <c r="A27" s="56" t="s">
        <v>140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spans="1:21" ht="32.450000000000003" customHeight="1" x14ac:dyDescent="0.25">
      <c r="A28" s="56" t="s">
        <v>141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spans="1:21" ht="32.450000000000003" customHeight="1" x14ac:dyDescent="0.25">
      <c r="A29" s="56" t="s">
        <v>142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spans="1:21" ht="32.450000000000003" customHeight="1" x14ac:dyDescent="0.25">
      <c r="A30" s="56" t="s">
        <v>143</v>
      </c>
      <c r="B30" s="57">
        <v>3627000</v>
      </c>
      <c r="C30" s="57">
        <v>12785000</v>
      </c>
      <c r="D30" s="57">
        <v>4993000</v>
      </c>
      <c r="E30" s="57">
        <v>4619000</v>
      </c>
      <c r="F30" s="57">
        <v>3845000</v>
      </c>
      <c r="G30" s="57">
        <v>-452000</v>
      </c>
      <c r="H30" s="57">
        <v>4349000</v>
      </c>
      <c r="I30" s="57">
        <v>3584000</v>
      </c>
      <c r="J30" s="57">
        <v>1675000</v>
      </c>
      <c r="K30" s="57">
        <v>2831000</v>
      </c>
      <c r="L30" s="57">
        <v>-3716000</v>
      </c>
      <c r="M30" s="57">
        <v>5400000</v>
      </c>
      <c r="N30" s="57">
        <v>11481000</v>
      </c>
      <c r="O30" s="57">
        <v>9927000</v>
      </c>
      <c r="P30" s="57">
        <v>10186000</v>
      </c>
      <c r="Q30" s="57">
        <v>6608000</v>
      </c>
      <c r="R30" s="57">
        <v>11015000</v>
      </c>
      <c r="S30" s="57">
        <v>-771000</v>
      </c>
      <c r="T30" s="57">
        <v>-13733000</v>
      </c>
      <c r="U30" s="57">
        <v>-3707000</v>
      </c>
    </row>
    <row r="31" spans="1:21" ht="25.15" customHeight="1" x14ac:dyDescent="0.25">
      <c r="A31" s="56" t="s">
        <v>144</v>
      </c>
      <c r="B31" s="57">
        <v>496000</v>
      </c>
      <c r="C31" s="57">
        <v>218000</v>
      </c>
      <c r="D31" s="57">
        <v>214000</v>
      </c>
      <c r="E31" s="57">
        <v>281000</v>
      </c>
      <c r="F31" s="57">
        <v>220000</v>
      </c>
      <c r="G31" s="57">
        <v>373000</v>
      </c>
      <c r="H31" s="57">
        <v>602000</v>
      </c>
      <c r="I31" s="57">
        <v>405000</v>
      </c>
      <c r="J31" s="57">
        <v>300000</v>
      </c>
      <c r="K31" s="57">
        <v>883000</v>
      </c>
      <c r="L31" s="15"/>
      <c r="M31" s="57">
        <v>662000</v>
      </c>
      <c r="N31" s="57">
        <v>456000</v>
      </c>
      <c r="O31" s="57">
        <v>1309000</v>
      </c>
      <c r="P31" s="57">
        <v>716000</v>
      </c>
      <c r="Q31" s="57">
        <v>795000</v>
      </c>
      <c r="R31" s="57">
        <v>714000</v>
      </c>
      <c r="S31" s="57">
        <v>789000</v>
      </c>
      <c r="T31" s="57">
        <v>353000</v>
      </c>
      <c r="U31" s="15"/>
    </row>
    <row r="32" spans="1:21" ht="25.15" customHeight="1" x14ac:dyDescent="0.25">
      <c r="A32" s="56" t="s">
        <v>145</v>
      </c>
      <c r="B32" s="57">
        <v>-2243000</v>
      </c>
      <c r="C32" s="57">
        <v>-1519000</v>
      </c>
      <c r="D32" s="57">
        <v>-1657000</v>
      </c>
      <c r="E32" s="57">
        <v>-874000</v>
      </c>
      <c r="F32" s="57">
        <v>-3141000</v>
      </c>
      <c r="G32" s="57">
        <v>-1799000</v>
      </c>
      <c r="H32" s="57">
        <v>-943000</v>
      </c>
      <c r="I32" s="57">
        <v>-1201000</v>
      </c>
      <c r="J32" s="57">
        <v>-2124000</v>
      </c>
      <c r="K32" s="57">
        <v>-1736000</v>
      </c>
      <c r="L32" s="57">
        <v>-1554000</v>
      </c>
      <c r="M32" s="57">
        <v>-2145000</v>
      </c>
      <c r="N32" s="57">
        <v>-1932000</v>
      </c>
      <c r="O32" s="57">
        <v>-429000</v>
      </c>
      <c r="P32" s="57">
        <v>-1512000</v>
      </c>
      <c r="Q32" s="57">
        <v>-2419000</v>
      </c>
      <c r="R32" s="57">
        <v>-2014000</v>
      </c>
      <c r="S32" s="57">
        <v>-1612000</v>
      </c>
      <c r="T32" s="57">
        <v>-1120000</v>
      </c>
      <c r="U32" s="57">
        <v>-995000</v>
      </c>
    </row>
    <row r="33" spans="1:21" ht="25.15" customHeight="1" x14ac:dyDescent="0.25">
      <c r="A33" s="56" t="s">
        <v>146</v>
      </c>
      <c r="B33" s="15"/>
      <c r="C33" s="15"/>
      <c r="D33" s="15"/>
      <c r="E33" s="15"/>
      <c r="F33" s="57">
        <v>-519000</v>
      </c>
      <c r="G33" s="57">
        <v>-289000</v>
      </c>
      <c r="H33" s="57">
        <v>-278000</v>
      </c>
      <c r="I33" s="57">
        <v>-358000</v>
      </c>
      <c r="J33" s="57">
        <v>-669000</v>
      </c>
      <c r="K33" s="57">
        <v>-842000</v>
      </c>
      <c r="L33" s="57">
        <v>-1554000</v>
      </c>
      <c r="M33" s="57">
        <v>-720000</v>
      </c>
      <c r="N33" s="57">
        <v>-769000</v>
      </c>
      <c r="O33" s="57">
        <v>-420000</v>
      </c>
      <c r="P33" s="57">
        <v>-1505000</v>
      </c>
      <c r="Q33" s="57">
        <v>-2418000</v>
      </c>
      <c r="R33" s="57">
        <v>-2007000</v>
      </c>
      <c r="S33" s="57">
        <v>-1608000</v>
      </c>
      <c r="T33" s="57">
        <v>-1113000</v>
      </c>
      <c r="U33" s="15"/>
    </row>
    <row r="34" spans="1:21" ht="32.450000000000003" customHeight="1" x14ac:dyDescent="0.25">
      <c r="A34" s="56" t="s">
        <v>147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1:21" ht="25.15" customHeight="1" x14ac:dyDescent="0.25">
      <c r="A35" s="56" t="s">
        <v>148</v>
      </c>
      <c r="B35" s="57">
        <v>-376000</v>
      </c>
      <c r="C35" s="57">
        <v>-383000</v>
      </c>
      <c r="D35" s="57">
        <v>-336000</v>
      </c>
      <c r="E35" s="57">
        <v>-318000</v>
      </c>
      <c r="F35" s="57">
        <v>-292000</v>
      </c>
      <c r="G35" s="15"/>
      <c r="H35" s="15"/>
      <c r="I35" s="15"/>
      <c r="J35" s="15"/>
      <c r="K35" s="15"/>
      <c r="L35" s="15"/>
      <c r="M35" s="15"/>
      <c r="N35" s="57">
        <v>-1000</v>
      </c>
      <c r="O35" s="57">
        <v>-9000</v>
      </c>
      <c r="P35" s="57">
        <v>-7000</v>
      </c>
      <c r="Q35" s="57">
        <v>-1000</v>
      </c>
      <c r="R35" s="57">
        <v>-7000</v>
      </c>
      <c r="S35" s="57">
        <v>-4000</v>
      </c>
      <c r="T35" s="57">
        <v>-7000</v>
      </c>
      <c r="U35" s="15"/>
    </row>
    <row r="36" spans="1:21" ht="25.15" customHeight="1" x14ac:dyDescent="0.25">
      <c r="A36" s="56" t="s">
        <v>149</v>
      </c>
      <c r="B36" s="57">
        <v>-1867000</v>
      </c>
      <c r="C36" s="57">
        <v>-1136000</v>
      </c>
      <c r="D36" s="57">
        <v>-1321000</v>
      </c>
      <c r="E36" s="57">
        <v>-556000</v>
      </c>
      <c r="F36" s="57">
        <v>-2331000</v>
      </c>
      <c r="G36" s="57">
        <v>-1509000</v>
      </c>
      <c r="H36" s="57">
        <v>-665000</v>
      </c>
      <c r="I36" s="57">
        <v>-843000</v>
      </c>
      <c r="J36" s="57">
        <v>-1455000</v>
      </c>
      <c r="K36" s="57">
        <v>-894000</v>
      </c>
      <c r="L36" s="15"/>
      <c r="M36" s="57">
        <v>-1425000</v>
      </c>
      <c r="N36" s="57">
        <v>-1162000</v>
      </c>
      <c r="O36" s="15"/>
      <c r="P36" s="15"/>
      <c r="Q36" s="15"/>
      <c r="R36" s="15"/>
      <c r="S36" s="15"/>
      <c r="T36" s="15"/>
      <c r="U36" s="15"/>
    </row>
    <row r="37" spans="1:21" ht="25.15" customHeight="1" x14ac:dyDescent="0.25">
      <c r="A37" s="56" t="s">
        <v>150</v>
      </c>
      <c r="B37" s="57">
        <v>-1747000</v>
      </c>
      <c r="C37" s="57">
        <v>-1301000</v>
      </c>
      <c r="D37" s="57">
        <v>-1443000</v>
      </c>
      <c r="E37" s="57">
        <v>-593000</v>
      </c>
      <c r="F37" s="57">
        <v>-2922000</v>
      </c>
      <c r="G37" s="57">
        <v>-1426000</v>
      </c>
      <c r="H37" s="57">
        <v>-342000</v>
      </c>
      <c r="I37" s="57">
        <v>-796000</v>
      </c>
      <c r="J37" s="57">
        <v>-1824000</v>
      </c>
      <c r="K37" s="57">
        <v>-853000</v>
      </c>
      <c r="L37" s="57">
        <v>-1554000</v>
      </c>
      <c r="M37" s="57">
        <v>-1483000</v>
      </c>
      <c r="N37" s="57">
        <v>-1476000</v>
      </c>
      <c r="O37" s="57">
        <v>880000</v>
      </c>
      <c r="P37" s="57">
        <v>-796000</v>
      </c>
      <c r="Q37" s="57">
        <v>-1624000</v>
      </c>
      <c r="R37" s="57">
        <v>-1300000</v>
      </c>
      <c r="S37" s="57">
        <v>-823000</v>
      </c>
      <c r="T37" s="57">
        <v>-767000</v>
      </c>
      <c r="U37" s="57">
        <v>-995000</v>
      </c>
    </row>
    <row r="38" spans="1:21" ht="32.450000000000003" customHeight="1" x14ac:dyDescent="0.25">
      <c r="A38" s="56" t="s">
        <v>151</v>
      </c>
      <c r="B38" s="57">
        <v>1384000</v>
      </c>
      <c r="C38" s="57">
        <v>11266000</v>
      </c>
      <c r="D38" s="57">
        <v>3336000</v>
      </c>
      <c r="E38" s="57">
        <v>3745000</v>
      </c>
      <c r="F38" s="57">
        <v>704000</v>
      </c>
      <c r="G38" s="57">
        <v>-2251000</v>
      </c>
      <c r="H38" s="57">
        <v>3406000</v>
      </c>
      <c r="I38" s="57">
        <v>2383000</v>
      </c>
      <c r="J38" s="57">
        <v>-449000</v>
      </c>
      <c r="K38" s="57">
        <v>1095000</v>
      </c>
      <c r="L38" s="57">
        <v>-5270000</v>
      </c>
      <c r="M38" s="57">
        <v>3255000</v>
      </c>
      <c r="N38" s="57">
        <v>9549000</v>
      </c>
      <c r="O38" s="57">
        <v>9498000</v>
      </c>
      <c r="P38" s="57">
        <v>8674000</v>
      </c>
      <c r="Q38" s="57">
        <v>4189000</v>
      </c>
      <c r="R38" s="57">
        <v>9001000</v>
      </c>
      <c r="S38" s="57">
        <v>-2383000</v>
      </c>
      <c r="T38" s="57">
        <v>-14853000</v>
      </c>
      <c r="U38" s="57">
        <v>-4702000</v>
      </c>
    </row>
    <row r="39" spans="1:21" ht="25.15" customHeight="1" x14ac:dyDescent="0.25">
      <c r="A39" s="56" t="s">
        <v>152</v>
      </c>
      <c r="B39" s="57">
        <v>-43000</v>
      </c>
      <c r="C39" s="57">
        <v>-423000</v>
      </c>
      <c r="D39" s="57">
        <v>-1122000</v>
      </c>
      <c r="E39" s="57">
        <v>-3289000</v>
      </c>
      <c r="F39" s="57">
        <v>-1106000</v>
      </c>
      <c r="G39" s="57">
        <v>-1289000</v>
      </c>
      <c r="H39" s="57">
        <v>772000</v>
      </c>
      <c r="I39" s="57">
        <v>-4066000</v>
      </c>
      <c r="J39" s="57">
        <v>-3369000</v>
      </c>
      <c r="K39" s="57">
        <v>4765000</v>
      </c>
      <c r="L39" s="57">
        <v>16582000</v>
      </c>
      <c r="M39" s="57">
        <v>-2582000</v>
      </c>
      <c r="N39" s="57">
        <v>-2546000</v>
      </c>
      <c r="O39" s="57">
        <v>-1628000</v>
      </c>
      <c r="P39" s="57">
        <v>-56000</v>
      </c>
      <c r="Q39" s="57">
        <v>-1109000</v>
      </c>
      <c r="R39" s="57">
        <v>-2245000</v>
      </c>
      <c r="S39" s="57">
        <v>-2423000</v>
      </c>
      <c r="T39" s="57">
        <v>-2380000</v>
      </c>
      <c r="U39" s="57">
        <v>-2236000</v>
      </c>
    </row>
    <row r="40" spans="1:21" ht="25.15" customHeight="1" x14ac:dyDescent="0.25">
      <c r="A40" s="56" t="s">
        <v>153</v>
      </c>
      <c r="B40" s="57">
        <v>1341000</v>
      </c>
      <c r="C40" s="57">
        <v>10843000</v>
      </c>
      <c r="D40" s="57">
        <v>2214000</v>
      </c>
      <c r="E40" s="57">
        <v>456000</v>
      </c>
      <c r="F40" s="57">
        <v>-402000</v>
      </c>
      <c r="G40" s="57">
        <v>-3540000</v>
      </c>
      <c r="H40" s="57">
        <v>4178000</v>
      </c>
      <c r="I40" s="57">
        <v>-1683000</v>
      </c>
      <c r="J40" s="57">
        <v>-3818000</v>
      </c>
      <c r="K40" s="57">
        <v>5860000</v>
      </c>
      <c r="L40" s="57">
        <v>11312000</v>
      </c>
      <c r="M40" s="57">
        <v>673000</v>
      </c>
      <c r="N40" s="57">
        <v>7003000</v>
      </c>
      <c r="O40" s="57">
        <v>7870000</v>
      </c>
      <c r="P40" s="57">
        <v>8618000</v>
      </c>
      <c r="Q40" s="57">
        <v>3080000</v>
      </c>
      <c r="R40" s="57">
        <v>6756000</v>
      </c>
      <c r="S40" s="57">
        <v>-4806000</v>
      </c>
      <c r="T40" s="57">
        <v>-17233000</v>
      </c>
      <c r="U40" s="57">
        <v>-6938000</v>
      </c>
    </row>
    <row r="41" spans="1:21" ht="25.15" customHeight="1" x14ac:dyDescent="0.25">
      <c r="A41" s="56" t="s">
        <v>154</v>
      </c>
      <c r="B41" s="57">
        <v>-56000</v>
      </c>
      <c r="C41" s="15"/>
      <c r="D41" s="15"/>
      <c r="E41" s="15"/>
      <c r="F41" s="15"/>
      <c r="G41" s="57">
        <v>-3046000</v>
      </c>
      <c r="H41" s="57">
        <v>-1729000</v>
      </c>
      <c r="I41" s="57">
        <v>-3505000</v>
      </c>
      <c r="J41" s="15"/>
      <c r="K41" s="57">
        <v>57000</v>
      </c>
      <c r="L41" s="57">
        <v>48108000</v>
      </c>
      <c r="M41" s="15"/>
      <c r="N41" s="15"/>
      <c r="O41" s="15"/>
      <c r="P41" s="15"/>
      <c r="Q41" s="15"/>
      <c r="R41" s="15"/>
      <c r="S41" s="57">
        <v>-491000</v>
      </c>
      <c r="T41" s="57">
        <v>-4588000</v>
      </c>
      <c r="U41" s="15"/>
    </row>
    <row r="42" spans="1:21" ht="25.15" customHeight="1" x14ac:dyDescent="0.25">
      <c r="A42" s="56" t="s">
        <v>155</v>
      </c>
      <c r="B42" s="57">
        <v>-312000</v>
      </c>
      <c r="C42" s="57">
        <v>-437000</v>
      </c>
      <c r="D42" s="57">
        <v>-452000</v>
      </c>
      <c r="E42" s="57">
        <v>-361000</v>
      </c>
      <c r="F42" s="57">
        <v>-412000</v>
      </c>
      <c r="G42" s="57">
        <v>-324000</v>
      </c>
      <c r="H42" s="57">
        <v>-307000</v>
      </c>
      <c r="I42" s="57">
        <v>-186000</v>
      </c>
      <c r="J42" s="57">
        <v>-206000</v>
      </c>
      <c r="K42" s="57">
        <v>-156000</v>
      </c>
      <c r="L42" s="57">
        <v>-166000</v>
      </c>
      <c r="M42" s="57">
        <v>-244000</v>
      </c>
      <c r="N42" s="57">
        <v>-46000</v>
      </c>
      <c r="O42" s="57">
        <v>98000</v>
      </c>
      <c r="P42" s="57">
        <v>27000</v>
      </c>
      <c r="Q42" s="57">
        <v>-2000</v>
      </c>
      <c r="R42" s="57">
        <v>-96000</v>
      </c>
      <c r="S42" s="57">
        <v>-129000</v>
      </c>
      <c r="T42" s="57">
        <v>-95000</v>
      </c>
      <c r="U42" s="57">
        <v>-602000</v>
      </c>
    </row>
    <row r="43" spans="1:21" ht="32.450000000000003" customHeight="1" x14ac:dyDescent="0.25">
      <c r="A43" s="56" t="s">
        <v>156</v>
      </c>
      <c r="B43" s="57">
        <v>973000</v>
      </c>
      <c r="C43" s="57">
        <v>10406000</v>
      </c>
      <c r="D43" s="57">
        <v>1762000</v>
      </c>
      <c r="E43" s="57">
        <v>95000</v>
      </c>
      <c r="F43" s="57">
        <v>-814000</v>
      </c>
      <c r="G43" s="57">
        <v>-6910000</v>
      </c>
      <c r="H43" s="57">
        <v>2142000</v>
      </c>
      <c r="I43" s="57">
        <v>-5374000</v>
      </c>
      <c r="J43" s="57">
        <v>-4024000</v>
      </c>
      <c r="K43" s="57">
        <v>5761000</v>
      </c>
      <c r="L43" s="57">
        <v>59254000</v>
      </c>
      <c r="M43" s="57">
        <v>429000</v>
      </c>
      <c r="N43" s="57">
        <v>6957000</v>
      </c>
      <c r="O43" s="57">
        <v>7968000</v>
      </c>
      <c r="P43" s="57">
        <v>8645000</v>
      </c>
      <c r="Q43" s="57">
        <v>3078000</v>
      </c>
      <c r="R43" s="57">
        <v>6660000</v>
      </c>
      <c r="S43" s="57">
        <v>-5426000</v>
      </c>
      <c r="T43" s="57">
        <v>-21916000</v>
      </c>
      <c r="U43" s="57">
        <v>-7540000</v>
      </c>
    </row>
    <row r="44" spans="1:21" ht="32.450000000000003" customHeight="1" x14ac:dyDescent="0.25">
      <c r="A44" s="56" t="s">
        <v>157</v>
      </c>
      <c r="B44" s="57">
        <v>-2078000</v>
      </c>
      <c r="C44" s="57">
        <v>-2184000</v>
      </c>
      <c r="D44" s="57">
        <v>-2095000</v>
      </c>
      <c r="E44" s="57">
        <v>-2053000</v>
      </c>
      <c r="F44" s="57">
        <v>-2051000</v>
      </c>
      <c r="G44" s="57">
        <v>-3465000</v>
      </c>
      <c r="H44" s="57">
        <v>-3479000</v>
      </c>
      <c r="I44" s="57">
        <v>-3166000</v>
      </c>
      <c r="J44" s="57">
        <v>-2998000</v>
      </c>
      <c r="K44" s="57">
        <v>-2930000</v>
      </c>
      <c r="L44" s="57">
        <v>-40566000</v>
      </c>
      <c r="M44" s="57">
        <v>-4801000</v>
      </c>
      <c r="N44" s="57">
        <v>-6654000</v>
      </c>
      <c r="O44" s="57">
        <v>-4131000</v>
      </c>
      <c r="P44" s="57">
        <v>-4131000</v>
      </c>
      <c r="Q44" s="57">
        <v>-4017000</v>
      </c>
      <c r="R44" s="57">
        <v>-3653000</v>
      </c>
      <c r="S44" s="57">
        <v>-3566000</v>
      </c>
      <c r="T44" s="57">
        <v>-2753000</v>
      </c>
      <c r="U44" s="57">
        <v>-2658000</v>
      </c>
    </row>
    <row r="45" spans="1:21" ht="25.15" customHeight="1" x14ac:dyDescent="0.25">
      <c r="A45" s="56" t="s">
        <v>158</v>
      </c>
      <c r="B45" s="57">
        <v>-1105000</v>
      </c>
      <c r="C45" s="57">
        <v>8222000</v>
      </c>
      <c r="D45" s="57">
        <v>-333000</v>
      </c>
      <c r="E45" s="57">
        <v>-1958000</v>
      </c>
      <c r="F45" s="57">
        <v>-2865000</v>
      </c>
      <c r="G45" s="57">
        <v>-10375000</v>
      </c>
      <c r="H45" s="57">
        <v>-1337000</v>
      </c>
      <c r="I45" s="57">
        <v>-8540000</v>
      </c>
      <c r="J45" s="57">
        <v>-7022000</v>
      </c>
      <c r="K45" s="57">
        <v>2831000</v>
      </c>
      <c r="L45" s="57">
        <v>18688000</v>
      </c>
      <c r="M45" s="57">
        <v>-4372000</v>
      </c>
      <c r="N45" s="57">
        <v>303000</v>
      </c>
      <c r="O45" s="57">
        <v>3837000</v>
      </c>
      <c r="P45" s="57">
        <v>4514000</v>
      </c>
      <c r="Q45" s="57">
        <v>-939000</v>
      </c>
      <c r="R45" s="57">
        <v>3007000</v>
      </c>
      <c r="S45" s="57">
        <v>-8992000</v>
      </c>
      <c r="T45" s="57">
        <v>-24669000</v>
      </c>
      <c r="U45" s="57">
        <v>-10198000</v>
      </c>
    </row>
    <row r="46" spans="1:21" ht="25.15" customHeight="1" x14ac:dyDescent="0.25"/>
    <row r="47" spans="1:21" ht="25.15" customHeight="1" x14ac:dyDescent="0.25">
      <c r="A47" s="56" t="s">
        <v>159</v>
      </c>
      <c r="B47" s="57">
        <v>4160000</v>
      </c>
      <c r="C47" s="57">
        <v>8427000</v>
      </c>
      <c r="D47" s="57">
        <v>8268000</v>
      </c>
      <c r="E47" s="57">
        <v>4907000</v>
      </c>
      <c r="F47" s="57">
        <v>8599000</v>
      </c>
      <c r="G47" s="57">
        <v>5044000</v>
      </c>
      <c r="H47" s="57">
        <v>5278000</v>
      </c>
      <c r="I47" s="57">
        <v>5347000</v>
      </c>
      <c r="J47" s="57">
        <v>5246000</v>
      </c>
      <c r="K47" s="57">
        <v>5046000</v>
      </c>
      <c r="L47" s="57">
        <v>4038000</v>
      </c>
      <c r="M47" s="57">
        <v>4253000</v>
      </c>
      <c r="N47" s="57">
        <v>4444000</v>
      </c>
      <c r="O47" s="57">
        <v>4372000</v>
      </c>
      <c r="P47" s="57">
        <v>4456000</v>
      </c>
      <c r="Q47" s="57">
        <v>4061000</v>
      </c>
      <c r="R47" s="57">
        <v>3427000</v>
      </c>
      <c r="S47" s="57">
        <v>3011000</v>
      </c>
      <c r="T47" s="57">
        <v>3079000</v>
      </c>
      <c r="U47" s="57">
        <v>4528000</v>
      </c>
    </row>
    <row r="48" spans="1:21" ht="32.450000000000003" customHeight="1" x14ac:dyDescent="0.25">
      <c r="A48" s="56" t="s">
        <v>160</v>
      </c>
      <c r="B48" s="57">
        <v>4160000</v>
      </c>
      <c r="C48" s="57">
        <v>4946000</v>
      </c>
      <c r="D48" s="57">
        <v>4941000</v>
      </c>
      <c r="E48" s="57">
        <v>4907000</v>
      </c>
      <c r="F48" s="57">
        <v>5306000</v>
      </c>
      <c r="G48" s="57">
        <v>4993000</v>
      </c>
      <c r="H48" s="57">
        <v>5237000</v>
      </c>
      <c r="I48" s="57">
        <v>5337000</v>
      </c>
      <c r="J48" s="57">
        <v>5189000</v>
      </c>
      <c r="K48" s="57">
        <v>5002000</v>
      </c>
      <c r="L48" s="57">
        <v>4038000</v>
      </c>
      <c r="M48" s="57">
        <v>4209000</v>
      </c>
      <c r="N48" s="57">
        <v>4284000</v>
      </c>
      <c r="O48" s="57">
        <v>4318000</v>
      </c>
      <c r="P48" s="57">
        <v>4412000</v>
      </c>
      <c r="Q48" s="57">
        <v>4025000</v>
      </c>
      <c r="R48" s="57">
        <v>3400000</v>
      </c>
      <c r="S48" s="57">
        <v>2994000</v>
      </c>
      <c r="T48" s="57">
        <v>3069000</v>
      </c>
      <c r="U48" s="15"/>
    </row>
    <row r="49" spans="1:21" ht="32.450000000000003" customHeight="1" x14ac:dyDescent="0.25">
      <c r="A49" s="56" t="s">
        <v>161</v>
      </c>
      <c r="B49" s="15"/>
      <c r="C49" s="57">
        <v>3481000</v>
      </c>
      <c r="D49" s="57">
        <v>3327000</v>
      </c>
      <c r="E49" s="15"/>
      <c r="F49" s="57">
        <v>3293000</v>
      </c>
      <c r="G49" s="57">
        <v>51000</v>
      </c>
      <c r="H49" s="57">
        <v>41000</v>
      </c>
      <c r="I49" s="57">
        <v>10000</v>
      </c>
      <c r="J49" s="57">
        <v>57000</v>
      </c>
      <c r="K49" s="57">
        <v>44000</v>
      </c>
      <c r="L49" s="15"/>
      <c r="M49" s="57">
        <v>44000</v>
      </c>
      <c r="N49" s="57">
        <v>79000</v>
      </c>
      <c r="O49" s="57">
        <v>54000</v>
      </c>
      <c r="P49" s="57">
        <v>44000</v>
      </c>
      <c r="Q49" s="57">
        <v>36000</v>
      </c>
      <c r="R49" s="57">
        <v>27000</v>
      </c>
      <c r="S49" s="57">
        <v>17000</v>
      </c>
      <c r="T49" s="57">
        <v>10000</v>
      </c>
      <c r="U49" s="15"/>
    </row>
    <row r="50" spans="1:21" ht="32.450000000000003" customHeight="1" x14ac:dyDescent="0.25">
      <c r="A50" s="56" t="s">
        <v>162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57">
        <v>81000</v>
      </c>
      <c r="O50" s="15"/>
      <c r="P50" s="15"/>
      <c r="Q50" s="15"/>
      <c r="R50" s="15"/>
      <c r="S50" s="15"/>
      <c r="T50" s="15"/>
      <c r="U50" s="15"/>
    </row>
    <row r="51" spans="1:21" ht="25.15" customHeight="1" x14ac:dyDescent="0.25">
      <c r="A51" s="56" t="s">
        <v>163</v>
      </c>
      <c r="B51" s="57">
        <v>22207</v>
      </c>
      <c r="C51" s="57">
        <v>23734</v>
      </c>
      <c r="D51" s="57">
        <v>19403</v>
      </c>
      <c r="E51" s="57">
        <v>17021</v>
      </c>
      <c r="F51" s="57">
        <v>17702</v>
      </c>
      <c r="G51" s="57">
        <v>14646</v>
      </c>
      <c r="H51" s="57">
        <v>18444</v>
      </c>
      <c r="I51" s="57">
        <v>13656</v>
      </c>
      <c r="J51" s="57">
        <v>12000</v>
      </c>
      <c r="K51" s="57">
        <v>12000</v>
      </c>
      <c r="L51" s="57">
        <v>9000</v>
      </c>
      <c r="M51" s="57">
        <v>8000</v>
      </c>
      <c r="N51" s="57">
        <v>7000</v>
      </c>
      <c r="O51" s="57">
        <v>9000</v>
      </c>
      <c r="P51" s="57">
        <v>9000</v>
      </c>
      <c r="Q51" s="57">
        <v>6000</v>
      </c>
      <c r="R51" s="57">
        <v>7000</v>
      </c>
      <c r="S51" s="57">
        <v>5000</v>
      </c>
      <c r="T51" s="57">
        <v>4000</v>
      </c>
      <c r="U51" s="57">
        <v>5000</v>
      </c>
    </row>
    <row r="52" spans="1:21" ht="32.450000000000003" customHeight="1" x14ac:dyDescent="0.25">
      <c r="A52" s="56" t="s">
        <v>164</v>
      </c>
      <c r="B52" s="57">
        <v>8541</v>
      </c>
      <c r="C52" s="57">
        <v>2637</v>
      </c>
      <c r="D52" s="57">
        <v>1687</v>
      </c>
      <c r="E52" s="57">
        <v>6809</v>
      </c>
      <c r="F52" s="57">
        <v>6196</v>
      </c>
      <c r="G52" s="57">
        <v>1723</v>
      </c>
      <c r="H52" s="57">
        <v>4391</v>
      </c>
      <c r="I52" s="57">
        <v>3414</v>
      </c>
      <c r="J52" s="57">
        <v>1000</v>
      </c>
      <c r="K52" s="57">
        <v>4000</v>
      </c>
      <c r="L52" s="57">
        <v>4000</v>
      </c>
      <c r="M52" s="57">
        <v>1000</v>
      </c>
      <c r="N52" s="57">
        <v>2000</v>
      </c>
      <c r="O52" s="57">
        <v>1000</v>
      </c>
      <c r="P52" s="57">
        <v>1000</v>
      </c>
      <c r="Q52" s="57">
        <v>3000</v>
      </c>
      <c r="R52" s="57">
        <v>200</v>
      </c>
      <c r="S52" s="57">
        <v>5000</v>
      </c>
      <c r="T52" s="57">
        <v>10000</v>
      </c>
      <c r="U52" s="57">
        <v>4000</v>
      </c>
    </row>
    <row r="53" spans="1:21" ht="25.15" customHeight="1" x14ac:dyDescent="0.25">
      <c r="A53" s="56" t="s">
        <v>165</v>
      </c>
      <c r="B53" s="15"/>
      <c r="C53" s="15"/>
      <c r="D53" s="15"/>
      <c r="E53" s="15"/>
      <c r="F53" s="15"/>
      <c r="G53" s="15"/>
      <c r="H53" s="15"/>
      <c r="I53" s="15"/>
      <c r="J53" s="15"/>
      <c r="K53" s="57">
        <v>2000</v>
      </c>
      <c r="L53" s="15"/>
      <c r="M53" s="15"/>
      <c r="N53" s="15"/>
      <c r="O53" s="57">
        <v>1000</v>
      </c>
      <c r="P53" s="57">
        <v>1000</v>
      </c>
      <c r="Q53" s="57">
        <v>1000</v>
      </c>
      <c r="R53" s="57">
        <v>100</v>
      </c>
      <c r="S53" s="57">
        <v>1000</v>
      </c>
      <c r="T53" s="57">
        <v>1000</v>
      </c>
      <c r="U53" s="15"/>
    </row>
    <row r="54" spans="1:21" ht="32.450000000000003" customHeight="1" x14ac:dyDescent="0.25">
      <c r="A54" s="56" t="s">
        <v>166</v>
      </c>
      <c r="B54" s="57">
        <v>8541</v>
      </c>
      <c r="C54" s="57">
        <v>2637</v>
      </c>
      <c r="D54" s="57">
        <v>1687</v>
      </c>
      <c r="E54" s="57">
        <v>6809</v>
      </c>
      <c r="F54" s="57">
        <v>6196</v>
      </c>
      <c r="G54" s="57">
        <v>1723</v>
      </c>
      <c r="H54" s="57">
        <v>4391</v>
      </c>
      <c r="I54" s="57">
        <v>3414</v>
      </c>
      <c r="J54" s="57">
        <v>1000</v>
      </c>
      <c r="K54" s="57">
        <v>2000</v>
      </c>
      <c r="L54" s="57">
        <v>4000</v>
      </c>
      <c r="M54" s="57">
        <v>1000</v>
      </c>
      <c r="N54" s="57">
        <v>2000</v>
      </c>
      <c r="O54" s="15"/>
      <c r="P54" s="15"/>
      <c r="Q54" s="57">
        <v>2000</v>
      </c>
      <c r="R54" s="57">
        <v>100</v>
      </c>
      <c r="S54" s="57">
        <v>4000</v>
      </c>
      <c r="T54" s="57">
        <v>9000</v>
      </c>
      <c r="U54" s="15"/>
    </row>
    <row r="55" spans="1:21" ht="32.450000000000003" customHeight="1" x14ac:dyDescent="0.25">
      <c r="A55" s="56" t="s">
        <v>167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</row>
    <row r="56" spans="1:21" ht="32.450000000000003" customHeight="1" x14ac:dyDescent="0.25">
      <c r="A56" s="56" t="s">
        <v>168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</row>
    <row r="57" spans="1:21" ht="32.450000000000003" customHeight="1" x14ac:dyDescent="0.25">
      <c r="A57" s="56" t="s">
        <v>169</v>
      </c>
      <c r="B57" s="57">
        <v>3521000</v>
      </c>
      <c r="C57" s="57">
        <v>3543000</v>
      </c>
      <c r="D57" s="57">
        <v>3412000</v>
      </c>
      <c r="E57" s="57">
        <v>3763000</v>
      </c>
      <c r="F57" s="57">
        <v>5438000</v>
      </c>
      <c r="G57" s="57">
        <v>6213000</v>
      </c>
      <c r="H57" s="57">
        <v>3864000</v>
      </c>
      <c r="I57" s="57">
        <v>4115000</v>
      </c>
      <c r="J57" s="57">
        <v>4702000</v>
      </c>
      <c r="K57" s="57">
        <v>4519000</v>
      </c>
      <c r="L57" s="57">
        <v>10122000</v>
      </c>
      <c r="M57" s="57">
        <v>11147000</v>
      </c>
      <c r="N57" s="57">
        <v>7435000</v>
      </c>
      <c r="O57" s="57">
        <v>9654000</v>
      </c>
      <c r="P57" s="57">
        <v>5554000</v>
      </c>
      <c r="Q57" s="57">
        <v>8653000</v>
      </c>
      <c r="R57" s="57">
        <v>2482000</v>
      </c>
      <c r="S57" s="57">
        <v>13700000</v>
      </c>
      <c r="T57" s="57">
        <v>25140000</v>
      </c>
      <c r="U57" s="57">
        <v>12929000</v>
      </c>
    </row>
    <row r="58" spans="1:21" ht="25.15" customHeight="1" x14ac:dyDescent="0.25">
      <c r="A58" s="56" t="s">
        <v>170</v>
      </c>
      <c r="B58" s="57">
        <v>3521000</v>
      </c>
      <c r="C58" s="57">
        <v>3543000</v>
      </c>
      <c r="D58" s="57">
        <v>3412000</v>
      </c>
      <c r="E58" s="57">
        <v>3763000</v>
      </c>
      <c r="F58" s="57">
        <v>3947000</v>
      </c>
      <c r="G58" s="57">
        <v>3395000</v>
      </c>
      <c r="H58" s="57">
        <v>3864000</v>
      </c>
      <c r="I58" s="57">
        <v>4115000</v>
      </c>
      <c r="J58" s="57">
        <v>4252000</v>
      </c>
      <c r="K58" s="57">
        <v>4519000</v>
      </c>
      <c r="L58" s="57">
        <v>3522000</v>
      </c>
      <c r="M58" s="57">
        <v>3447000</v>
      </c>
      <c r="N58" s="57">
        <v>3496000</v>
      </c>
      <c r="O58" s="57">
        <v>3504000</v>
      </c>
      <c r="P58" s="57">
        <v>3454000</v>
      </c>
      <c r="Q58" s="57">
        <v>2753000</v>
      </c>
      <c r="R58" s="57">
        <v>2482000</v>
      </c>
      <c r="S58" s="57">
        <v>2100000</v>
      </c>
      <c r="T58" s="57">
        <v>1625000</v>
      </c>
      <c r="U58" s="15"/>
    </row>
    <row r="59" spans="1:21" ht="25.15" customHeight="1" x14ac:dyDescent="0.25">
      <c r="A59" s="56" t="s">
        <v>171</v>
      </c>
      <c r="B59" s="15"/>
      <c r="C59" s="15"/>
      <c r="D59" s="15"/>
      <c r="E59" s="15"/>
      <c r="F59" s="57">
        <v>1491000</v>
      </c>
      <c r="G59" s="57">
        <v>2817000</v>
      </c>
      <c r="H59" s="15"/>
      <c r="I59" s="15"/>
      <c r="J59" s="57">
        <v>450000</v>
      </c>
      <c r="K59" s="15"/>
      <c r="L59" s="57">
        <v>6600000</v>
      </c>
      <c r="M59" s="57">
        <v>7700000</v>
      </c>
      <c r="N59" s="57">
        <v>3939000</v>
      </c>
      <c r="O59" s="57">
        <v>6150000</v>
      </c>
      <c r="P59" s="57">
        <v>2100000</v>
      </c>
      <c r="Q59" s="57">
        <v>5900000</v>
      </c>
      <c r="R59" s="15"/>
      <c r="S59" s="57">
        <v>11600000</v>
      </c>
      <c r="T59" s="57">
        <v>23515000</v>
      </c>
      <c r="U59" s="15"/>
    </row>
    <row r="60" spans="1:21" ht="32.450000000000003" customHeight="1" x14ac:dyDescent="0.25">
      <c r="A60" s="56" t="s">
        <v>172</v>
      </c>
      <c r="B60" s="15"/>
      <c r="C60" s="15"/>
      <c r="D60" s="15"/>
      <c r="E60" s="15"/>
      <c r="F60" s="15"/>
      <c r="G60" s="57">
        <v>3295000</v>
      </c>
      <c r="H60" s="57">
        <v>3327000</v>
      </c>
      <c r="I60" s="57">
        <v>3393000</v>
      </c>
      <c r="J60" s="57">
        <v>2315000</v>
      </c>
      <c r="K60" s="57">
        <v>2303000</v>
      </c>
      <c r="L60" s="57">
        <v>2153000</v>
      </c>
      <c r="M60" s="57">
        <v>1820000</v>
      </c>
      <c r="N60" s="57">
        <v>1845000</v>
      </c>
      <c r="O60" s="57">
        <v>1888000</v>
      </c>
      <c r="P60" s="57">
        <v>71000</v>
      </c>
      <c r="Q60" s="57">
        <v>1399000</v>
      </c>
      <c r="R60" s="57">
        <v>1160000</v>
      </c>
      <c r="S60" s="57">
        <v>1019000</v>
      </c>
      <c r="T60" s="57">
        <v>968000</v>
      </c>
      <c r="U60" s="15"/>
    </row>
    <row r="61" spans="1:21" ht="32.450000000000003" customHeight="1" x14ac:dyDescent="0.25">
      <c r="A61" s="56" t="s">
        <v>173</v>
      </c>
      <c r="B61" s="15"/>
      <c r="C61" s="15"/>
      <c r="D61" s="15"/>
      <c r="E61" s="15"/>
      <c r="F61" s="15"/>
      <c r="G61" s="15"/>
      <c r="H61" s="15"/>
      <c r="I61" s="15"/>
      <c r="J61" s="15"/>
      <c r="K61" s="57">
        <v>2303000</v>
      </c>
      <c r="L61" s="57">
        <v>651000</v>
      </c>
      <c r="M61" s="57">
        <v>1820000</v>
      </c>
      <c r="N61" s="57">
        <v>1845000</v>
      </c>
      <c r="O61" s="57">
        <v>1888000</v>
      </c>
      <c r="P61" s="57">
        <v>71000</v>
      </c>
      <c r="Q61" s="57">
        <v>68000</v>
      </c>
      <c r="R61" s="57">
        <v>43000</v>
      </c>
      <c r="S61" s="57">
        <v>35000</v>
      </c>
      <c r="T61" s="57">
        <v>35000</v>
      </c>
      <c r="U61" s="15"/>
    </row>
    <row r="62" spans="1:21" ht="32.450000000000003" customHeight="1" x14ac:dyDescent="0.25">
      <c r="A62" s="56" t="s">
        <v>174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57">
        <v>1502000</v>
      </c>
      <c r="M62" s="15"/>
      <c r="N62" s="15"/>
      <c r="O62" s="15"/>
      <c r="P62" s="15"/>
      <c r="Q62" s="57">
        <v>1331000</v>
      </c>
      <c r="R62" s="57">
        <v>1117000</v>
      </c>
      <c r="S62" s="57">
        <v>984000</v>
      </c>
      <c r="T62" s="57">
        <v>933000</v>
      </c>
      <c r="U62" s="15"/>
    </row>
    <row r="63" spans="1:21" ht="32.450000000000003" customHeight="1" x14ac:dyDescent="0.25">
      <c r="A63" s="56" t="s">
        <v>175</v>
      </c>
      <c r="B63" s="15"/>
      <c r="C63" s="15"/>
      <c r="D63" s="15"/>
      <c r="E63" s="15"/>
      <c r="F63" s="15"/>
      <c r="G63" s="15"/>
      <c r="H63" s="15"/>
      <c r="I63" s="15"/>
      <c r="J63" s="15"/>
      <c r="K63" s="57">
        <v>140000</v>
      </c>
      <c r="L63" s="57">
        <v>214000</v>
      </c>
      <c r="M63" s="57">
        <v>307000</v>
      </c>
      <c r="N63" s="57">
        <v>304000</v>
      </c>
      <c r="O63" s="57">
        <v>287000</v>
      </c>
      <c r="P63" s="57">
        <v>303000</v>
      </c>
      <c r="Q63" s="57">
        <v>280000</v>
      </c>
      <c r="R63" s="57">
        <v>234000</v>
      </c>
      <c r="S63" s="57">
        <v>222000</v>
      </c>
      <c r="T63" s="57">
        <v>206000</v>
      </c>
      <c r="U63" s="15"/>
    </row>
    <row r="64" spans="1:21" ht="32.450000000000003" customHeight="1" x14ac:dyDescent="0.25">
      <c r="A64" s="56" t="s">
        <v>176</v>
      </c>
      <c r="B64" s="15"/>
      <c r="C64" s="15"/>
      <c r="D64" s="15"/>
      <c r="E64" s="15"/>
      <c r="F64" s="57">
        <v>21000</v>
      </c>
      <c r="G64" s="57">
        <v>-1000</v>
      </c>
      <c r="H64" s="57">
        <v>57000</v>
      </c>
      <c r="I64" s="57">
        <v>-114000</v>
      </c>
      <c r="J64" s="57">
        <v>2000</v>
      </c>
      <c r="K64" s="57">
        <v>-8000</v>
      </c>
      <c r="L64" s="15"/>
      <c r="M64" s="57">
        <v>-22000</v>
      </c>
      <c r="N64" s="57">
        <v>-34000</v>
      </c>
      <c r="O64" s="57">
        <v>-14000</v>
      </c>
      <c r="P64" s="57">
        <v>29000</v>
      </c>
      <c r="Q64" s="15"/>
      <c r="R64" s="15"/>
      <c r="S64" s="57">
        <v>-6000</v>
      </c>
      <c r="T64" s="15"/>
      <c r="U64" s="15"/>
    </row>
    <row r="65" spans="1:21" ht="25.15" customHeight="1" x14ac:dyDescent="0.25">
      <c r="A65" s="56" t="s">
        <v>177</v>
      </c>
      <c r="B65" s="57">
        <v>5334814</v>
      </c>
      <c r="C65" s="57">
        <v>5135373</v>
      </c>
      <c r="D65" s="57">
        <v>4499747</v>
      </c>
      <c r="E65" s="57">
        <v>4388936</v>
      </c>
      <c r="F65" s="57">
        <v>4834484</v>
      </c>
      <c r="G65" s="57">
        <v>4610149</v>
      </c>
      <c r="H65" s="57">
        <v>4650448</v>
      </c>
      <c r="I65" s="57">
        <v>4895618</v>
      </c>
      <c r="J65" s="57">
        <v>4411000</v>
      </c>
      <c r="K65" s="57">
        <v>4194000</v>
      </c>
      <c r="L65" s="57">
        <v>3875000</v>
      </c>
      <c r="M65" s="57">
        <v>4051000</v>
      </c>
      <c r="N65" s="57">
        <v>3843000</v>
      </c>
      <c r="O65" s="57">
        <v>3642000</v>
      </c>
      <c r="P65" s="57">
        <v>3770000</v>
      </c>
      <c r="Q65" s="57">
        <v>3227000</v>
      </c>
      <c r="R65" s="57">
        <v>2698000</v>
      </c>
      <c r="S65" s="57">
        <v>2466000</v>
      </c>
      <c r="T65" s="57">
        <v>2310000</v>
      </c>
      <c r="U65" s="57">
        <v>2293000</v>
      </c>
    </row>
    <row r="66" spans="1:21" ht="25.15" customHeight="1" x14ac:dyDescent="0.25">
      <c r="A66" s="56" t="s">
        <v>178</v>
      </c>
      <c r="B66" s="57">
        <v>3992142</v>
      </c>
      <c r="C66" s="57">
        <v>4265999</v>
      </c>
      <c r="D66" s="57">
        <v>3770035</v>
      </c>
      <c r="E66" s="57">
        <v>3606809</v>
      </c>
      <c r="F66" s="57">
        <v>4045849</v>
      </c>
      <c r="G66" s="57">
        <v>3733092</v>
      </c>
      <c r="H66" s="57">
        <v>3670297</v>
      </c>
      <c r="I66" s="57">
        <v>3951658</v>
      </c>
      <c r="J66" s="57">
        <v>3632000</v>
      </c>
      <c r="K66" s="57">
        <v>3469000</v>
      </c>
      <c r="L66" s="57">
        <v>3261000</v>
      </c>
      <c r="M66" s="57">
        <v>3331000</v>
      </c>
      <c r="N66" s="57">
        <v>3158000</v>
      </c>
      <c r="O66" s="57">
        <v>2960000</v>
      </c>
      <c r="P66" s="57">
        <v>3045000</v>
      </c>
      <c r="Q66" s="57">
        <v>2607000</v>
      </c>
      <c r="R66" s="57">
        <v>2175000</v>
      </c>
      <c r="S66" s="57">
        <v>1979000</v>
      </c>
      <c r="T66" s="57">
        <v>1879000</v>
      </c>
      <c r="U66" s="57">
        <v>1955000</v>
      </c>
    </row>
    <row r="67" spans="1:21" ht="32.450000000000003" customHeight="1" x14ac:dyDescent="0.25">
      <c r="A67" s="56" t="s">
        <v>179</v>
      </c>
      <c r="B67" s="57">
        <v>424496</v>
      </c>
      <c r="C67" s="57">
        <v>530942</v>
      </c>
      <c r="D67" s="57">
        <v>487599</v>
      </c>
      <c r="E67" s="57">
        <v>467234</v>
      </c>
      <c r="F67" s="57">
        <v>469995</v>
      </c>
      <c r="G67" s="57">
        <v>498837</v>
      </c>
      <c r="H67" s="57">
        <v>480415</v>
      </c>
      <c r="I67" s="57">
        <v>496731</v>
      </c>
      <c r="J67" s="57">
        <v>455000</v>
      </c>
      <c r="K67" s="57">
        <v>442000</v>
      </c>
      <c r="L67" s="57">
        <v>364000</v>
      </c>
      <c r="M67" s="57">
        <v>419000</v>
      </c>
      <c r="N67" s="57">
        <v>399000</v>
      </c>
      <c r="O67" s="57">
        <v>392000</v>
      </c>
      <c r="P67" s="57">
        <v>415000</v>
      </c>
      <c r="Q67" s="57">
        <v>379000</v>
      </c>
      <c r="R67" s="57">
        <v>325000</v>
      </c>
      <c r="S67" s="57">
        <v>300000</v>
      </c>
      <c r="T67" s="57">
        <v>242000</v>
      </c>
      <c r="U67" s="57">
        <v>243000</v>
      </c>
    </row>
    <row r="68" spans="1:21" ht="25.15" customHeight="1" x14ac:dyDescent="0.25">
      <c r="A68" s="56" t="s">
        <v>180</v>
      </c>
      <c r="B68" s="57">
        <v>185343</v>
      </c>
      <c r="C68" s="57">
        <v>214487</v>
      </c>
      <c r="D68" s="57">
        <v>141724</v>
      </c>
      <c r="E68" s="57">
        <v>200000</v>
      </c>
      <c r="F68" s="57">
        <v>200035</v>
      </c>
      <c r="G68" s="57">
        <v>192125</v>
      </c>
      <c r="H68" s="57">
        <v>194976</v>
      </c>
      <c r="I68" s="57">
        <v>180940</v>
      </c>
      <c r="J68" s="57">
        <v>207000</v>
      </c>
      <c r="K68" s="57">
        <v>195000</v>
      </c>
      <c r="L68" s="57">
        <v>158000</v>
      </c>
      <c r="M68" s="57">
        <v>167000</v>
      </c>
      <c r="N68" s="57">
        <v>143000</v>
      </c>
      <c r="O68" s="57">
        <v>134000</v>
      </c>
      <c r="P68" s="57">
        <v>160000</v>
      </c>
      <c r="Q68" s="57">
        <v>113000</v>
      </c>
      <c r="R68" s="57">
        <v>91000</v>
      </c>
      <c r="S68" s="57">
        <v>94000</v>
      </c>
      <c r="T68" s="57">
        <v>80000</v>
      </c>
      <c r="U68" s="57">
        <v>95000</v>
      </c>
    </row>
    <row r="69" spans="1:21" ht="25.15" customHeight="1" x14ac:dyDescent="0.25">
      <c r="A69" s="56" t="s">
        <v>181</v>
      </c>
      <c r="B69" s="57">
        <v>732832</v>
      </c>
      <c r="C69" s="57">
        <v>123945</v>
      </c>
      <c r="D69" s="57">
        <v>100388</v>
      </c>
      <c r="E69" s="57">
        <v>114894</v>
      </c>
      <c r="F69" s="57">
        <v>118605</v>
      </c>
      <c r="G69" s="57">
        <v>186095</v>
      </c>
      <c r="H69" s="57">
        <v>304760</v>
      </c>
      <c r="I69" s="57">
        <v>266289</v>
      </c>
      <c r="J69" s="57">
        <v>117000</v>
      </c>
      <c r="K69" s="57">
        <v>88000</v>
      </c>
      <c r="L69" s="57">
        <v>92000</v>
      </c>
      <c r="M69" s="57">
        <v>134000</v>
      </c>
      <c r="N69" s="57">
        <v>143000</v>
      </c>
      <c r="O69" s="57">
        <v>156000</v>
      </c>
      <c r="P69" s="57">
        <v>150000</v>
      </c>
      <c r="Q69" s="57">
        <v>128000</v>
      </c>
      <c r="R69" s="57">
        <v>107000</v>
      </c>
      <c r="S69" s="57">
        <v>93000</v>
      </c>
      <c r="T69" s="57">
        <v>109000</v>
      </c>
      <c r="U69" s="15"/>
    </row>
    <row r="70" spans="1:21" ht="32.450000000000003" customHeight="1" x14ac:dyDescent="0.25">
      <c r="A70" s="56" t="s">
        <v>182</v>
      </c>
      <c r="B70" s="57">
        <v>7569</v>
      </c>
      <c r="C70" s="57">
        <v>8381</v>
      </c>
      <c r="D70" s="57">
        <v>8456</v>
      </c>
      <c r="E70" s="57">
        <v>7681</v>
      </c>
      <c r="F70" s="57">
        <v>6615</v>
      </c>
      <c r="G70" s="57">
        <v>9061</v>
      </c>
      <c r="H70" s="57">
        <v>14439</v>
      </c>
      <c r="I70" s="57">
        <v>9749</v>
      </c>
      <c r="J70" s="57">
        <v>11540</v>
      </c>
      <c r="K70" s="57">
        <v>6836</v>
      </c>
      <c r="L70" s="57">
        <v>2019</v>
      </c>
      <c r="M70" s="57">
        <v>12866</v>
      </c>
      <c r="N70" s="57">
        <v>9410</v>
      </c>
      <c r="O70" s="57">
        <v>9464</v>
      </c>
      <c r="P70" s="57">
        <v>9265</v>
      </c>
      <c r="Q70" s="57">
        <v>6895</v>
      </c>
      <c r="R70" s="57">
        <v>10230</v>
      </c>
      <c r="S70" s="57">
        <v>13099</v>
      </c>
      <c r="T70" s="57">
        <v>12715</v>
      </c>
      <c r="U70" s="57">
        <v>10606</v>
      </c>
    </row>
    <row r="71" spans="1:21" ht="25.15" customHeight="1" x14ac:dyDescent="0.25">
      <c r="A71" s="56" t="s">
        <v>183</v>
      </c>
      <c r="B71" s="57">
        <v>1681</v>
      </c>
      <c r="C71" s="57">
        <v>1414</v>
      </c>
      <c r="D71" s="57">
        <v>1750</v>
      </c>
      <c r="E71" s="57">
        <v>1750</v>
      </c>
      <c r="F71" s="57">
        <v>1549</v>
      </c>
      <c r="G71" s="57">
        <v>1998</v>
      </c>
      <c r="H71" s="57">
        <v>1872</v>
      </c>
      <c r="I71" s="57">
        <v>1587</v>
      </c>
      <c r="J71" s="57">
        <v>2044</v>
      </c>
      <c r="K71" s="57">
        <v>2409</v>
      </c>
      <c r="L71" s="57">
        <v>1856</v>
      </c>
      <c r="M71" s="57">
        <v>2846</v>
      </c>
      <c r="N71" s="57">
        <v>3153</v>
      </c>
      <c r="O71" s="57">
        <v>4975</v>
      </c>
      <c r="P71" s="57">
        <v>4598</v>
      </c>
      <c r="Q71" s="57">
        <v>3707</v>
      </c>
      <c r="R71" s="57">
        <v>4522</v>
      </c>
      <c r="S71" s="57">
        <v>4907</v>
      </c>
      <c r="T71" s="57">
        <v>5958</v>
      </c>
      <c r="U71" s="15"/>
    </row>
    <row r="72" spans="1:21" ht="32.450000000000003" customHeight="1" x14ac:dyDescent="0.25">
      <c r="A72" s="56" t="s">
        <v>184</v>
      </c>
      <c r="B72" s="57">
        <v>168</v>
      </c>
      <c r="C72" s="57">
        <v>142</v>
      </c>
      <c r="D72" s="57">
        <v>175</v>
      </c>
      <c r="E72" s="57">
        <v>175</v>
      </c>
      <c r="F72" s="57">
        <v>155</v>
      </c>
      <c r="G72" s="57">
        <v>315</v>
      </c>
      <c r="H72" s="57">
        <v>449</v>
      </c>
      <c r="I72" s="15"/>
      <c r="J72" s="15"/>
      <c r="K72" s="57">
        <v>723</v>
      </c>
      <c r="L72" s="15"/>
      <c r="M72" s="15"/>
      <c r="N72" s="15"/>
      <c r="O72" s="15"/>
      <c r="P72" s="15"/>
      <c r="Q72" s="57">
        <v>447</v>
      </c>
      <c r="R72" s="57">
        <v>405</v>
      </c>
      <c r="S72" s="15"/>
      <c r="T72" s="15"/>
      <c r="U72" s="15"/>
    </row>
    <row r="73" spans="1:21" ht="25.15" customHeight="1" x14ac:dyDescent="0.25">
      <c r="A73" s="56" t="s">
        <v>185</v>
      </c>
      <c r="B73" s="57">
        <v>5720</v>
      </c>
      <c r="C73" s="57">
        <v>6825</v>
      </c>
      <c r="D73" s="57">
        <v>6532</v>
      </c>
      <c r="E73" s="57">
        <v>5756</v>
      </c>
      <c r="F73" s="57">
        <v>4911</v>
      </c>
      <c r="G73" s="57">
        <v>6748</v>
      </c>
      <c r="H73" s="57">
        <v>12118</v>
      </c>
      <c r="I73" s="57">
        <v>8162</v>
      </c>
      <c r="J73" s="57">
        <v>9496</v>
      </c>
      <c r="K73" s="57">
        <v>3704</v>
      </c>
      <c r="L73" s="57">
        <v>163</v>
      </c>
      <c r="M73" s="57">
        <v>10020</v>
      </c>
      <c r="N73" s="57">
        <v>6257</v>
      </c>
      <c r="O73" s="57">
        <v>4489</v>
      </c>
      <c r="P73" s="57">
        <v>4667</v>
      </c>
      <c r="Q73" s="57">
        <v>2741</v>
      </c>
      <c r="R73" s="57">
        <v>5303</v>
      </c>
      <c r="S73" s="57">
        <v>8192</v>
      </c>
      <c r="T73" s="57">
        <v>6757</v>
      </c>
      <c r="U73" s="15"/>
    </row>
    <row r="74" spans="1:21" ht="25.15" customHeight="1" x14ac:dyDescent="0.25">
      <c r="A74" s="56" t="s">
        <v>186</v>
      </c>
      <c r="B74" s="57">
        <v>4380</v>
      </c>
      <c r="C74" s="57">
        <v>3406</v>
      </c>
      <c r="D74" s="57">
        <v>4171</v>
      </c>
      <c r="E74" s="57">
        <v>3615</v>
      </c>
      <c r="F74" s="57">
        <v>3287</v>
      </c>
      <c r="G74" s="57">
        <v>3040</v>
      </c>
      <c r="H74" s="57">
        <v>7984</v>
      </c>
      <c r="I74" s="57">
        <v>5136</v>
      </c>
      <c r="J74" s="57">
        <v>5270</v>
      </c>
      <c r="K74" s="57">
        <v>2810</v>
      </c>
      <c r="L74" s="57">
        <v>658</v>
      </c>
      <c r="M74" s="57">
        <v>4165</v>
      </c>
      <c r="N74" s="57">
        <v>3035</v>
      </c>
      <c r="O74" s="57">
        <v>2734</v>
      </c>
      <c r="P74" s="57">
        <v>2668</v>
      </c>
      <c r="Q74" s="57">
        <v>2264</v>
      </c>
      <c r="R74" s="57">
        <v>3595</v>
      </c>
      <c r="S74" s="57">
        <v>3249</v>
      </c>
      <c r="T74" s="57">
        <v>2239</v>
      </c>
      <c r="U74" s="57">
        <v>2506</v>
      </c>
    </row>
    <row r="75" spans="1:21" ht="25.15" customHeight="1" x14ac:dyDescent="0.25">
      <c r="A75" s="56" t="s">
        <v>187</v>
      </c>
      <c r="B75" s="57">
        <v>10811000</v>
      </c>
      <c r="C75" s="57">
        <v>24537000</v>
      </c>
      <c r="D75" s="57">
        <v>16458000</v>
      </c>
      <c r="E75" s="57">
        <v>13008000</v>
      </c>
      <c r="F75" s="57">
        <v>17665000</v>
      </c>
      <c r="G75" s="57">
        <v>10438000</v>
      </c>
      <c r="H75" s="57">
        <v>12918000</v>
      </c>
      <c r="I75" s="57">
        <v>12641000</v>
      </c>
      <c r="J75" s="57">
        <v>11325000</v>
      </c>
      <c r="K75" s="57">
        <v>11532000</v>
      </c>
      <c r="L75" s="57">
        <v>10247000</v>
      </c>
      <c r="M75" s="57">
        <v>20128000</v>
      </c>
      <c r="N75" s="57">
        <v>23066000</v>
      </c>
      <c r="O75" s="57">
        <v>19622000</v>
      </c>
      <c r="P75" s="57">
        <v>19490000</v>
      </c>
      <c r="Q75" s="57">
        <v>18571000</v>
      </c>
      <c r="R75" s="57">
        <v>15956000</v>
      </c>
      <c r="S75" s="57">
        <v>15147000</v>
      </c>
      <c r="T75" s="57">
        <v>14135000</v>
      </c>
      <c r="U75" s="57">
        <v>12153000</v>
      </c>
    </row>
    <row r="76" spans="1:21" ht="25.15" customHeight="1" x14ac:dyDescent="0.25">
      <c r="A76" s="56" t="s">
        <v>41</v>
      </c>
      <c r="B76" s="62">
        <v>96282</v>
      </c>
      <c r="C76" s="62">
        <v>98103</v>
      </c>
      <c r="D76" s="62">
        <v>96941</v>
      </c>
      <c r="E76" s="62">
        <v>96506</v>
      </c>
      <c r="F76" s="62">
        <v>95219</v>
      </c>
      <c r="G76" s="62">
        <v>98996</v>
      </c>
      <c r="H76" s="62">
        <v>106135</v>
      </c>
      <c r="I76" s="62">
        <v>111556</v>
      </c>
      <c r="J76" s="62">
        <v>111684</v>
      </c>
      <c r="K76" s="62">
        <v>105300</v>
      </c>
      <c r="L76" s="62">
        <v>89146</v>
      </c>
      <c r="M76" s="62">
        <v>91272</v>
      </c>
      <c r="N76" s="62">
        <v>86373</v>
      </c>
      <c r="O76" s="62">
        <v>83862</v>
      </c>
      <c r="P76" s="62">
        <v>84990</v>
      </c>
      <c r="Q76" s="62">
        <v>79097</v>
      </c>
      <c r="R76" s="62">
        <v>72375</v>
      </c>
      <c r="S76" s="62">
        <v>66343</v>
      </c>
      <c r="T76" s="62">
        <v>64405</v>
      </c>
      <c r="U76" s="62">
        <v>57378</v>
      </c>
    </row>
    <row r="77" spans="1:21" ht="25.15" customHeight="1" x14ac:dyDescent="0.25"/>
  </sheetData>
  <mergeCells count="3">
    <mergeCell ref="A1:U1"/>
    <mergeCell ref="A2:U2"/>
    <mergeCell ref="A3:U3"/>
  </mergeCells>
  <hyperlinks>
    <hyperlink ref="B7" r:id="rId1" xr:uid="{E5963A55-3E9C-42EA-A5A7-394C8294C583}"/>
    <hyperlink ref="C7" r:id="rId2" xr:uid="{C69D29E0-243C-466E-A3FB-2F176452E389}"/>
    <hyperlink ref="D7" r:id="rId3" xr:uid="{4A888E92-AF35-4943-806B-404B51BE61B7}"/>
    <hyperlink ref="E7" r:id="rId4" xr:uid="{7477DEED-82A0-4819-9FDC-6D5FE1F8E952}"/>
    <hyperlink ref="F7" r:id="rId5" xr:uid="{6CF818C5-A471-4D6E-B1F2-FF4C1C8DDE73}"/>
    <hyperlink ref="G7" r:id="rId6" xr:uid="{4B144FF0-AA55-46E8-BE1A-07CFA1841AE4}"/>
    <hyperlink ref="H7" r:id="rId7" xr:uid="{13F38A24-C898-476C-B599-7C92AB9E239C}"/>
    <hyperlink ref="I7" r:id="rId8" xr:uid="{93666BFF-7BE7-487C-9553-3180AB96A679}"/>
    <hyperlink ref="J7" r:id="rId9" xr:uid="{8B89C50B-B493-4E14-892D-2E7C84E99236}"/>
    <hyperlink ref="K7" r:id="rId10" xr:uid="{4DE71F65-F567-47FB-B921-690AED260735}"/>
    <hyperlink ref="L7" r:id="rId11" xr:uid="{B54280A1-DF6B-499E-9009-1E79484A70A8}"/>
    <hyperlink ref="M7" r:id="rId12" xr:uid="{9C28AA0A-1D20-440B-A2D4-9EBDD8109C14}"/>
    <hyperlink ref="N7" r:id="rId13" xr:uid="{4E2DE546-4662-4FB7-BAA1-03BB62F27B9C}"/>
    <hyperlink ref="O7" r:id="rId14" xr:uid="{DBF0CB3A-3C13-4E7D-AC71-D0EF3FB0B7C5}"/>
    <hyperlink ref="P7" r:id="rId15" xr:uid="{074C1AD3-1FF5-4674-AE94-7ADDD95A54A9}"/>
    <hyperlink ref="Q7" r:id="rId16" xr:uid="{408F8074-0240-4B80-BD1E-5B2DBC75BC5B}"/>
    <hyperlink ref="R7" r:id="rId17" xr:uid="{93B774F1-01F1-4118-8B59-F6C7091F304E}"/>
    <hyperlink ref="S7" r:id="rId18" xr:uid="{B71D6B15-D83C-49DC-86B1-CF848D847AA0}"/>
    <hyperlink ref="T7" r:id="rId19" xr:uid="{5EA7E2B9-6AE0-4333-9837-51AAFA634E29}"/>
    <hyperlink ref="U7" r:id="rId20" xr:uid="{4923633E-4BCE-40F4-AEE6-F6613E6453AF}"/>
  </hyperlink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4CB6-A86F-43F4-815E-91AA28F34B8E}">
  <dimension ref="A1:U22"/>
  <sheetViews>
    <sheetView showGridLines="0" topLeftCell="J1" workbookViewId="0">
      <selection activeCell="D18" sqref="D18"/>
    </sheetView>
  </sheetViews>
  <sheetFormatPr defaultRowHeight="15.75" x14ac:dyDescent="0.25"/>
  <cols>
    <col min="1" max="1" width="24.125" style="14" customWidth="1"/>
    <col min="2" max="21" width="16" style="14" customWidth="1"/>
  </cols>
  <sheetData>
    <row r="1" spans="1:21" ht="25.15" customHeight="1" x14ac:dyDescent="0.25">
      <c r="A1" s="163" t="s">
        <v>46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</row>
    <row r="2" spans="1:21" ht="14.45" customHeight="1" x14ac:dyDescent="0.25">
      <c r="A2" s="165" t="s">
        <v>188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</row>
    <row r="3" spans="1:21" ht="14.45" customHeight="1" x14ac:dyDescent="0.25">
      <c r="A3" s="164"/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</row>
    <row r="4" spans="1:21" ht="14.45" customHeight="1" x14ac:dyDescent="0.25"/>
    <row r="5" spans="1:21" ht="19.149999999999999" customHeight="1" x14ac:dyDescent="0.25">
      <c r="B5" s="53">
        <v>45382</v>
      </c>
      <c r="C5" s="53">
        <v>45016</v>
      </c>
      <c r="D5" s="53">
        <v>44651</v>
      </c>
      <c r="E5" s="53">
        <v>44286</v>
      </c>
      <c r="F5" s="53">
        <v>43921</v>
      </c>
      <c r="G5" s="53">
        <v>43555</v>
      </c>
      <c r="H5" s="53">
        <v>43190</v>
      </c>
      <c r="I5" s="53">
        <v>42825</v>
      </c>
      <c r="J5" s="53">
        <v>42460</v>
      </c>
      <c r="K5" s="53">
        <v>42094</v>
      </c>
      <c r="L5" s="53">
        <v>41729</v>
      </c>
      <c r="M5" s="53">
        <v>41364</v>
      </c>
      <c r="N5" s="53">
        <v>40999</v>
      </c>
      <c r="O5" s="53">
        <v>40633</v>
      </c>
      <c r="P5" s="53">
        <v>40268</v>
      </c>
      <c r="Q5" s="53">
        <v>39903</v>
      </c>
      <c r="R5" s="53">
        <v>39538</v>
      </c>
      <c r="S5" s="53">
        <v>39172</v>
      </c>
      <c r="T5" s="53">
        <v>38807</v>
      </c>
      <c r="U5" s="53">
        <v>38442</v>
      </c>
    </row>
    <row r="6" spans="1:21" ht="19.149999999999999" customHeight="1" x14ac:dyDescent="0.25">
      <c r="B6" s="54" t="s">
        <v>30</v>
      </c>
      <c r="C6" s="54" t="s">
        <v>30</v>
      </c>
      <c r="D6" s="54" t="s">
        <v>30</v>
      </c>
      <c r="E6" s="54" t="s">
        <v>30</v>
      </c>
      <c r="F6" s="54" t="s">
        <v>30</v>
      </c>
      <c r="G6" s="54" t="s">
        <v>30</v>
      </c>
      <c r="H6" s="54" t="s">
        <v>30</v>
      </c>
      <c r="I6" s="54" t="s">
        <v>30</v>
      </c>
      <c r="J6" s="54" t="s">
        <v>30</v>
      </c>
      <c r="K6" s="54" t="s">
        <v>30</v>
      </c>
      <c r="L6" s="54" t="s">
        <v>30</v>
      </c>
      <c r="M6" s="54" t="s">
        <v>30</v>
      </c>
      <c r="N6" s="54" t="s">
        <v>30</v>
      </c>
      <c r="O6" s="54" t="s">
        <v>30</v>
      </c>
      <c r="P6" s="54" t="s">
        <v>30</v>
      </c>
      <c r="Q6" s="54" t="s">
        <v>30</v>
      </c>
      <c r="R6" s="54" t="s">
        <v>30</v>
      </c>
      <c r="S6" s="54" t="s">
        <v>30</v>
      </c>
      <c r="T6" s="54" t="s">
        <v>30</v>
      </c>
      <c r="U6" s="54" t="s">
        <v>30</v>
      </c>
    </row>
    <row r="7" spans="1:21" ht="19.149999999999999" customHeight="1" x14ac:dyDescent="0.25">
      <c r="A7" s="55" t="s">
        <v>31</v>
      </c>
      <c r="B7" s="54" t="s">
        <v>32</v>
      </c>
      <c r="C7" s="54" t="s">
        <v>32</v>
      </c>
      <c r="D7" s="54" t="s">
        <v>32</v>
      </c>
      <c r="E7" s="54" t="s">
        <v>32</v>
      </c>
      <c r="F7" s="54" t="s">
        <v>32</v>
      </c>
      <c r="G7" s="54" t="s">
        <v>32</v>
      </c>
      <c r="H7" s="54" t="s">
        <v>32</v>
      </c>
      <c r="I7" s="54" t="s">
        <v>32</v>
      </c>
      <c r="J7" s="54" t="s">
        <v>32</v>
      </c>
      <c r="K7" s="54" t="s">
        <v>32</v>
      </c>
      <c r="L7" s="54" t="s">
        <v>32</v>
      </c>
      <c r="M7" s="54" t="s">
        <v>32</v>
      </c>
      <c r="N7" s="54" t="s">
        <v>32</v>
      </c>
      <c r="O7" s="54" t="s">
        <v>32</v>
      </c>
      <c r="P7" s="54" t="s">
        <v>32</v>
      </c>
      <c r="Q7" s="54" t="s">
        <v>32</v>
      </c>
      <c r="R7" s="54" t="s">
        <v>32</v>
      </c>
      <c r="S7" s="54" t="s">
        <v>32</v>
      </c>
      <c r="T7" s="54" t="s">
        <v>32</v>
      </c>
      <c r="U7" s="54" t="s">
        <v>32</v>
      </c>
    </row>
    <row r="8" spans="1:21" ht="19.149999999999999" customHeight="1" x14ac:dyDescent="0.25">
      <c r="B8" s="54" t="s">
        <v>33</v>
      </c>
      <c r="C8" s="54" t="s">
        <v>33</v>
      </c>
      <c r="D8" s="54" t="s">
        <v>33</v>
      </c>
      <c r="E8" s="54" t="s">
        <v>33</v>
      </c>
      <c r="F8" s="54" t="s">
        <v>33</v>
      </c>
      <c r="G8" s="54" t="s">
        <v>33</v>
      </c>
      <c r="H8" s="54" t="s">
        <v>33</v>
      </c>
      <c r="I8" s="54" t="s">
        <v>33</v>
      </c>
      <c r="J8" s="54" t="s">
        <v>33</v>
      </c>
      <c r="K8" s="54" t="s">
        <v>33</v>
      </c>
      <c r="L8" s="54" t="s">
        <v>33</v>
      </c>
      <c r="M8" s="54" t="s">
        <v>33</v>
      </c>
      <c r="N8" s="54" t="s">
        <v>33</v>
      </c>
      <c r="O8" s="54" t="s">
        <v>33</v>
      </c>
      <c r="P8" s="54" t="s">
        <v>33</v>
      </c>
      <c r="Q8" s="54" t="s">
        <v>33</v>
      </c>
      <c r="R8" s="54" t="s">
        <v>33</v>
      </c>
      <c r="S8" s="54" t="s">
        <v>33</v>
      </c>
      <c r="T8" s="54" t="s">
        <v>33</v>
      </c>
      <c r="U8" s="54" t="s">
        <v>33</v>
      </c>
    </row>
    <row r="9" spans="1:21" ht="19.149999999999999" customHeight="1" x14ac:dyDescent="0.25">
      <c r="B9" s="54" t="s">
        <v>34</v>
      </c>
      <c r="C9" s="54" t="s">
        <v>34</v>
      </c>
      <c r="D9" s="54" t="s">
        <v>34</v>
      </c>
      <c r="E9" s="54" t="s">
        <v>34</v>
      </c>
      <c r="F9" s="54" t="s">
        <v>34</v>
      </c>
      <c r="G9" s="54" t="s">
        <v>34</v>
      </c>
      <c r="H9" s="54" t="s">
        <v>34</v>
      </c>
      <c r="I9" s="54" t="s">
        <v>34</v>
      </c>
      <c r="J9" s="54" t="s">
        <v>34</v>
      </c>
      <c r="K9" s="54" t="s">
        <v>34</v>
      </c>
      <c r="L9" s="54" t="s">
        <v>34</v>
      </c>
      <c r="M9" s="54" t="s">
        <v>34</v>
      </c>
      <c r="N9" s="54" t="s">
        <v>34</v>
      </c>
      <c r="O9" s="54" t="s">
        <v>34</v>
      </c>
      <c r="P9" s="54" t="s">
        <v>34</v>
      </c>
      <c r="Q9" s="54" t="s">
        <v>34</v>
      </c>
      <c r="R9" s="54" t="s">
        <v>34</v>
      </c>
      <c r="S9" s="54" t="s">
        <v>34</v>
      </c>
      <c r="T9" s="54" t="s">
        <v>34</v>
      </c>
      <c r="U9" s="54" t="s">
        <v>34</v>
      </c>
    </row>
    <row r="10" spans="1:21" ht="19.149999999999999" customHeight="1" x14ac:dyDescent="0.25">
      <c r="B10" s="54" t="s">
        <v>35</v>
      </c>
      <c r="C10" s="54" t="s">
        <v>35</v>
      </c>
      <c r="D10" s="54" t="s">
        <v>35</v>
      </c>
      <c r="E10" s="54" t="s">
        <v>35</v>
      </c>
      <c r="F10" s="54" t="s">
        <v>35</v>
      </c>
      <c r="G10" s="54" t="s">
        <v>35</v>
      </c>
      <c r="H10" s="54" t="s">
        <v>35</v>
      </c>
      <c r="I10" s="54" t="s">
        <v>35</v>
      </c>
      <c r="J10" s="54" t="s">
        <v>35</v>
      </c>
      <c r="K10" s="54" t="s">
        <v>35</v>
      </c>
      <c r="L10" s="54" t="s">
        <v>35</v>
      </c>
      <c r="M10" s="54" t="s">
        <v>35</v>
      </c>
      <c r="N10" s="54" t="s">
        <v>35</v>
      </c>
      <c r="O10" s="54" t="s">
        <v>35</v>
      </c>
      <c r="P10" s="54" t="s">
        <v>35</v>
      </c>
      <c r="Q10" s="54" t="s">
        <v>35</v>
      </c>
      <c r="R10" s="54" t="s">
        <v>35</v>
      </c>
      <c r="S10" s="54" t="s">
        <v>35</v>
      </c>
      <c r="T10" s="54" t="s">
        <v>35</v>
      </c>
      <c r="U10" s="54" t="s">
        <v>35</v>
      </c>
    </row>
    <row r="11" spans="1:21" ht="19.149999999999999" customHeight="1" x14ac:dyDescent="0.25">
      <c r="B11" s="54" t="s">
        <v>36</v>
      </c>
      <c r="C11" s="54" t="s">
        <v>36</v>
      </c>
      <c r="D11" s="54" t="s">
        <v>36</v>
      </c>
      <c r="E11" s="54" t="s">
        <v>36</v>
      </c>
      <c r="F11" s="54" t="s">
        <v>36</v>
      </c>
      <c r="G11" s="54" t="s">
        <v>36</v>
      </c>
      <c r="H11" s="54" t="s">
        <v>36</v>
      </c>
      <c r="I11" s="54" t="s">
        <v>36</v>
      </c>
      <c r="J11" s="54" t="s">
        <v>36</v>
      </c>
      <c r="K11" s="54" t="s">
        <v>36</v>
      </c>
      <c r="L11" s="54" t="s">
        <v>36</v>
      </c>
      <c r="M11" s="54" t="s">
        <v>36</v>
      </c>
      <c r="N11" s="54" t="s">
        <v>36</v>
      </c>
      <c r="O11" s="54" t="s">
        <v>36</v>
      </c>
      <c r="P11" s="54" t="s">
        <v>36</v>
      </c>
      <c r="Q11" s="54" t="s">
        <v>36</v>
      </c>
      <c r="R11" s="54" t="s">
        <v>36</v>
      </c>
      <c r="S11" s="54" t="s">
        <v>36</v>
      </c>
      <c r="T11" s="54" t="s">
        <v>36</v>
      </c>
      <c r="U11" s="54" t="s">
        <v>37</v>
      </c>
    </row>
    <row r="12" spans="1:21" ht="32.450000000000003" customHeight="1" x14ac:dyDescent="0.25">
      <c r="A12" s="56" t="s">
        <v>189</v>
      </c>
      <c r="B12" s="57">
        <v>12971000</v>
      </c>
      <c r="C12" s="57">
        <v>15231000</v>
      </c>
      <c r="D12" s="57">
        <v>13275000</v>
      </c>
      <c r="E12" s="57">
        <v>11637000</v>
      </c>
      <c r="F12" s="57">
        <v>12177000</v>
      </c>
      <c r="G12" s="57">
        <v>9443000</v>
      </c>
      <c r="H12" s="57">
        <v>13357000</v>
      </c>
      <c r="I12" s="57">
        <v>8825000</v>
      </c>
      <c r="J12" s="57">
        <v>5952000</v>
      </c>
      <c r="K12" s="57">
        <v>14132000</v>
      </c>
      <c r="L12" s="57">
        <v>12147000</v>
      </c>
      <c r="M12" s="57">
        <v>9357000</v>
      </c>
      <c r="N12" s="57">
        <v>14345000</v>
      </c>
      <c r="O12" s="57">
        <v>15392000</v>
      </c>
      <c r="P12" s="57">
        <v>13064000</v>
      </c>
      <c r="Q12" s="57">
        <v>12213000</v>
      </c>
      <c r="R12" s="57">
        <v>10474000</v>
      </c>
      <c r="S12" s="57">
        <v>10328000</v>
      </c>
      <c r="T12" s="57">
        <v>11841000</v>
      </c>
      <c r="U12" s="57">
        <v>12713000</v>
      </c>
    </row>
    <row r="13" spans="1:21" ht="32.450000000000003" customHeight="1" x14ac:dyDescent="0.25">
      <c r="A13" s="56" t="s">
        <v>190</v>
      </c>
      <c r="B13" s="57">
        <v>463000</v>
      </c>
      <c r="C13" s="57">
        <v>425000</v>
      </c>
      <c r="D13" s="57">
        <v>407000</v>
      </c>
      <c r="E13" s="57">
        <v>-780000</v>
      </c>
      <c r="F13" s="57">
        <v>1290000</v>
      </c>
      <c r="G13" s="57">
        <v>770000</v>
      </c>
      <c r="H13" s="57">
        <v>-40000</v>
      </c>
      <c r="I13" s="57">
        <v>-794000</v>
      </c>
      <c r="J13" s="57">
        <v>717000</v>
      </c>
      <c r="K13" s="57">
        <v>44000</v>
      </c>
      <c r="L13" s="57">
        <v>3592000</v>
      </c>
      <c r="M13" s="57">
        <v>5053000</v>
      </c>
      <c r="N13" s="57">
        <v>1986000</v>
      </c>
      <c r="O13" s="57">
        <v>1270000</v>
      </c>
      <c r="P13" s="57">
        <v>115000</v>
      </c>
      <c r="Q13" s="15"/>
      <c r="R13" s="15"/>
      <c r="S13" s="15"/>
      <c r="T13" s="15"/>
      <c r="U13" s="57">
        <v>1629000</v>
      </c>
    </row>
    <row r="14" spans="1:21" ht="25.15" customHeight="1" x14ac:dyDescent="0.25">
      <c r="A14" s="56" t="s">
        <v>152</v>
      </c>
      <c r="B14" s="57">
        <v>-576000</v>
      </c>
      <c r="C14" s="57">
        <v>-662000</v>
      </c>
      <c r="D14" s="57">
        <v>342000</v>
      </c>
      <c r="E14" s="57">
        <v>2420000</v>
      </c>
      <c r="F14" s="57">
        <v>283000</v>
      </c>
      <c r="G14" s="57">
        <v>314000</v>
      </c>
      <c r="H14" s="57">
        <v>-1851000</v>
      </c>
      <c r="I14" s="57">
        <v>3417000</v>
      </c>
      <c r="J14" s="57">
        <v>2630000</v>
      </c>
      <c r="K14" s="57">
        <v>-5447000</v>
      </c>
      <c r="L14" s="57">
        <v>-5920000</v>
      </c>
      <c r="M14" s="57">
        <v>-451000</v>
      </c>
      <c r="N14" s="57">
        <v>271000</v>
      </c>
      <c r="O14" s="57">
        <v>-3605000</v>
      </c>
      <c r="P14" s="15"/>
      <c r="Q14" s="15"/>
      <c r="R14" s="15"/>
      <c r="S14" s="15"/>
      <c r="T14" s="15"/>
      <c r="U14" s="57">
        <v>-1616000</v>
      </c>
    </row>
    <row r="15" spans="1:21" ht="32.450000000000003" customHeight="1" x14ac:dyDescent="0.25">
      <c r="A15" s="56" t="s">
        <v>191</v>
      </c>
      <c r="B15" s="57">
        <v>-6069000</v>
      </c>
      <c r="C15" s="57">
        <v>-1173000</v>
      </c>
      <c r="D15" s="57">
        <v>-6540000</v>
      </c>
      <c r="E15" s="57">
        <v>-8673000</v>
      </c>
      <c r="F15" s="57">
        <v>-7856000</v>
      </c>
      <c r="G15" s="57">
        <v>-8906000</v>
      </c>
      <c r="H15" s="57">
        <v>-9405000</v>
      </c>
      <c r="I15" s="57">
        <v>-7929000</v>
      </c>
      <c r="J15" s="57">
        <v>-10479000</v>
      </c>
      <c r="K15" s="57">
        <v>-11164000</v>
      </c>
      <c r="L15" s="57">
        <v>25254000</v>
      </c>
      <c r="M15" s="57">
        <v>-12686000</v>
      </c>
      <c r="N15" s="57">
        <v>-299000</v>
      </c>
      <c r="O15" s="57">
        <v>-4842000</v>
      </c>
      <c r="P15" s="57">
        <v>-9209000</v>
      </c>
      <c r="Q15" s="57">
        <v>-6834000</v>
      </c>
      <c r="R15" s="57">
        <v>-8544000</v>
      </c>
      <c r="S15" s="57">
        <v>3865000</v>
      </c>
      <c r="T15" s="57">
        <v>-7593000</v>
      </c>
      <c r="U15" s="15"/>
    </row>
    <row r="16" spans="1:21" ht="32.450000000000003" customHeight="1" x14ac:dyDescent="0.25">
      <c r="A16" s="56" t="s">
        <v>192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57">
        <v>-4768000</v>
      </c>
    </row>
    <row r="17" spans="1:21" ht="25.15" customHeight="1" x14ac:dyDescent="0.25">
      <c r="A17" s="56" t="s">
        <v>193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57">
        <v>-2017000</v>
      </c>
    </row>
    <row r="18" spans="1:21" ht="25.15" customHeight="1" x14ac:dyDescent="0.25">
      <c r="A18" s="56" t="s">
        <v>194</v>
      </c>
      <c r="B18" s="57">
        <v>-2076000</v>
      </c>
      <c r="C18" s="57">
        <v>-2184000</v>
      </c>
      <c r="D18" s="57">
        <v>-2087000</v>
      </c>
      <c r="E18" s="57">
        <v>-2066000</v>
      </c>
      <c r="F18" s="57">
        <v>-2032000</v>
      </c>
      <c r="G18" s="57">
        <v>-3501000</v>
      </c>
      <c r="H18" s="57">
        <v>-3443000</v>
      </c>
      <c r="I18" s="57">
        <v>-3170000</v>
      </c>
      <c r="J18" s="57">
        <v>-2998000</v>
      </c>
      <c r="K18" s="57">
        <v>-2927000</v>
      </c>
      <c r="L18" s="57">
        <v>-5076000</v>
      </c>
      <c r="M18" s="57">
        <v>-4806000</v>
      </c>
      <c r="N18" s="57">
        <v>-6643000</v>
      </c>
      <c r="O18" s="57">
        <v>-4468000</v>
      </c>
      <c r="P18" s="57">
        <v>-4139000</v>
      </c>
      <c r="Q18" s="15"/>
      <c r="R18" s="15"/>
      <c r="S18" s="15"/>
      <c r="T18" s="15"/>
      <c r="U18" s="57">
        <v>-1991000</v>
      </c>
    </row>
    <row r="19" spans="1:21" ht="32.450000000000003" customHeight="1" x14ac:dyDescent="0.25">
      <c r="A19" s="56" t="s">
        <v>195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57">
        <v>3563000</v>
      </c>
    </row>
    <row r="20" spans="1:21" ht="32.450000000000003" customHeight="1" x14ac:dyDescent="0.25">
      <c r="A20" s="56" t="s">
        <v>196</v>
      </c>
      <c r="B20" s="57">
        <v>-9342000</v>
      </c>
      <c r="C20" s="57">
        <v>-7907000</v>
      </c>
      <c r="D20" s="57">
        <v>-4124000</v>
      </c>
      <c r="E20" s="57">
        <v>-8703000</v>
      </c>
      <c r="F20" s="57">
        <v>-3916000</v>
      </c>
      <c r="G20" s="57">
        <v>8945000</v>
      </c>
      <c r="H20" s="57">
        <v>-1671000</v>
      </c>
      <c r="I20" s="57">
        <v>-3162000</v>
      </c>
      <c r="J20" s="57">
        <v>7468000</v>
      </c>
      <c r="K20" s="57">
        <v>2332000</v>
      </c>
      <c r="L20" s="57">
        <v>-27276000</v>
      </c>
      <c r="M20" s="57">
        <v>3873000</v>
      </c>
      <c r="N20" s="57">
        <v>-8431000</v>
      </c>
      <c r="O20" s="57">
        <v>-1893000</v>
      </c>
      <c r="P20" s="57">
        <v>-57000</v>
      </c>
      <c r="Q20" s="57">
        <v>-2556000</v>
      </c>
      <c r="R20" s="57">
        <v>-7865000</v>
      </c>
      <c r="S20" s="57">
        <v>-9352000</v>
      </c>
      <c r="T20" s="57">
        <v>-5076000</v>
      </c>
      <c r="U20" s="57">
        <v>-6108000</v>
      </c>
    </row>
    <row r="21" spans="1:21" ht="32.450000000000003" customHeight="1" x14ac:dyDescent="0.25">
      <c r="A21" s="58" t="s">
        <v>197</v>
      </c>
      <c r="B21" s="59">
        <v>-4629000</v>
      </c>
      <c r="C21" s="59">
        <v>3732000</v>
      </c>
      <c r="D21" s="59">
        <v>1271000</v>
      </c>
      <c r="E21" s="59">
        <v>-6164000</v>
      </c>
      <c r="F21" s="59">
        <v>-54000</v>
      </c>
      <c r="G21" s="59">
        <v>7065000</v>
      </c>
      <c r="H21" s="59">
        <v>-3052000</v>
      </c>
      <c r="I21" s="59">
        <v>-2813000</v>
      </c>
      <c r="J21" s="59">
        <v>3290000</v>
      </c>
      <c r="K21" s="59">
        <v>-3030000</v>
      </c>
      <c r="L21" s="59">
        <v>2721000</v>
      </c>
      <c r="M21" s="59">
        <v>340000</v>
      </c>
      <c r="N21" s="59">
        <v>1229000</v>
      </c>
      <c r="O21" s="59">
        <v>1854000</v>
      </c>
      <c r="P21" s="59">
        <v>-226000</v>
      </c>
      <c r="Q21" s="59">
        <v>2823000</v>
      </c>
      <c r="R21" s="59">
        <v>-5935000</v>
      </c>
      <c r="S21" s="59">
        <v>4841000</v>
      </c>
      <c r="T21" s="59">
        <v>-828000</v>
      </c>
      <c r="U21" s="59">
        <v>1405000</v>
      </c>
    </row>
    <row r="22" spans="1:21" ht="25.15" customHeight="1" x14ac:dyDescent="0.25"/>
  </sheetData>
  <mergeCells count="3">
    <mergeCell ref="A1:U1"/>
    <mergeCell ref="A2:U2"/>
    <mergeCell ref="A3:U3"/>
  </mergeCells>
  <hyperlinks>
    <hyperlink ref="B7" r:id="rId1" xr:uid="{052FA1E2-969C-4B2F-B8CC-325687FF6C1D}"/>
    <hyperlink ref="C7" r:id="rId2" xr:uid="{FC5A876F-F628-48B8-871D-CB8ECFB6BCE0}"/>
    <hyperlink ref="D7" r:id="rId3" xr:uid="{6AC821E2-92EF-441B-ACEB-EEC72B0998AF}"/>
    <hyperlink ref="E7" r:id="rId4" xr:uid="{9044B12A-4529-4BE0-B515-124BAE2F6011}"/>
    <hyperlink ref="F7" r:id="rId5" xr:uid="{584D6FBB-6CD7-4935-8B51-3C1D23337B1A}"/>
    <hyperlink ref="G7" r:id="rId6" xr:uid="{A8837AAD-FADF-49A2-BBBC-39EC1CF04B98}"/>
    <hyperlink ref="H7" r:id="rId7" xr:uid="{4F7A20F6-C1A1-44D5-812D-89AF8F05C227}"/>
    <hyperlink ref="I7" r:id="rId8" xr:uid="{7D7A60DB-5419-4634-B40B-C16FCD3E5A07}"/>
    <hyperlink ref="J7" r:id="rId9" xr:uid="{3146203B-E809-4015-AEF5-A2081AE8A12B}"/>
    <hyperlink ref="K7" r:id="rId10" xr:uid="{CA398FA4-EC2B-47BD-8869-1E825C83059C}"/>
    <hyperlink ref="L7" r:id="rId11" xr:uid="{64C6C189-C908-4944-AEE8-AE6233F65CDA}"/>
    <hyperlink ref="M7" r:id="rId12" xr:uid="{788ED7A0-0CC7-4BD3-AC75-A2F920E65D3C}"/>
    <hyperlink ref="N7" r:id="rId13" xr:uid="{728E5CD9-2871-4D8D-BED0-3CAD0707AB74}"/>
    <hyperlink ref="O7" r:id="rId14" xr:uid="{DD1AFCA1-0C84-41AF-9210-4C60E1F93F2A}"/>
    <hyperlink ref="P7" r:id="rId15" xr:uid="{F3EE49AE-F6D0-4878-B97A-61C3950357C7}"/>
    <hyperlink ref="Q7" r:id="rId16" xr:uid="{56D8141C-DB96-4A0A-8017-E6789571BC66}"/>
    <hyperlink ref="R7" r:id="rId17" xr:uid="{B86B4AD7-E362-45C2-80F0-2B0F3148CCB1}"/>
    <hyperlink ref="S7" r:id="rId18" xr:uid="{76F033C0-0282-4264-B7FD-5887D4E7E348}"/>
    <hyperlink ref="T7" r:id="rId19" xr:uid="{EBBA5F66-A1E6-4B64-9862-7E85AC3A64B4}"/>
    <hyperlink ref="U7" r:id="rId20" xr:uid="{26C8EB0F-7949-4FB5-BC2C-2E545968CB01}"/>
  </hyperlink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67A1-29FB-D34C-B935-A6AA0FFEAEEE}">
  <dimension ref="A1:X99"/>
  <sheetViews>
    <sheetView showGridLines="0" topLeftCell="A48" zoomScale="85" zoomScaleNormal="85" workbookViewId="0">
      <selection activeCell="N63" sqref="A63:N63"/>
    </sheetView>
  </sheetViews>
  <sheetFormatPr defaultColWidth="10.875" defaultRowHeight="15" x14ac:dyDescent="0.25"/>
  <cols>
    <col min="1" max="1" width="9.125" style="2" customWidth="1"/>
    <col min="2" max="2" width="18.375" style="2" customWidth="1"/>
    <col min="3" max="3" width="15.375" style="2" customWidth="1"/>
    <col min="4" max="4" width="3" style="2" customWidth="1"/>
    <col min="5" max="7" width="18.375" style="2" customWidth="1"/>
    <col min="8" max="8" width="1" style="2" customWidth="1"/>
    <col min="9" max="9" width="17.375" style="2" customWidth="1"/>
    <col min="10" max="24" width="18.375" style="2" customWidth="1"/>
    <col min="25" max="16384" width="10.875" style="1"/>
  </cols>
  <sheetData>
    <row r="1" spans="1:24" ht="43.35" customHeight="1" x14ac:dyDescent="0.25">
      <c r="B1" s="147" t="s">
        <v>42</v>
      </c>
      <c r="C1" s="148"/>
      <c r="D1" s="148"/>
      <c r="E1" s="148"/>
      <c r="F1" s="148"/>
      <c r="G1" s="148"/>
      <c r="H1" s="148"/>
    </row>
    <row r="2" spans="1:24" ht="40.700000000000003" customHeight="1" x14ac:dyDescent="0.25">
      <c r="A2" s="147" t="s">
        <v>43</v>
      </c>
      <c r="B2" s="148"/>
      <c r="C2" s="148"/>
      <c r="D2" s="147" t="s">
        <v>198</v>
      </c>
      <c r="E2" s="148"/>
      <c r="F2" s="148"/>
      <c r="G2" s="148"/>
      <c r="H2" s="148"/>
    </row>
    <row r="3" spans="1:24" ht="14.45" customHeight="1" x14ac:dyDescent="0.25">
      <c r="A3" s="148"/>
      <c r="B3" s="148"/>
      <c r="C3" s="148"/>
      <c r="D3" s="148"/>
      <c r="E3" s="148"/>
      <c r="F3" s="148"/>
      <c r="G3" s="148"/>
      <c r="H3" s="148"/>
    </row>
    <row r="4" spans="1:24" ht="21.6" customHeight="1" x14ac:dyDescent="0.25">
      <c r="A4" s="149" t="s">
        <v>47</v>
      </c>
      <c r="B4" s="150"/>
      <c r="C4" s="150"/>
      <c r="D4" s="150"/>
      <c r="E4" s="150"/>
      <c r="F4" s="150"/>
      <c r="G4" s="150"/>
      <c r="H4" s="150"/>
    </row>
    <row r="5" spans="1:24" ht="14.45" customHeight="1" x14ac:dyDescent="0.25"/>
    <row r="6" spans="1:24" ht="19.350000000000001" customHeight="1" x14ac:dyDescent="0.25">
      <c r="A6" s="148"/>
      <c r="B6" s="148"/>
      <c r="C6" s="166">
        <v>45382</v>
      </c>
      <c r="D6" s="148"/>
      <c r="E6" s="7">
        <v>45016</v>
      </c>
      <c r="F6" s="7">
        <v>44651</v>
      </c>
      <c r="G6" s="7">
        <v>44286</v>
      </c>
      <c r="H6" s="166">
        <v>43921</v>
      </c>
      <c r="I6" s="148"/>
      <c r="J6" s="7">
        <v>43555</v>
      </c>
      <c r="K6" s="7">
        <v>43190</v>
      </c>
      <c r="L6" s="7">
        <v>42825</v>
      </c>
      <c r="M6" s="7">
        <v>42460</v>
      </c>
      <c r="N6" s="7">
        <v>42094</v>
      </c>
      <c r="O6" s="7">
        <v>41729</v>
      </c>
      <c r="P6" s="7">
        <v>41364</v>
      </c>
      <c r="Q6" s="7">
        <v>40999</v>
      </c>
      <c r="R6" s="7">
        <v>40633</v>
      </c>
      <c r="S6" s="7">
        <v>40268</v>
      </c>
      <c r="T6" s="7">
        <v>39903</v>
      </c>
      <c r="U6" s="7">
        <v>39538</v>
      </c>
      <c r="V6" s="7">
        <v>39172</v>
      </c>
      <c r="W6" s="7">
        <v>38807</v>
      </c>
      <c r="X6" s="7">
        <v>38442</v>
      </c>
    </row>
    <row r="7" spans="1:24" ht="19.350000000000001" customHeight="1" x14ac:dyDescent="0.25">
      <c r="A7" s="148"/>
      <c r="B7" s="148"/>
      <c r="C7" s="167" t="s">
        <v>30</v>
      </c>
      <c r="D7" s="148"/>
      <c r="E7" s="6" t="s">
        <v>30</v>
      </c>
      <c r="F7" s="6" t="s">
        <v>30</v>
      </c>
      <c r="G7" s="6" t="s">
        <v>30</v>
      </c>
      <c r="H7" s="167" t="s">
        <v>30</v>
      </c>
      <c r="I7" s="148"/>
      <c r="J7" s="6" t="s">
        <v>30</v>
      </c>
      <c r="K7" s="6" t="s">
        <v>30</v>
      </c>
      <c r="L7" s="6" t="s">
        <v>30</v>
      </c>
      <c r="M7" s="6" t="s">
        <v>30</v>
      </c>
      <c r="N7" s="6" t="s">
        <v>30</v>
      </c>
      <c r="O7" s="6" t="s">
        <v>30</v>
      </c>
      <c r="P7" s="6" t="s">
        <v>30</v>
      </c>
      <c r="Q7" s="6" t="s">
        <v>30</v>
      </c>
      <c r="R7" s="6" t="s">
        <v>30</v>
      </c>
      <c r="S7" s="6" t="s">
        <v>30</v>
      </c>
      <c r="T7" s="6" t="s">
        <v>30</v>
      </c>
      <c r="U7" s="6" t="s">
        <v>30</v>
      </c>
      <c r="V7" s="6" t="s">
        <v>30</v>
      </c>
      <c r="W7" s="6" t="s">
        <v>30</v>
      </c>
      <c r="X7" s="6" t="s">
        <v>30</v>
      </c>
    </row>
    <row r="8" spans="1:24" ht="19.350000000000001" customHeight="1" x14ac:dyDescent="0.25">
      <c r="A8" s="151" t="s">
        <v>31</v>
      </c>
      <c r="B8" s="148"/>
      <c r="C8" s="168" t="s">
        <v>32</v>
      </c>
      <c r="D8" s="169"/>
      <c r="E8" s="8" t="s">
        <v>32</v>
      </c>
      <c r="F8" s="8" t="s">
        <v>32</v>
      </c>
      <c r="G8" s="8" t="s">
        <v>32</v>
      </c>
      <c r="H8" s="168" t="s">
        <v>32</v>
      </c>
      <c r="I8" s="169"/>
      <c r="J8" s="8" t="s">
        <v>32</v>
      </c>
      <c r="K8" s="8" t="s">
        <v>32</v>
      </c>
      <c r="L8" s="8" t="s">
        <v>32</v>
      </c>
      <c r="M8" s="8" t="s">
        <v>32</v>
      </c>
      <c r="N8" s="8" t="s">
        <v>32</v>
      </c>
      <c r="O8" s="8" t="s">
        <v>32</v>
      </c>
      <c r="P8" s="8" t="s">
        <v>32</v>
      </c>
      <c r="Q8" s="8" t="s">
        <v>32</v>
      </c>
      <c r="R8" s="8" t="s">
        <v>32</v>
      </c>
      <c r="S8" s="8" t="s">
        <v>32</v>
      </c>
      <c r="T8" s="8" t="s">
        <v>32</v>
      </c>
      <c r="U8" s="8" t="s">
        <v>32</v>
      </c>
      <c r="V8" s="8" t="s">
        <v>32</v>
      </c>
      <c r="W8" s="8" t="s">
        <v>32</v>
      </c>
      <c r="X8" s="8" t="s">
        <v>32</v>
      </c>
    </row>
    <row r="9" spans="1:24" ht="19.350000000000001" customHeight="1" x14ac:dyDescent="0.25">
      <c r="A9" s="148"/>
      <c r="B9" s="148"/>
      <c r="C9" s="167" t="s">
        <v>33</v>
      </c>
      <c r="D9" s="148"/>
      <c r="E9" s="6" t="s">
        <v>33</v>
      </c>
      <c r="F9" s="6" t="s">
        <v>33</v>
      </c>
      <c r="G9" s="6" t="s">
        <v>33</v>
      </c>
      <c r="H9" s="167" t="s">
        <v>33</v>
      </c>
      <c r="I9" s="148"/>
      <c r="J9" s="6" t="s">
        <v>33</v>
      </c>
      <c r="K9" s="6" t="s">
        <v>33</v>
      </c>
      <c r="L9" s="6" t="s">
        <v>33</v>
      </c>
      <c r="M9" s="6" t="s">
        <v>33</v>
      </c>
      <c r="N9" s="6" t="s">
        <v>33</v>
      </c>
      <c r="O9" s="6" t="s">
        <v>33</v>
      </c>
      <c r="P9" s="6" t="s">
        <v>33</v>
      </c>
      <c r="Q9" s="6" t="s">
        <v>33</v>
      </c>
      <c r="R9" s="6" t="s">
        <v>33</v>
      </c>
      <c r="S9" s="6" t="s">
        <v>33</v>
      </c>
      <c r="T9" s="6" t="s">
        <v>33</v>
      </c>
      <c r="U9" s="6" t="s">
        <v>33</v>
      </c>
      <c r="V9" s="6" t="s">
        <v>33</v>
      </c>
      <c r="W9" s="6" t="s">
        <v>33</v>
      </c>
      <c r="X9" s="6" t="s">
        <v>33</v>
      </c>
    </row>
    <row r="10" spans="1:24" ht="19.350000000000001" customHeight="1" x14ac:dyDescent="0.25">
      <c r="A10" s="148"/>
      <c r="B10" s="148"/>
      <c r="C10" s="167" t="s">
        <v>34</v>
      </c>
      <c r="D10" s="148"/>
      <c r="E10" s="6" t="s">
        <v>34</v>
      </c>
      <c r="F10" s="6" t="s">
        <v>34</v>
      </c>
      <c r="G10" s="6" t="s">
        <v>34</v>
      </c>
      <c r="H10" s="167" t="s">
        <v>34</v>
      </c>
      <c r="I10" s="148"/>
      <c r="J10" s="6" t="s">
        <v>34</v>
      </c>
      <c r="K10" s="6" t="s">
        <v>34</v>
      </c>
      <c r="L10" s="6" t="s">
        <v>34</v>
      </c>
      <c r="M10" s="6" t="s">
        <v>34</v>
      </c>
      <c r="N10" s="6" t="s">
        <v>34</v>
      </c>
      <c r="O10" s="6" t="s">
        <v>34</v>
      </c>
      <c r="P10" s="6" t="s">
        <v>34</v>
      </c>
      <c r="Q10" s="6" t="s">
        <v>34</v>
      </c>
      <c r="R10" s="6" t="s">
        <v>34</v>
      </c>
      <c r="S10" s="6" t="s">
        <v>34</v>
      </c>
      <c r="T10" s="6" t="s">
        <v>34</v>
      </c>
      <c r="U10" s="6" t="s">
        <v>34</v>
      </c>
      <c r="V10" s="6" t="s">
        <v>34</v>
      </c>
      <c r="W10" s="6" t="s">
        <v>34</v>
      </c>
      <c r="X10" s="6" t="s">
        <v>34</v>
      </c>
    </row>
    <row r="11" spans="1:24" ht="19.350000000000001" customHeight="1" x14ac:dyDescent="0.25">
      <c r="A11" s="148"/>
      <c r="B11" s="148"/>
      <c r="C11" s="167" t="s">
        <v>35</v>
      </c>
      <c r="D11" s="148"/>
      <c r="E11" s="6" t="s">
        <v>35</v>
      </c>
      <c r="F11" s="6" t="s">
        <v>35</v>
      </c>
      <c r="G11" s="6" t="s">
        <v>35</v>
      </c>
      <c r="H11" s="167" t="s">
        <v>35</v>
      </c>
      <c r="I11" s="148"/>
      <c r="J11" s="6" t="s">
        <v>35</v>
      </c>
      <c r="K11" s="6" t="s">
        <v>35</v>
      </c>
      <c r="L11" s="6" t="s">
        <v>35</v>
      </c>
      <c r="M11" s="6" t="s">
        <v>35</v>
      </c>
      <c r="N11" s="6" t="s">
        <v>35</v>
      </c>
      <c r="O11" s="6" t="s">
        <v>35</v>
      </c>
      <c r="P11" s="6" t="s">
        <v>35</v>
      </c>
      <c r="Q11" s="6" t="s">
        <v>35</v>
      </c>
      <c r="R11" s="6" t="s">
        <v>35</v>
      </c>
      <c r="S11" s="6" t="s">
        <v>35</v>
      </c>
      <c r="T11" s="6" t="s">
        <v>35</v>
      </c>
      <c r="U11" s="6" t="s">
        <v>35</v>
      </c>
      <c r="V11" s="6" t="s">
        <v>35</v>
      </c>
      <c r="W11" s="6" t="s">
        <v>35</v>
      </c>
      <c r="X11" s="6" t="s">
        <v>35</v>
      </c>
    </row>
    <row r="12" spans="1:24" ht="19.350000000000001" customHeight="1" x14ac:dyDescent="0.25">
      <c r="A12" s="148"/>
      <c r="B12" s="148"/>
      <c r="C12" s="167" t="s">
        <v>36</v>
      </c>
      <c r="D12" s="148"/>
      <c r="E12" s="6" t="s">
        <v>36</v>
      </c>
      <c r="F12" s="6" t="s">
        <v>36</v>
      </c>
      <c r="G12" s="6" t="s">
        <v>36</v>
      </c>
      <c r="H12" s="167" t="s">
        <v>36</v>
      </c>
      <c r="I12" s="148"/>
      <c r="J12" s="6" t="s">
        <v>36</v>
      </c>
      <c r="K12" s="6" t="s">
        <v>36</v>
      </c>
      <c r="L12" s="6" t="s">
        <v>36</v>
      </c>
      <c r="M12" s="6" t="s">
        <v>36</v>
      </c>
      <c r="N12" s="6" t="s">
        <v>36</v>
      </c>
      <c r="O12" s="6" t="s">
        <v>36</v>
      </c>
      <c r="P12" s="6" t="s">
        <v>36</v>
      </c>
      <c r="Q12" s="6" t="s">
        <v>36</v>
      </c>
      <c r="R12" s="6" t="s">
        <v>36</v>
      </c>
      <c r="S12" s="6" t="s">
        <v>36</v>
      </c>
      <c r="T12" s="6" t="s">
        <v>36</v>
      </c>
      <c r="U12" s="6" t="s">
        <v>36</v>
      </c>
      <c r="V12" s="6" t="s">
        <v>36</v>
      </c>
      <c r="W12" s="6" t="s">
        <v>36</v>
      </c>
      <c r="X12" s="6" t="s">
        <v>37</v>
      </c>
    </row>
    <row r="13" spans="1:24" ht="25.35" customHeight="1" x14ac:dyDescent="0.25">
      <c r="A13" s="151" t="s">
        <v>48</v>
      </c>
      <c r="B13" s="148"/>
      <c r="C13" s="148"/>
      <c r="D13" s="148"/>
      <c r="H13" s="148"/>
      <c r="I13" s="148"/>
    </row>
    <row r="14" spans="1:24" ht="25.35" customHeight="1" x14ac:dyDescent="0.25">
      <c r="A14" s="152" t="s">
        <v>49</v>
      </c>
      <c r="B14" s="153"/>
      <c r="C14" s="170">
        <v>22562000</v>
      </c>
      <c r="D14" s="153"/>
      <c r="E14" s="5">
        <v>25648000</v>
      </c>
      <c r="F14" s="5">
        <v>25028000</v>
      </c>
      <c r="G14" s="5">
        <v>24260000</v>
      </c>
      <c r="H14" s="170">
        <v>23865000</v>
      </c>
      <c r="I14" s="153"/>
      <c r="J14" s="5">
        <v>17835000</v>
      </c>
      <c r="K14" s="5">
        <v>17000000</v>
      </c>
      <c r="L14" s="5">
        <v>16498000</v>
      </c>
      <c r="M14" s="5">
        <v>16010000</v>
      </c>
      <c r="N14" s="5">
        <v>13505000</v>
      </c>
      <c r="O14" s="5">
        <v>13840000</v>
      </c>
      <c r="P14" s="5">
        <v>14153000</v>
      </c>
      <c r="Q14" s="5">
        <v>14388000</v>
      </c>
      <c r="R14" s="5">
        <v>14623000</v>
      </c>
      <c r="S14" s="5">
        <v>14856000</v>
      </c>
      <c r="T14" s="5">
        <v>15405000</v>
      </c>
      <c r="U14" s="5">
        <v>15307000</v>
      </c>
      <c r="V14" s="5">
        <v>14997000</v>
      </c>
      <c r="W14" s="5">
        <v>15489000</v>
      </c>
      <c r="X14" s="5">
        <v>15916000</v>
      </c>
    </row>
    <row r="15" spans="1:24" ht="25.35" customHeight="1" x14ac:dyDescent="0.25">
      <c r="A15" s="152" t="s">
        <v>50</v>
      </c>
      <c r="B15" s="153"/>
      <c r="C15" s="170">
        <v>20514000</v>
      </c>
      <c r="D15" s="153"/>
      <c r="E15" s="5">
        <v>23252000</v>
      </c>
      <c r="F15" s="5">
        <v>22641000</v>
      </c>
      <c r="G15" s="5">
        <v>22385000</v>
      </c>
      <c r="H15" s="170">
        <v>5189000</v>
      </c>
      <c r="I15" s="153"/>
      <c r="J15" s="5">
        <v>387000</v>
      </c>
      <c r="K15" s="5">
        <v>489000</v>
      </c>
      <c r="L15" s="5">
        <v>485000</v>
      </c>
      <c r="M15" s="5">
        <v>528000</v>
      </c>
      <c r="N15" s="5">
        <v>445000</v>
      </c>
      <c r="O15" s="5">
        <v>485000</v>
      </c>
      <c r="P15" s="5">
        <v>513000</v>
      </c>
      <c r="Q15" s="5">
        <v>555000</v>
      </c>
      <c r="R15" s="5">
        <v>627000</v>
      </c>
      <c r="S15" s="5">
        <v>654000</v>
      </c>
      <c r="T15" s="5">
        <v>704000</v>
      </c>
      <c r="U15" s="5">
        <v>709000</v>
      </c>
      <c r="V15" s="5">
        <v>689000</v>
      </c>
      <c r="W15" s="5">
        <v>708000</v>
      </c>
      <c r="X15" s="5">
        <v>604000</v>
      </c>
    </row>
    <row r="16" spans="1:24" ht="25.35" customHeight="1" x14ac:dyDescent="0.25">
      <c r="A16" s="152" t="s">
        <v>51</v>
      </c>
      <c r="B16" s="153"/>
      <c r="C16" s="171"/>
      <c r="D16" s="153"/>
      <c r="E16" s="11"/>
      <c r="F16" s="11"/>
      <c r="G16" s="11"/>
      <c r="H16" s="170">
        <v>105000</v>
      </c>
      <c r="I16" s="153"/>
      <c r="J16" s="5">
        <v>158000</v>
      </c>
      <c r="K16" s="5">
        <v>261000</v>
      </c>
      <c r="L16" s="5">
        <v>269000</v>
      </c>
      <c r="M16" s="5">
        <v>296000</v>
      </c>
      <c r="N16" s="5">
        <v>208000</v>
      </c>
      <c r="O16" s="5">
        <v>233000</v>
      </c>
      <c r="P16" s="5">
        <v>230000</v>
      </c>
      <c r="Q16" s="5">
        <v>257000</v>
      </c>
      <c r="R16" s="5">
        <v>276000</v>
      </c>
      <c r="S16" s="5">
        <v>654000</v>
      </c>
      <c r="T16" s="11"/>
      <c r="U16" s="11"/>
      <c r="V16" s="5">
        <v>254000</v>
      </c>
      <c r="W16" s="11"/>
      <c r="X16" s="11"/>
    </row>
    <row r="17" spans="1:24" ht="25.35" customHeight="1" x14ac:dyDescent="0.25">
      <c r="A17" s="152" t="s">
        <v>52</v>
      </c>
      <c r="B17" s="153"/>
      <c r="C17" s="171"/>
      <c r="D17" s="153"/>
      <c r="E17" s="11"/>
      <c r="F17" s="11"/>
      <c r="G17" s="11"/>
      <c r="H17" s="170">
        <v>5084000</v>
      </c>
      <c r="I17" s="153"/>
      <c r="J17" s="5">
        <v>229000</v>
      </c>
      <c r="K17" s="5">
        <v>228000</v>
      </c>
      <c r="L17" s="5">
        <v>216000</v>
      </c>
      <c r="M17" s="5">
        <v>232000</v>
      </c>
      <c r="N17" s="5">
        <v>237000</v>
      </c>
      <c r="O17" s="5">
        <v>252000</v>
      </c>
      <c r="P17" s="5">
        <v>283000</v>
      </c>
      <c r="Q17" s="5">
        <v>298000</v>
      </c>
      <c r="R17" s="5">
        <v>351000</v>
      </c>
      <c r="S17" s="11"/>
      <c r="T17" s="11"/>
      <c r="U17" s="11"/>
      <c r="V17" s="5">
        <v>435000</v>
      </c>
      <c r="W17" s="11"/>
      <c r="X17" s="11"/>
    </row>
    <row r="18" spans="1:24" ht="19.350000000000001" customHeight="1" x14ac:dyDescent="0.25">
      <c r="A18" s="152" t="s">
        <v>53</v>
      </c>
      <c r="B18" s="153"/>
      <c r="C18" s="171"/>
      <c r="D18" s="153"/>
      <c r="E18" s="11"/>
      <c r="F18" s="11"/>
      <c r="G18" s="11"/>
      <c r="H18" s="171"/>
      <c r="I18" s="153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spans="1:24" ht="25.35" customHeight="1" x14ac:dyDescent="0.25">
      <c r="A19" s="152" t="s">
        <v>54</v>
      </c>
      <c r="B19" s="153"/>
      <c r="C19" s="171"/>
      <c r="D19" s="153"/>
      <c r="E19" s="5">
        <v>385000</v>
      </c>
      <c r="F19" s="5">
        <v>369000</v>
      </c>
      <c r="G19" s="5">
        <v>375000</v>
      </c>
      <c r="H19" s="171"/>
      <c r="I19" s="153"/>
      <c r="J19" s="11"/>
      <c r="K19" s="5">
        <v>14993000</v>
      </c>
      <c r="L19" s="5">
        <v>14158000</v>
      </c>
      <c r="M19" s="5">
        <v>13942000</v>
      </c>
      <c r="N19" s="11"/>
      <c r="O19" s="11"/>
      <c r="P19" s="11"/>
      <c r="Q19" s="11"/>
      <c r="R19" s="11"/>
      <c r="S19" s="5">
        <v>13324000</v>
      </c>
      <c r="T19" s="5">
        <v>13763000</v>
      </c>
      <c r="U19" s="5">
        <v>13333000</v>
      </c>
      <c r="V19" s="5">
        <v>13259000</v>
      </c>
      <c r="W19" s="5">
        <v>13829000</v>
      </c>
      <c r="X19" s="5">
        <v>14284000</v>
      </c>
    </row>
    <row r="20" spans="1:24" ht="25.35" customHeight="1" x14ac:dyDescent="0.25">
      <c r="A20" s="152" t="s">
        <v>55</v>
      </c>
      <c r="B20" s="153"/>
      <c r="C20" s="171"/>
      <c r="D20" s="153"/>
      <c r="E20" s="11"/>
      <c r="F20" s="11"/>
      <c r="G20" s="11"/>
      <c r="H20" s="171"/>
      <c r="I20" s="153"/>
      <c r="J20" s="11"/>
      <c r="K20" s="5">
        <v>14993000</v>
      </c>
      <c r="L20" s="5">
        <v>14158000</v>
      </c>
      <c r="M20" s="5">
        <v>13942000</v>
      </c>
      <c r="N20" s="11"/>
      <c r="O20" s="11"/>
      <c r="P20" s="11"/>
      <c r="Q20" s="11"/>
      <c r="R20" s="11"/>
      <c r="S20" s="5">
        <v>12879000</v>
      </c>
      <c r="T20" s="5">
        <v>13145000</v>
      </c>
      <c r="U20" s="5">
        <v>13333000</v>
      </c>
      <c r="V20" s="5">
        <v>13259000</v>
      </c>
      <c r="W20" s="11"/>
      <c r="X20" s="11"/>
    </row>
    <row r="21" spans="1:24" ht="25.35" customHeight="1" x14ac:dyDescent="0.25">
      <c r="A21" s="152" t="s">
        <v>56</v>
      </c>
      <c r="B21" s="153"/>
      <c r="C21" s="171"/>
      <c r="D21" s="153"/>
      <c r="E21" s="5">
        <v>385000</v>
      </c>
      <c r="F21" s="5">
        <v>369000</v>
      </c>
      <c r="G21" s="5">
        <v>375000</v>
      </c>
      <c r="H21" s="171"/>
      <c r="I21" s="153"/>
      <c r="J21" s="11"/>
      <c r="K21" s="11"/>
      <c r="L21" s="11"/>
      <c r="M21" s="11"/>
      <c r="N21" s="11"/>
      <c r="O21" s="11"/>
      <c r="P21" s="11"/>
      <c r="Q21" s="11"/>
      <c r="R21" s="11"/>
      <c r="S21" s="5">
        <v>445000</v>
      </c>
      <c r="T21" s="5">
        <v>618000</v>
      </c>
      <c r="U21" s="11"/>
      <c r="V21" s="11"/>
      <c r="W21" s="11"/>
      <c r="X21" s="11"/>
    </row>
    <row r="22" spans="1:24" ht="25.35" customHeight="1" x14ac:dyDescent="0.25">
      <c r="A22" s="152" t="s">
        <v>57</v>
      </c>
      <c r="B22" s="153"/>
      <c r="C22" s="170">
        <v>2048000</v>
      </c>
      <c r="D22" s="153"/>
      <c r="E22" s="5">
        <v>2011000</v>
      </c>
      <c r="F22" s="5">
        <v>2018000</v>
      </c>
      <c r="G22" s="5">
        <v>1500000</v>
      </c>
      <c r="H22" s="170">
        <v>18676000</v>
      </c>
      <c r="I22" s="153"/>
      <c r="J22" s="5">
        <v>17448000</v>
      </c>
      <c r="K22" s="5">
        <v>1518000</v>
      </c>
      <c r="L22" s="5">
        <v>1855000</v>
      </c>
      <c r="M22" s="5">
        <v>1540000</v>
      </c>
      <c r="N22" s="5">
        <v>13060000</v>
      </c>
      <c r="O22" s="5">
        <v>13355000</v>
      </c>
      <c r="P22" s="5">
        <v>13640000</v>
      </c>
      <c r="Q22" s="5">
        <v>13833000</v>
      </c>
      <c r="R22" s="5">
        <v>13996000</v>
      </c>
      <c r="S22" s="5">
        <v>878000</v>
      </c>
      <c r="T22" s="5">
        <v>938000</v>
      </c>
      <c r="U22" s="5">
        <v>1265000</v>
      </c>
      <c r="V22" s="5">
        <v>1049000</v>
      </c>
      <c r="W22" s="5">
        <v>952000</v>
      </c>
      <c r="X22" s="5">
        <v>1028000</v>
      </c>
    </row>
    <row r="23" spans="1:24" ht="25.35" customHeight="1" x14ac:dyDescent="0.25">
      <c r="A23" s="152" t="s">
        <v>58</v>
      </c>
      <c r="B23" s="153"/>
      <c r="C23" s="170">
        <v>16562000</v>
      </c>
      <c r="D23" s="153"/>
      <c r="E23" s="5">
        <v>13687000</v>
      </c>
      <c r="F23" s="5">
        <v>13809000</v>
      </c>
      <c r="G23" s="5">
        <v>13357000</v>
      </c>
      <c r="H23" s="170">
        <v>13889000</v>
      </c>
      <c r="I23" s="153"/>
      <c r="J23" s="5">
        <v>14385000</v>
      </c>
      <c r="K23" s="5">
        <v>14447000</v>
      </c>
      <c r="L23" s="5">
        <v>15029000</v>
      </c>
      <c r="M23" s="5">
        <v>15436000</v>
      </c>
      <c r="N23" s="5">
        <v>3170000</v>
      </c>
      <c r="O23" s="5">
        <v>3087000</v>
      </c>
      <c r="P23" s="5">
        <v>3258000</v>
      </c>
      <c r="Q23" s="5">
        <v>3127000</v>
      </c>
      <c r="R23" s="5">
        <v>3389000</v>
      </c>
      <c r="S23" s="5">
        <v>3672000</v>
      </c>
      <c r="T23" s="5">
        <v>3788000</v>
      </c>
      <c r="U23" s="5">
        <v>3355000</v>
      </c>
      <c r="V23" s="5">
        <v>2584000</v>
      </c>
      <c r="W23" s="5">
        <v>1641000</v>
      </c>
      <c r="X23" s="5">
        <v>623000</v>
      </c>
    </row>
    <row r="24" spans="1:24" ht="32.450000000000003" customHeight="1" x14ac:dyDescent="0.25">
      <c r="A24" s="152" t="s">
        <v>59</v>
      </c>
      <c r="B24" s="153"/>
      <c r="C24" s="170">
        <v>3896000</v>
      </c>
      <c r="D24" s="153"/>
      <c r="E24" s="5">
        <v>3960000</v>
      </c>
      <c r="F24" s="5">
        <v>2029000</v>
      </c>
      <c r="G24" s="5">
        <v>2860000</v>
      </c>
      <c r="H24" s="170">
        <v>3321000</v>
      </c>
      <c r="I24" s="153"/>
      <c r="J24" s="5">
        <v>3623000</v>
      </c>
      <c r="K24" s="5">
        <v>2963000</v>
      </c>
      <c r="L24" s="5">
        <v>3970000</v>
      </c>
      <c r="M24" s="5">
        <v>3012000</v>
      </c>
      <c r="N24" s="5">
        <v>3045000</v>
      </c>
      <c r="O24" s="5">
        <v>2265000</v>
      </c>
      <c r="P24" s="5">
        <v>2794000</v>
      </c>
      <c r="Q24" s="5">
        <v>1902000</v>
      </c>
      <c r="R24" s="5">
        <v>1597000</v>
      </c>
      <c r="S24" s="5">
        <v>3867000</v>
      </c>
      <c r="T24" s="5">
        <v>4068000</v>
      </c>
      <c r="U24" s="5">
        <v>1280000</v>
      </c>
      <c r="V24" s="5">
        <v>759000</v>
      </c>
      <c r="W24" s="5">
        <v>848000</v>
      </c>
      <c r="X24" s="5">
        <v>115000</v>
      </c>
    </row>
    <row r="25" spans="1:24" ht="25.35" customHeight="1" x14ac:dyDescent="0.25">
      <c r="A25" s="174" t="s">
        <v>60</v>
      </c>
      <c r="B25" s="173"/>
      <c r="C25" s="172">
        <v>43020000</v>
      </c>
      <c r="D25" s="173"/>
      <c r="E25" s="10">
        <v>43295000</v>
      </c>
      <c r="F25" s="10">
        <v>40866000</v>
      </c>
      <c r="G25" s="10">
        <v>40477000</v>
      </c>
      <c r="H25" s="172">
        <v>41075000</v>
      </c>
      <c r="I25" s="173"/>
      <c r="J25" s="10">
        <v>35843000</v>
      </c>
      <c r="K25" s="10">
        <v>34410000</v>
      </c>
      <c r="L25" s="10">
        <v>35497000</v>
      </c>
      <c r="M25" s="10">
        <v>34458000</v>
      </c>
      <c r="N25" s="10">
        <v>19720000</v>
      </c>
      <c r="O25" s="10">
        <v>19192000</v>
      </c>
      <c r="P25" s="10">
        <v>20205000</v>
      </c>
      <c r="Q25" s="10">
        <v>19417000</v>
      </c>
      <c r="R25" s="10">
        <v>19609000</v>
      </c>
      <c r="S25" s="10">
        <v>22395000</v>
      </c>
      <c r="T25" s="10">
        <v>23261000</v>
      </c>
      <c r="U25" s="10">
        <v>19942000</v>
      </c>
      <c r="V25" s="10">
        <v>18340000</v>
      </c>
      <c r="W25" s="10">
        <v>17978000</v>
      </c>
      <c r="X25" s="10">
        <v>16654000</v>
      </c>
    </row>
    <row r="26" spans="1:24" ht="25.35" customHeight="1" x14ac:dyDescent="0.25">
      <c r="C26" s="148"/>
      <c r="D26" s="148"/>
      <c r="H26" s="148"/>
      <c r="I26" s="148"/>
    </row>
    <row r="27" spans="1:24" ht="25.35" customHeight="1" x14ac:dyDescent="0.25">
      <c r="A27" s="151" t="s">
        <v>61</v>
      </c>
      <c r="B27" s="148"/>
      <c r="C27" s="148"/>
      <c r="D27" s="148"/>
      <c r="H27" s="148"/>
      <c r="I27" s="148"/>
    </row>
    <row r="28" spans="1:24" ht="25.35" customHeight="1" x14ac:dyDescent="0.25">
      <c r="A28" s="152" t="s">
        <v>62</v>
      </c>
      <c r="B28" s="153"/>
      <c r="C28" s="170">
        <v>409000</v>
      </c>
      <c r="D28" s="153"/>
      <c r="E28" s="5">
        <v>349000</v>
      </c>
      <c r="F28" s="5">
        <v>610000</v>
      </c>
      <c r="G28" s="5">
        <v>625000</v>
      </c>
      <c r="H28" s="170">
        <v>610000</v>
      </c>
      <c r="I28" s="153"/>
      <c r="J28" s="5">
        <v>679000</v>
      </c>
      <c r="K28" s="5">
        <v>511000</v>
      </c>
      <c r="L28" s="5">
        <v>491000</v>
      </c>
      <c r="M28" s="5">
        <v>189000</v>
      </c>
      <c r="N28" s="5">
        <v>94000</v>
      </c>
      <c r="O28" s="5">
        <v>82000</v>
      </c>
      <c r="P28" s="5">
        <v>103000</v>
      </c>
      <c r="Q28" s="5">
        <v>104000</v>
      </c>
      <c r="R28" s="5">
        <v>121000</v>
      </c>
      <c r="S28" s="5">
        <v>107000</v>
      </c>
      <c r="T28" s="5">
        <v>121000</v>
      </c>
      <c r="U28" s="5">
        <v>122000</v>
      </c>
      <c r="V28" s="5">
        <v>133000</v>
      </c>
      <c r="W28" s="5">
        <v>124000</v>
      </c>
      <c r="X28" s="5">
        <v>106000</v>
      </c>
    </row>
    <row r="29" spans="1:24" ht="25.35" customHeight="1" x14ac:dyDescent="0.25">
      <c r="A29" s="152" t="s">
        <v>63</v>
      </c>
      <c r="B29" s="153"/>
      <c r="C29" s="171"/>
      <c r="D29" s="153"/>
      <c r="E29" s="11"/>
      <c r="F29" s="11"/>
      <c r="G29" s="11"/>
      <c r="H29" s="171"/>
      <c r="I29" s="153"/>
      <c r="J29" s="11"/>
      <c r="K29" s="5">
        <v>22000</v>
      </c>
      <c r="L29" s="5">
        <v>24000</v>
      </c>
      <c r="M29" s="5">
        <v>26000</v>
      </c>
      <c r="N29" s="11"/>
      <c r="O29" s="11"/>
      <c r="P29" s="11"/>
      <c r="Q29" s="5">
        <v>17000</v>
      </c>
      <c r="R29" s="5">
        <v>28000</v>
      </c>
      <c r="S29" s="5">
        <v>30000</v>
      </c>
      <c r="T29" s="11"/>
      <c r="U29" s="11"/>
      <c r="V29" s="11"/>
      <c r="W29" s="11"/>
      <c r="X29" s="11"/>
    </row>
    <row r="30" spans="1:24" ht="25.35" customHeight="1" x14ac:dyDescent="0.25">
      <c r="A30" s="152" t="s">
        <v>64</v>
      </c>
      <c r="B30" s="153"/>
      <c r="C30" s="171"/>
      <c r="D30" s="153"/>
      <c r="E30" s="11"/>
      <c r="F30" s="11"/>
      <c r="G30" s="11"/>
      <c r="H30" s="171"/>
      <c r="I30" s="153"/>
      <c r="J30" s="11"/>
      <c r="K30" s="5">
        <v>6000</v>
      </c>
      <c r="L30" s="5">
        <v>23000</v>
      </c>
      <c r="M30" s="5">
        <v>11000</v>
      </c>
      <c r="N30" s="11"/>
      <c r="O30" s="11"/>
      <c r="P30" s="11"/>
      <c r="Q30" s="5">
        <v>40000</v>
      </c>
      <c r="R30" s="5">
        <v>46000</v>
      </c>
      <c r="S30" s="5">
        <v>43000</v>
      </c>
      <c r="T30" s="11"/>
      <c r="U30" s="11"/>
      <c r="V30" s="11"/>
      <c r="W30" s="11"/>
      <c r="X30" s="11"/>
    </row>
    <row r="31" spans="1:24" ht="25.35" customHeight="1" x14ac:dyDescent="0.25">
      <c r="A31" s="152" t="s">
        <v>65</v>
      </c>
      <c r="B31" s="153"/>
      <c r="C31" s="171"/>
      <c r="D31" s="153"/>
      <c r="E31" s="11"/>
      <c r="F31" s="11"/>
      <c r="G31" s="11"/>
      <c r="H31" s="171"/>
      <c r="I31" s="153"/>
      <c r="J31" s="11"/>
      <c r="K31" s="5">
        <v>483000</v>
      </c>
      <c r="L31" s="5">
        <v>444000</v>
      </c>
      <c r="M31" s="5">
        <v>152000</v>
      </c>
      <c r="N31" s="11"/>
      <c r="O31" s="11"/>
      <c r="P31" s="11"/>
      <c r="Q31" s="5">
        <v>47000</v>
      </c>
      <c r="R31" s="5">
        <v>47000</v>
      </c>
      <c r="S31" s="5">
        <v>34000</v>
      </c>
      <c r="T31" s="11"/>
      <c r="U31" s="11"/>
      <c r="V31" s="11"/>
      <c r="W31" s="11"/>
      <c r="X31" s="11"/>
    </row>
    <row r="32" spans="1:24" ht="25.35" customHeight="1" x14ac:dyDescent="0.25">
      <c r="A32" s="152" t="s">
        <v>66</v>
      </c>
      <c r="B32" s="153"/>
      <c r="C32" s="170">
        <v>3309000</v>
      </c>
      <c r="D32" s="153"/>
      <c r="E32" s="5">
        <v>2960000</v>
      </c>
      <c r="F32" s="5">
        <v>3229000</v>
      </c>
      <c r="G32" s="5">
        <v>2724000</v>
      </c>
      <c r="H32" s="170">
        <v>2817000</v>
      </c>
      <c r="I32" s="153"/>
      <c r="J32" s="5">
        <v>3085000</v>
      </c>
      <c r="K32" s="5">
        <v>1741000</v>
      </c>
      <c r="L32" s="5">
        <v>1774000</v>
      </c>
      <c r="M32" s="5">
        <v>1874000</v>
      </c>
      <c r="N32" s="5">
        <v>1454000</v>
      </c>
      <c r="O32" s="5">
        <v>1370000</v>
      </c>
      <c r="P32" s="5">
        <v>1495000</v>
      </c>
      <c r="Q32" s="5">
        <v>1747000</v>
      </c>
      <c r="R32" s="5">
        <v>1770000</v>
      </c>
      <c r="S32" s="5">
        <v>1937000</v>
      </c>
      <c r="T32" s="5">
        <v>1966000</v>
      </c>
      <c r="U32" s="5">
        <v>1853000</v>
      </c>
      <c r="V32" s="5">
        <v>1592000</v>
      </c>
      <c r="W32" s="5">
        <v>1662000</v>
      </c>
      <c r="X32" s="5">
        <v>1927000</v>
      </c>
    </row>
    <row r="33" spans="1:24" ht="25.35" customHeight="1" x14ac:dyDescent="0.25">
      <c r="A33" s="152" t="s">
        <v>67</v>
      </c>
      <c r="B33" s="153"/>
      <c r="C33" s="170">
        <v>414000</v>
      </c>
      <c r="D33" s="153"/>
      <c r="E33" s="5">
        <v>392000</v>
      </c>
      <c r="F33" s="5">
        <v>777000</v>
      </c>
      <c r="G33" s="5">
        <v>1000000</v>
      </c>
      <c r="H33" s="170">
        <v>1549000</v>
      </c>
      <c r="I33" s="153"/>
      <c r="J33" s="5">
        <v>1666000</v>
      </c>
      <c r="K33" s="5">
        <v>528000</v>
      </c>
      <c r="L33" s="5">
        <v>528000</v>
      </c>
      <c r="M33" s="5">
        <v>497000</v>
      </c>
      <c r="N33" s="5">
        <v>824000</v>
      </c>
      <c r="O33" s="5">
        <v>695000</v>
      </c>
      <c r="P33" s="5">
        <v>924000</v>
      </c>
      <c r="Q33" s="5">
        <v>331000</v>
      </c>
      <c r="R33" s="5">
        <v>351000</v>
      </c>
      <c r="S33" s="5">
        <v>1452000</v>
      </c>
      <c r="T33" s="5">
        <v>1300000</v>
      </c>
      <c r="U33" s="5">
        <v>1435000</v>
      </c>
      <c r="V33" s="5">
        <v>1075000</v>
      </c>
      <c r="W33" s="5">
        <v>1965000</v>
      </c>
      <c r="X33" s="5">
        <v>206000</v>
      </c>
    </row>
    <row r="34" spans="1:24" ht="25.35" customHeight="1" x14ac:dyDescent="0.25">
      <c r="A34" s="152" t="s">
        <v>68</v>
      </c>
      <c r="B34" s="153"/>
      <c r="C34" s="170">
        <v>2058000</v>
      </c>
      <c r="D34" s="153"/>
      <c r="E34" s="5">
        <v>2063000</v>
      </c>
      <c r="F34" s="5">
        <v>1442000</v>
      </c>
      <c r="G34" s="5">
        <v>2329000</v>
      </c>
      <c r="H34" s="170">
        <v>1396000</v>
      </c>
      <c r="I34" s="153"/>
      <c r="J34" s="5">
        <v>1600000</v>
      </c>
      <c r="K34" s="5">
        <v>2350000</v>
      </c>
      <c r="L34" s="5">
        <v>2134000</v>
      </c>
      <c r="M34" s="5">
        <v>2294000</v>
      </c>
      <c r="N34" s="5">
        <v>1751000</v>
      </c>
      <c r="O34" s="5">
        <v>1563000</v>
      </c>
      <c r="P34" s="5">
        <v>1398000</v>
      </c>
      <c r="Q34" s="5">
        <v>1699000</v>
      </c>
      <c r="R34" s="5">
        <v>1562000</v>
      </c>
      <c r="S34" s="5">
        <v>1759000</v>
      </c>
      <c r="T34" s="5">
        <v>2229000</v>
      </c>
      <c r="U34" s="5">
        <v>2597000</v>
      </c>
      <c r="V34" s="5">
        <v>2988000</v>
      </c>
      <c r="W34" s="5">
        <v>2537000</v>
      </c>
      <c r="X34" s="5">
        <v>3460000</v>
      </c>
    </row>
    <row r="35" spans="1:24" ht="25.35" customHeight="1" x14ac:dyDescent="0.25">
      <c r="A35" s="152" t="s">
        <v>69</v>
      </c>
      <c r="B35" s="153"/>
      <c r="C35" s="170">
        <v>163000</v>
      </c>
      <c r="D35" s="153"/>
      <c r="E35" s="5">
        <v>268000</v>
      </c>
      <c r="F35" s="11"/>
      <c r="G35" s="11"/>
      <c r="H35" s="171"/>
      <c r="I35" s="153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5">
        <v>1000</v>
      </c>
    </row>
    <row r="36" spans="1:24" ht="32.450000000000003" customHeight="1" x14ac:dyDescent="0.25">
      <c r="A36" s="152" t="s">
        <v>70</v>
      </c>
      <c r="B36" s="153"/>
      <c r="C36" s="171"/>
      <c r="D36" s="153"/>
      <c r="E36" s="11"/>
      <c r="F36" s="11"/>
      <c r="G36" s="11"/>
      <c r="H36" s="171"/>
      <c r="I36" s="153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spans="1:24" ht="25.35" customHeight="1" x14ac:dyDescent="0.25">
      <c r="A37" s="152" t="s">
        <v>71</v>
      </c>
      <c r="B37" s="153"/>
      <c r="C37" s="170">
        <v>724000</v>
      </c>
      <c r="D37" s="153"/>
      <c r="E37" s="5">
        <v>665000</v>
      </c>
      <c r="F37" s="5">
        <v>273000</v>
      </c>
      <c r="G37" s="5">
        <v>561000</v>
      </c>
      <c r="H37" s="170">
        <v>665000</v>
      </c>
      <c r="I37" s="153"/>
      <c r="J37" s="5">
        <v>758000</v>
      </c>
      <c r="K37" s="5">
        <v>393000</v>
      </c>
      <c r="L37" s="5">
        <v>373000</v>
      </c>
      <c r="M37" s="5">
        <v>420000</v>
      </c>
      <c r="N37" s="5">
        <v>371000</v>
      </c>
      <c r="O37" s="5">
        <v>214000</v>
      </c>
      <c r="P37" s="5">
        <v>184000</v>
      </c>
      <c r="Q37" s="5">
        <v>159000</v>
      </c>
      <c r="R37" s="5">
        <v>204000</v>
      </c>
      <c r="S37" s="5">
        <v>200000</v>
      </c>
      <c r="T37" s="5">
        <v>269000</v>
      </c>
      <c r="U37" s="5">
        <v>276000</v>
      </c>
      <c r="V37" s="5">
        <v>1562000</v>
      </c>
      <c r="W37" s="5">
        <v>1546000</v>
      </c>
      <c r="X37" s="5">
        <v>3459000</v>
      </c>
    </row>
    <row r="38" spans="1:24" ht="25.35" customHeight="1" x14ac:dyDescent="0.25">
      <c r="A38" s="152" t="s">
        <v>72</v>
      </c>
      <c r="B38" s="153"/>
      <c r="C38" s="170">
        <v>748000</v>
      </c>
      <c r="D38" s="153"/>
      <c r="E38" s="5">
        <v>703000</v>
      </c>
      <c r="F38" s="5">
        <v>673000</v>
      </c>
      <c r="G38" s="5">
        <v>1487000</v>
      </c>
      <c r="H38" s="170">
        <v>664000</v>
      </c>
      <c r="I38" s="153"/>
      <c r="J38" s="5">
        <v>732000</v>
      </c>
      <c r="K38" s="5">
        <v>1880000</v>
      </c>
      <c r="L38" s="5">
        <v>1688000</v>
      </c>
      <c r="M38" s="5">
        <v>1809000</v>
      </c>
      <c r="N38" s="5">
        <v>1315000</v>
      </c>
      <c r="O38" s="5">
        <v>1323000</v>
      </c>
      <c r="P38" s="5">
        <v>1198000</v>
      </c>
      <c r="Q38" s="5">
        <v>1401000</v>
      </c>
      <c r="R38" s="5">
        <v>1358000</v>
      </c>
      <c r="S38" s="5">
        <v>1559000</v>
      </c>
      <c r="T38" s="5">
        <v>1960000</v>
      </c>
      <c r="U38" s="5">
        <v>2321000</v>
      </c>
      <c r="V38" s="5">
        <v>922000</v>
      </c>
      <c r="W38" s="5">
        <v>991000</v>
      </c>
      <c r="X38" s="11"/>
    </row>
    <row r="39" spans="1:24" ht="25.35" customHeight="1" x14ac:dyDescent="0.25">
      <c r="A39" s="152" t="s">
        <v>73</v>
      </c>
      <c r="B39" s="153"/>
      <c r="C39" s="170">
        <v>423000</v>
      </c>
      <c r="D39" s="153"/>
      <c r="E39" s="5">
        <v>427000</v>
      </c>
      <c r="F39" s="5">
        <v>496000</v>
      </c>
      <c r="G39" s="5">
        <v>281000</v>
      </c>
      <c r="H39" s="170">
        <v>67000</v>
      </c>
      <c r="I39" s="153"/>
      <c r="J39" s="5">
        <v>110000</v>
      </c>
      <c r="K39" s="5">
        <v>77000</v>
      </c>
      <c r="L39" s="5">
        <v>73000</v>
      </c>
      <c r="M39" s="5">
        <v>65000</v>
      </c>
      <c r="N39" s="5">
        <v>65000</v>
      </c>
      <c r="O39" s="5">
        <v>26000</v>
      </c>
      <c r="P39" s="5">
        <v>16000</v>
      </c>
      <c r="Q39" s="5">
        <v>139000</v>
      </c>
      <c r="R39" s="11"/>
      <c r="S39" s="11"/>
      <c r="T39" s="11"/>
      <c r="U39" s="11"/>
      <c r="V39" s="5">
        <v>504000</v>
      </c>
      <c r="W39" s="11"/>
      <c r="X39" s="11"/>
    </row>
    <row r="40" spans="1:24" ht="32.450000000000003" customHeight="1" x14ac:dyDescent="0.25">
      <c r="A40" s="152" t="s">
        <v>74</v>
      </c>
      <c r="B40" s="153"/>
      <c r="C40" s="170">
        <v>2529000</v>
      </c>
      <c r="D40" s="153"/>
      <c r="E40" s="5">
        <v>3693000</v>
      </c>
      <c r="F40" s="5">
        <v>2850000</v>
      </c>
      <c r="G40" s="5">
        <v>3722000</v>
      </c>
      <c r="H40" s="170">
        <v>5620000</v>
      </c>
      <c r="I40" s="153"/>
      <c r="J40" s="5">
        <v>3414000</v>
      </c>
      <c r="K40" s="5">
        <v>3219000</v>
      </c>
      <c r="L40" s="5">
        <v>1948000</v>
      </c>
      <c r="M40" s="5">
        <v>3280000</v>
      </c>
      <c r="N40" s="5">
        <v>3348000</v>
      </c>
      <c r="O40" s="5">
        <v>1996000</v>
      </c>
      <c r="P40" s="5">
        <v>701000</v>
      </c>
      <c r="Q40" s="5">
        <v>650000</v>
      </c>
      <c r="R40" s="5">
        <v>127000</v>
      </c>
      <c r="S40" s="5">
        <v>1030000</v>
      </c>
      <c r="T40" s="5">
        <v>397000</v>
      </c>
      <c r="U40" s="5">
        <v>516000</v>
      </c>
      <c r="V40" s="5">
        <v>27000</v>
      </c>
      <c r="W40" s="5">
        <v>434000</v>
      </c>
      <c r="X40" s="5">
        <v>4597000</v>
      </c>
    </row>
    <row r="41" spans="1:24" ht="25.35" customHeight="1" x14ac:dyDescent="0.25">
      <c r="A41" s="174" t="s">
        <v>75</v>
      </c>
      <c r="B41" s="173"/>
      <c r="C41" s="172">
        <v>8719000</v>
      </c>
      <c r="D41" s="173"/>
      <c r="E41" s="10">
        <v>9457000</v>
      </c>
      <c r="F41" s="10">
        <v>8908000</v>
      </c>
      <c r="G41" s="10">
        <v>10400000</v>
      </c>
      <c r="H41" s="172">
        <v>11992000</v>
      </c>
      <c r="I41" s="173"/>
      <c r="J41" s="10">
        <v>10444000</v>
      </c>
      <c r="K41" s="10">
        <v>8349000</v>
      </c>
      <c r="L41" s="10">
        <v>6875000</v>
      </c>
      <c r="M41" s="10">
        <v>8134000</v>
      </c>
      <c r="N41" s="10">
        <v>7471000</v>
      </c>
      <c r="O41" s="10">
        <v>5706000</v>
      </c>
      <c r="P41" s="10">
        <v>4621000</v>
      </c>
      <c r="Q41" s="10">
        <v>4531000</v>
      </c>
      <c r="R41" s="10">
        <v>3931000</v>
      </c>
      <c r="S41" s="10">
        <v>6285000</v>
      </c>
      <c r="T41" s="10">
        <v>6013000</v>
      </c>
      <c r="U41" s="10">
        <v>6523000</v>
      </c>
      <c r="V41" s="10">
        <v>5815000</v>
      </c>
      <c r="W41" s="10">
        <v>6722000</v>
      </c>
      <c r="X41" s="10">
        <v>10296000</v>
      </c>
    </row>
    <row r="42" spans="1:24" ht="25.35" customHeight="1" x14ac:dyDescent="0.25">
      <c r="C42" s="148"/>
      <c r="D42" s="148"/>
      <c r="H42" s="148"/>
      <c r="I42" s="148"/>
    </row>
    <row r="43" spans="1:24" ht="25.35" customHeight="1" x14ac:dyDescent="0.25">
      <c r="A43" s="151" t="s">
        <v>76</v>
      </c>
      <c r="B43" s="148"/>
      <c r="C43" s="148"/>
      <c r="D43" s="148"/>
      <c r="H43" s="148"/>
      <c r="I43" s="148"/>
    </row>
    <row r="44" spans="1:24" ht="25.35" customHeight="1" x14ac:dyDescent="0.25">
      <c r="A44" s="152" t="s">
        <v>77</v>
      </c>
      <c r="B44" s="153"/>
      <c r="C44" s="170">
        <v>-5025000</v>
      </c>
      <c r="D44" s="153"/>
      <c r="E44" s="5">
        <v>-4196000</v>
      </c>
      <c r="F44" s="5">
        <v>-4143000</v>
      </c>
      <c r="G44" s="5">
        <v>-4024000</v>
      </c>
      <c r="H44" s="170">
        <v>-3889000</v>
      </c>
      <c r="I44" s="153"/>
      <c r="J44" s="5">
        <v>-4141000</v>
      </c>
      <c r="K44" s="5">
        <v>-3991000</v>
      </c>
      <c r="L44" s="5">
        <v>-4205000</v>
      </c>
      <c r="M44" s="5">
        <v>-4257000</v>
      </c>
      <c r="N44" s="5">
        <v>-2835000</v>
      </c>
      <c r="O44" s="5">
        <v>-2745000</v>
      </c>
      <c r="P44" s="5">
        <v>-2927000</v>
      </c>
      <c r="Q44" s="5">
        <v>-3261000</v>
      </c>
      <c r="R44" s="5">
        <v>-3250000</v>
      </c>
      <c r="S44" s="5">
        <v>-3668000</v>
      </c>
      <c r="T44" s="5">
        <v>-4367000</v>
      </c>
      <c r="U44" s="5">
        <v>-4410000</v>
      </c>
      <c r="V44" s="5">
        <v>-3717000</v>
      </c>
      <c r="W44" s="5">
        <v>-3466000</v>
      </c>
      <c r="X44" s="5">
        <v>-2922000</v>
      </c>
    </row>
    <row r="45" spans="1:24" ht="32.450000000000003" customHeight="1" x14ac:dyDescent="0.25">
      <c r="A45" s="152" t="s">
        <v>78</v>
      </c>
      <c r="B45" s="153"/>
      <c r="C45" s="170">
        <v>-1395000</v>
      </c>
      <c r="D45" s="153"/>
      <c r="E45" s="5">
        <v>-2572000</v>
      </c>
      <c r="F45" s="5">
        <v>-1668000</v>
      </c>
      <c r="G45" s="5">
        <v>-1641000</v>
      </c>
      <c r="H45" s="170">
        <v>-3654000</v>
      </c>
      <c r="I45" s="153"/>
      <c r="J45" s="5">
        <v>-2100000</v>
      </c>
      <c r="K45" s="5">
        <v>-2281000</v>
      </c>
      <c r="L45" s="5">
        <v>-2632000</v>
      </c>
      <c r="M45" s="5">
        <v>-3237000</v>
      </c>
      <c r="N45" s="5">
        <v>-1900000</v>
      </c>
      <c r="O45" s="5">
        <v>-1873000</v>
      </c>
      <c r="P45" s="5">
        <v>-1736000</v>
      </c>
      <c r="Q45" s="5">
        <v>-2887000</v>
      </c>
      <c r="R45" s="5">
        <v>-485000</v>
      </c>
      <c r="S45" s="5">
        <v>-3269000</v>
      </c>
      <c r="T45" s="5">
        <v>-1542000</v>
      </c>
      <c r="U45" s="5">
        <v>-1524000</v>
      </c>
      <c r="V45" s="5">
        <v>-2203000</v>
      </c>
      <c r="W45" s="5">
        <v>-1940000</v>
      </c>
      <c r="X45" s="5">
        <v>-4498000</v>
      </c>
    </row>
    <row r="46" spans="1:24" ht="25.35" customHeight="1" x14ac:dyDescent="0.25">
      <c r="A46" s="152" t="s">
        <v>79</v>
      </c>
      <c r="B46" s="153"/>
      <c r="C46" s="171"/>
      <c r="D46" s="153"/>
      <c r="E46" s="11"/>
      <c r="F46" s="11"/>
      <c r="G46" s="11"/>
      <c r="H46" s="171"/>
      <c r="I46" s="153"/>
      <c r="J46" s="11"/>
      <c r="K46" s="11"/>
      <c r="L46" s="5">
        <v>-352000</v>
      </c>
      <c r="M46" s="5">
        <v>-597000</v>
      </c>
      <c r="N46" s="5">
        <v>-465000</v>
      </c>
      <c r="O46" s="5">
        <v>-186000</v>
      </c>
      <c r="P46" s="5">
        <v>-394000</v>
      </c>
      <c r="Q46" s="11"/>
      <c r="R46" s="5">
        <v>-338000</v>
      </c>
      <c r="S46" s="5">
        <v>-3253000</v>
      </c>
      <c r="T46" s="5">
        <v>-1528000</v>
      </c>
      <c r="U46" s="5">
        <v>-1505000</v>
      </c>
      <c r="V46" s="5">
        <v>-1900000</v>
      </c>
      <c r="W46" s="5">
        <v>-1579000</v>
      </c>
      <c r="X46" s="5">
        <v>-2000</v>
      </c>
    </row>
    <row r="47" spans="1:24" ht="19.350000000000001" customHeight="1" x14ac:dyDescent="0.25">
      <c r="A47" s="152" t="s">
        <v>80</v>
      </c>
      <c r="B47" s="153"/>
      <c r="C47" s="171"/>
      <c r="D47" s="153"/>
      <c r="E47" s="11"/>
      <c r="F47" s="11"/>
      <c r="G47" s="11"/>
      <c r="H47" s="171"/>
      <c r="I47" s="1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1:24" ht="32.450000000000003" customHeight="1" x14ac:dyDescent="0.25">
      <c r="A48" s="152" t="s">
        <v>81</v>
      </c>
      <c r="B48" s="153"/>
      <c r="C48" s="171"/>
      <c r="D48" s="153"/>
      <c r="E48" s="11"/>
      <c r="F48" s="11"/>
      <c r="G48" s="11"/>
      <c r="H48" s="171"/>
      <c r="I48" s="1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1:24" ht="32.450000000000003" customHeight="1" x14ac:dyDescent="0.25">
      <c r="A49" s="152" t="s">
        <v>82</v>
      </c>
      <c r="B49" s="153"/>
      <c r="C49" s="171"/>
      <c r="D49" s="153"/>
      <c r="E49" s="5">
        <v>-800000</v>
      </c>
      <c r="F49" s="5">
        <v>-795000</v>
      </c>
      <c r="G49" s="5">
        <v>-730000</v>
      </c>
      <c r="H49" s="170">
        <v>-812000</v>
      </c>
      <c r="I49" s="153"/>
      <c r="J49" s="5">
        <v>-16000</v>
      </c>
      <c r="K49" s="5">
        <v>-18000</v>
      </c>
      <c r="L49" s="5">
        <v>-15000</v>
      </c>
      <c r="M49" s="5">
        <v>-8000</v>
      </c>
      <c r="N49" s="5">
        <v>-13000</v>
      </c>
      <c r="O49" s="5">
        <v>-14000</v>
      </c>
      <c r="P49" s="5">
        <v>-7000</v>
      </c>
      <c r="Q49" s="5">
        <v>-37000</v>
      </c>
      <c r="R49" s="5">
        <v>-19000</v>
      </c>
      <c r="S49" s="5">
        <v>-16000</v>
      </c>
      <c r="T49" s="5">
        <v>-14000</v>
      </c>
      <c r="U49" s="5">
        <v>-19000</v>
      </c>
      <c r="V49" s="5">
        <v>-303000</v>
      </c>
      <c r="W49" s="5">
        <v>-361000</v>
      </c>
      <c r="X49" s="11"/>
    </row>
    <row r="50" spans="1:24" ht="32.450000000000003" customHeight="1" x14ac:dyDescent="0.25">
      <c r="A50" s="152" t="s">
        <v>83</v>
      </c>
      <c r="B50" s="153"/>
      <c r="C50" s="171"/>
      <c r="D50" s="153"/>
      <c r="E50" s="11"/>
      <c r="F50" s="11"/>
      <c r="G50" s="11"/>
      <c r="H50" s="171"/>
      <c r="I50" s="153"/>
      <c r="J50" s="11"/>
      <c r="K50" s="11"/>
      <c r="L50" s="11"/>
      <c r="M50" s="11"/>
      <c r="N50" s="11"/>
      <c r="O50" s="11"/>
      <c r="P50" s="11"/>
      <c r="Q50" s="11"/>
      <c r="R50" s="11"/>
      <c r="S50" s="5">
        <v>-16000</v>
      </c>
      <c r="T50" s="5">
        <v>-14000</v>
      </c>
      <c r="U50" s="5">
        <v>-19000</v>
      </c>
      <c r="V50" s="5">
        <v>-303000</v>
      </c>
      <c r="W50" s="5">
        <v>-361000</v>
      </c>
      <c r="X50" s="11"/>
    </row>
    <row r="51" spans="1:24" ht="25.35" customHeight="1" x14ac:dyDescent="0.25">
      <c r="A51" s="152" t="s">
        <v>84</v>
      </c>
      <c r="B51" s="153"/>
      <c r="C51" s="171"/>
      <c r="D51" s="153"/>
      <c r="E51" s="5">
        <v>-800000</v>
      </c>
      <c r="F51" s="5">
        <v>-795000</v>
      </c>
      <c r="G51" s="5">
        <v>-730000</v>
      </c>
      <c r="H51" s="170">
        <v>-812000</v>
      </c>
      <c r="I51" s="153"/>
      <c r="J51" s="5">
        <v>-16000</v>
      </c>
      <c r="K51" s="5">
        <v>-18000</v>
      </c>
      <c r="L51" s="5">
        <v>-15000</v>
      </c>
      <c r="M51" s="5">
        <v>-8000</v>
      </c>
      <c r="N51" s="5">
        <v>-13000</v>
      </c>
      <c r="O51" s="5">
        <v>-14000</v>
      </c>
      <c r="P51" s="5">
        <v>-7000</v>
      </c>
      <c r="Q51" s="5">
        <v>-37000</v>
      </c>
      <c r="R51" s="5">
        <v>-19000</v>
      </c>
      <c r="S51" s="11"/>
      <c r="T51" s="11"/>
      <c r="U51" s="11"/>
      <c r="V51" s="11"/>
      <c r="W51" s="11"/>
      <c r="X51" s="11"/>
    </row>
    <row r="52" spans="1:24" ht="32.450000000000003" customHeight="1" x14ac:dyDescent="0.25">
      <c r="A52" s="152" t="s">
        <v>85</v>
      </c>
      <c r="B52" s="153"/>
      <c r="C52" s="170">
        <v>-1395000</v>
      </c>
      <c r="D52" s="153"/>
      <c r="E52" s="5">
        <v>-1772000</v>
      </c>
      <c r="F52" s="5">
        <v>-873000</v>
      </c>
      <c r="G52" s="5">
        <v>-911000</v>
      </c>
      <c r="H52" s="170">
        <v>-2842000</v>
      </c>
      <c r="I52" s="153"/>
      <c r="J52" s="5">
        <v>-2084000</v>
      </c>
      <c r="K52" s="5">
        <v>-2263000</v>
      </c>
      <c r="L52" s="5">
        <v>-2265000</v>
      </c>
      <c r="M52" s="5">
        <v>-2632000</v>
      </c>
      <c r="N52" s="5">
        <v>-1422000</v>
      </c>
      <c r="O52" s="5">
        <v>-1673000</v>
      </c>
      <c r="P52" s="5">
        <v>-1335000</v>
      </c>
      <c r="Q52" s="5">
        <v>-2850000</v>
      </c>
      <c r="R52" s="5">
        <v>-128000</v>
      </c>
      <c r="S52" s="11"/>
      <c r="T52" s="11"/>
      <c r="U52" s="11"/>
      <c r="V52" s="11"/>
      <c r="W52" s="11"/>
      <c r="X52" s="5">
        <v>-4496000</v>
      </c>
    </row>
    <row r="53" spans="1:24" ht="32.450000000000003" customHeight="1" x14ac:dyDescent="0.25">
      <c r="A53" s="152" t="s">
        <v>86</v>
      </c>
      <c r="B53" s="153"/>
      <c r="C53" s="170">
        <v>-3398000</v>
      </c>
      <c r="D53" s="153"/>
      <c r="E53" s="5">
        <v>-3624000</v>
      </c>
      <c r="F53" s="5">
        <v>-3235000</v>
      </c>
      <c r="G53" s="5">
        <v>-3341000</v>
      </c>
      <c r="H53" s="170">
        <v>-3443000</v>
      </c>
      <c r="I53" s="153"/>
      <c r="J53" s="5">
        <v>-3361000</v>
      </c>
      <c r="K53" s="5">
        <v>-3913000</v>
      </c>
      <c r="L53" s="5">
        <v>-4088000</v>
      </c>
      <c r="M53" s="5">
        <v>-3522000</v>
      </c>
      <c r="N53" s="5">
        <v>-2973000</v>
      </c>
      <c r="O53" s="5">
        <v>-3069000</v>
      </c>
      <c r="P53" s="5">
        <v>-2888000</v>
      </c>
      <c r="Q53" s="5">
        <v>-3107000</v>
      </c>
      <c r="R53" s="5">
        <v>-3296000</v>
      </c>
      <c r="S53" s="5">
        <v>-3483000</v>
      </c>
      <c r="T53" s="5">
        <v>-3443000</v>
      </c>
      <c r="U53" s="5">
        <v>-3770000</v>
      </c>
      <c r="V53" s="5">
        <v>-3697000</v>
      </c>
      <c r="W53" s="5">
        <v>-4074000</v>
      </c>
      <c r="X53" s="5">
        <v>-5041000</v>
      </c>
    </row>
    <row r="54" spans="1:24" ht="25.35" customHeight="1" x14ac:dyDescent="0.25">
      <c r="A54" s="152" t="s">
        <v>87</v>
      </c>
      <c r="B54" s="153"/>
      <c r="C54" s="170">
        <v>-92000</v>
      </c>
      <c r="D54" s="153"/>
      <c r="E54" s="5">
        <v>-78000</v>
      </c>
      <c r="F54" s="5">
        <v>-90000</v>
      </c>
      <c r="G54" s="5">
        <v>-84000</v>
      </c>
      <c r="H54" s="170">
        <v>-21000</v>
      </c>
      <c r="I54" s="153"/>
      <c r="J54" s="5">
        <v>-15000</v>
      </c>
      <c r="K54" s="5">
        <v>-83000</v>
      </c>
      <c r="L54" s="5">
        <v>-197000</v>
      </c>
      <c r="M54" s="5">
        <v>-271000</v>
      </c>
      <c r="N54" s="5">
        <v>-222000</v>
      </c>
      <c r="O54" s="5">
        <v>-315000</v>
      </c>
      <c r="P54" s="5">
        <v>-100000</v>
      </c>
      <c r="Q54" s="5">
        <v>-66000</v>
      </c>
      <c r="R54" s="5">
        <v>-221000</v>
      </c>
      <c r="S54" s="5">
        <v>-320000</v>
      </c>
      <c r="T54" s="5">
        <v>-1000</v>
      </c>
      <c r="U54" s="5">
        <v>-241000</v>
      </c>
      <c r="V54" s="5">
        <v>-277000</v>
      </c>
      <c r="W54" s="5">
        <v>-598000</v>
      </c>
      <c r="X54" s="5">
        <v>-645000</v>
      </c>
    </row>
    <row r="55" spans="1:24" ht="25.35" customHeight="1" x14ac:dyDescent="0.25">
      <c r="A55" s="152" t="s">
        <v>88</v>
      </c>
      <c r="B55" s="153"/>
      <c r="C55" s="171"/>
      <c r="D55" s="153"/>
      <c r="E55" s="11"/>
      <c r="F55" s="11"/>
      <c r="G55" s="11"/>
      <c r="H55" s="171"/>
      <c r="I55" s="153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5">
        <v>-551000</v>
      </c>
    </row>
    <row r="56" spans="1:24" ht="32.450000000000003" customHeight="1" x14ac:dyDescent="0.25">
      <c r="A56" s="152" t="s">
        <v>89</v>
      </c>
      <c r="B56" s="153"/>
      <c r="C56" s="170">
        <v>-898000</v>
      </c>
      <c r="D56" s="153"/>
      <c r="E56" s="5">
        <v>-990000</v>
      </c>
      <c r="F56" s="5">
        <v>-894000</v>
      </c>
      <c r="G56" s="5">
        <v>-970000</v>
      </c>
      <c r="H56" s="170">
        <v>-845000</v>
      </c>
      <c r="I56" s="153"/>
      <c r="J56" s="5">
        <v>-698000</v>
      </c>
      <c r="K56" s="5">
        <v>-2017000</v>
      </c>
      <c r="L56" s="5">
        <v>-1856000</v>
      </c>
      <c r="M56" s="5">
        <v>-1852000</v>
      </c>
      <c r="N56" s="5">
        <v>-1490000</v>
      </c>
      <c r="O56" s="5">
        <v>-1491000</v>
      </c>
      <c r="P56" s="5">
        <v>-1548000</v>
      </c>
      <c r="Q56" s="5">
        <v>-1727000</v>
      </c>
      <c r="R56" s="5">
        <v>-1849000</v>
      </c>
      <c r="S56" s="5">
        <v>-1841000</v>
      </c>
      <c r="T56" s="5">
        <v>-1832000</v>
      </c>
      <c r="U56" s="5">
        <v>-1795000</v>
      </c>
      <c r="V56" s="5">
        <v>-1590000</v>
      </c>
      <c r="W56" s="5">
        <v>-1608000</v>
      </c>
      <c r="X56" s="5">
        <v>-2336000</v>
      </c>
    </row>
    <row r="57" spans="1:24" ht="32.450000000000003" customHeight="1" x14ac:dyDescent="0.25">
      <c r="A57" s="152" t="s">
        <v>90</v>
      </c>
      <c r="B57" s="153"/>
      <c r="C57" s="170">
        <v>-544000</v>
      </c>
      <c r="D57" s="153"/>
      <c r="E57" s="5">
        <v>-581000</v>
      </c>
      <c r="F57" s="5">
        <v>-573000</v>
      </c>
      <c r="G57" s="5">
        <v>-491000</v>
      </c>
      <c r="H57" s="170">
        <v>-562000</v>
      </c>
      <c r="I57" s="153"/>
      <c r="J57" s="5">
        <v>-564000</v>
      </c>
      <c r="K57" s="5">
        <v>-704000</v>
      </c>
      <c r="L57" s="5">
        <v>-704000</v>
      </c>
      <c r="M57" s="5">
        <v>-682000</v>
      </c>
      <c r="N57" s="5">
        <v>-416000</v>
      </c>
      <c r="O57" s="5">
        <v>-480000</v>
      </c>
      <c r="P57" s="5">
        <v>-458000</v>
      </c>
      <c r="Q57" s="5">
        <v>-487000</v>
      </c>
      <c r="R57" s="5">
        <v>-485000</v>
      </c>
      <c r="S57" s="5">
        <v>-516000</v>
      </c>
      <c r="T57" s="5">
        <v>-489000</v>
      </c>
      <c r="U57" s="5">
        <v>-548000</v>
      </c>
      <c r="V57" s="5">
        <v>-473000</v>
      </c>
      <c r="W57" s="5">
        <v>-521000</v>
      </c>
      <c r="X57" s="5">
        <v>-468000</v>
      </c>
    </row>
    <row r="58" spans="1:24" ht="32.450000000000003" customHeight="1" x14ac:dyDescent="0.25">
      <c r="A58" s="152" t="s">
        <v>91</v>
      </c>
      <c r="B58" s="153"/>
      <c r="C58" s="170">
        <v>-1864000</v>
      </c>
      <c r="D58" s="153"/>
      <c r="E58" s="5">
        <v>-1975000</v>
      </c>
      <c r="F58" s="5">
        <v>-1678000</v>
      </c>
      <c r="G58" s="5">
        <v>-1796000</v>
      </c>
      <c r="H58" s="170">
        <v>-2015000</v>
      </c>
      <c r="I58" s="153"/>
      <c r="J58" s="5">
        <v>-2084000</v>
      </c>
      <c r="K58" s="5">
        <v>-1109000</v>
      </c>
      <c r="L58" s="5">
        <v>-1331000</v>
      </c>
      <c r="M58" s="5">
        <v>-717000</v>
      </c>
      <c r="N58" s="5">
        <v>-845000</v>
      </c>
      <c r="O58" s="5">
        <v>-783000</v>
      </c>
      <c r="P58" s="5">
        <v>-782000</v>
      </c>
      <c r="Q58" s="5">
        <v>-827000</v>
      </c>
      <c r="R58" s="5">
        <v>-741000</v>
      </c>
      <c r="S58" s="5">
        <v>-806000</v>
      </c>
      <c r="T58" s="5">
        <v>-1121000</v>
      </c>
      <c r="U58" s="5">
        <v>-1186000</v>
      </c>
      <c r="V58" s="5">
        <v>-1357000</v>
      </c>
      <c r="W58" s="5">
        <v>-1347000</v>
      </c>
      <c r="X58" s="5">
        <v>-1041000</v>
      </c>
    </row>
    <row r="59" spans="1:24" ht="25.35" customHeight="1" x14ac:dyDescent="0.25">
      <c r="A59" s="174" t="s">
        <v>92</v>
      </c>
      <c r="B59" s="173"/>
      <c r="C59" s="172">
        <v>-9818000</v>
      </c>
      <c r="D59" s="173"/>
      <c r="E59" s="10">
        <v>-10392000</v>
      </c>
      <c r="F59" s="10">
        <v>-9046000</v>
      </c>
      <c r="G59" s="10">
        <v>-9006000</v>
      </c>
      <c r="H59" s="172">
        <v>-10986000</v>
      </c>
      <c r="I59" s="173"/>
      <c r="J59" s="10">
        <v>-9602000</v>
      </c>
      <c r="K59" s="10">
        <v>-10185000</v>
      </c>
      <c r="L59" s="10">
        <v>-10925000</v>
      </c>
      <c r="M59" s="10">
        <v>-11016000</v>
      </c>
      <c r="N59" s="10">
        <v>-7708000</v>
      </c>
      <c r="O59" s="10">
        <v>-7687000</v>
      </c>
      <c r="P59" s="10">
        <v>-7551000</v>
      </c>
      <c r="Q59" s="10">
        <v>-9255000</v>
      </c>
      <c r="R59" s="10">
        <v>-7031000</v>
      </c>
      <c r="S59" s="10">
        <v>-10420000</v>
      </c>
      <c r="T59" s="10">
        <v>-9352000</v>
      </c>
      <c r="U59" s="10">
        <v>-9704000</v>
      </c>
      <c r="V59" s="10">
        <v>-9617000</v>
      </c>
      <c r="W59" s="10">
        <v>-9480000</v>
      </c>
      <c r="X59" s="10">
        <v>-12461000</v>
      </c>
    </row>
    <row r="60" spans="1:24" ht="25.35" customHeight="1" x14ac:dyDescent="0.25">
      <c r="C60" s="148"/>
      <c r="D60" s="148"/>
      <c r="H60" s="148"/>
      <c r="I60" s="148"/>
    </row>
    <row r="61" spans="1:24" ht="25.35" customHeight="1" x14ac:dyDescent="0.25">
      <c r="A61" s="175" t="s">
        <v>93</v>
      </c>
      <c r="B61" s="153"/>
      <c r="C61" s="176">
        <v>-1099000</v>
      </c>
      <c r="D61" s="153"/>
      <c r="E61" s="12">
        <v>-935000</v>
      </c>
      <c r="F61" s="12">
        <v>-138000</v>
      </c>
      <c r="G61" s="12">
        <v>1394000</v>
      </c>
      <c r="H61" s="176">
        <v>1006000</v>
      </c>
      <c r="I61" s="153"/>
      <c r="J61" s="12">
        <v>842000</v>
      </c>
      <c r="K61" s="12">
        <v>-1836000</v>
      </c>
      <c r="L61" s="12">
        <v>-4050000</v>
      </c>
      <c r="M61" s="12">
        <v>-2882000</v>
      </c>
      <c r="N61" s="12">
        <v>-237000</v>
      </c>
      <c r="O61" s="12">
        <v>-1981000</v>
      </c>
      <c r="P61" s="12">
        <v>-2930000</v>
      </c>
      <c r="Q61" s="12">
        <v>-4724000</v>
      </c>
      <c r="R61" s="12">
        <v>-3100000</v>
      </c>
      <c r="S61" s="12">
        <v>-4135000</v>
      </c>
      <c r="T61" s="12">
        <v>-3339000</v>
      </c>
      <c r="U61" s="12">
        <v>-3181000</v>
      </c>
      <c r="V61" s="12">
        <v>-3802000</v>
      </c>
      <c r="W61" s="12">
        <v>-2758000</v>
      </c>
      <c r="X61" s="12">
        <v>-2165000</v>
      </c>
    </row>
    <row r="62" spans="1:24" ht="25.35" customHeight="1" x14ac:dyDescent="0.25">
      <c r="A62" s="175" t="s">
        <v>38</v>
      </c>
      <c r="B62" s="153"/>
      <c r="C62" s="176">
        <v>25359000</v>
      </c>
      <c r="D62" s="153"/>
      <c r="E62" s="12">
        <v>28673000</v>
      </c>
      <c r="F62" s="12">
        <v>26919000</v>
      </c>
      <c r="G62" s="12">
        <v>28514000</v>
      </c>
      <c r="H62" s="176">
        <v>28192000</v>
      </c>
      <c r="I62" s="153"/>
      <c r="J62" s="12">
        <v>22300000</v>
      </c>
      <c r="K62" s="12">
        <v>18127000</v>
      </c>
      <c r="L62" s="12">
        <v>16418000</v>
      </c>
      <c r="M62" s="12">
        <v>16140000</v>
      </c>
      <c r="N62" s="12">
        <v>16313000</v>
      </c>
      <c r="O62" s="12">
        <v>14124000</v>
      </c>
      <c r="P62" s="12">
        <v>14017000</v>
      </c>
      <c r="Q62" s="12">
        <v>11566000</v>
      </c>
      <c r="R62" s="12">
        <v>13120000</v>
      </c>
      <c r="S62" s="12">
        <v>14588000</v>
      </c>
      <c r="T62" s="12">
        <v>16134000</v>
      </c>
      <c r="U62" s="12">
        <v>13406000</v>
      </c>
      <c r="V62" s="12">
        <v>11954000</v>
      </c>
      <c r="W62" s="12">
        <v>13579000</v>
      </c>
      <c r="X62" s="12">
        <v>13866000</v>
      </c>
    </row>
    <row r="63" spans="1:24" ht="25.35" customHeight="1" x14ac:dyDescent="0.25">
      <c r="A63" s="175" t="s">
        <v>8</v>
      </c>
      <c r="B63" s="153"/>
      <c r="C63" s="176">
        <v>-1307000</v>
      </c>
      <c r="D63" s="153"/>
      <c r="E63" s="12">
        <v>-887000</v>
      </c>
      <c r="F63" s="12">
        <v>-304000</v>
      </c>
      <c r="G63" s="12">
        <v>-675000</v>
      </c>
      <c r="H63" s="176">
        <v>-462000</v>
      </c>
      <c r="I63" s="153"/>
      <c r="J63" s="12">
        <v>-377000</v>
      </c>
      <c r="K63" s="12">
        <v>-1739000</v>
      </c>
      <c r="L63" s="12">
        <v>-1940000</v>
      </c>
      <c r="M63" s="12">
        <v>-2194000</v>
      </c>
      <c r="N63" s="12">
        <v>-1287000</v>
      </c>
      <c r="O63" s="12">
        <v>-1293000</v>
      </c>
      <c r="P63" s="12">
        <v>-1329000</v>
      </c>
      <c r="Q63" s="12">
        <v>-1410000</v>
      </c>
      <c r="R63" s="12">
        <v>-1359000</v>
      </c>
      <c r="S63" s="12">
        <v>-1624000</v>
      </c>
      <c r="T63" s="12">
        <v>-2280000</v>
      </c>
      <c r="U63" s="12">
        <v>-2435000</v>
      </c>
      <c r="V63" s="12">
        <v>-1992000</v>
      </c>
      <c r="W63" s="12">
        <v>-1680000</v>
      </c>
      <c r="X63" s="12">
        <v>-889000</v>
      </c>
    </row>
    <row r="64" spans="1:24" ht="25.35" customHeight="1" x14ac:dyDescent="0.25">
      <c r="A64" s="175" t="s">
        <v>94</v>
      </c>
      <c r="B64" s="153"/>
      <c r="C64" s="176">
        <v>51739000</v>
      </c>
      <c r="D64" s="153"/>
      <c r="E64" s="12">
        <v>52752000</v>
      </c>
      <c r="F64" s="12">
        <v>49774000</v>
      </c>
      <c r="G64" s="12">
        <v>50877000</v>
      </c>
      <c r="H64" s="176">
        <v>53067000</v>
      </c>
      <c r="I64" s="153"/>
      <c r="J64" s="12">
        <v>46287000</v>
      </c>
      <c r="K64" s="12">
        <v>42759000</v>
      </c>
      <c r="L64" s="12">
        <v>42372000</v>
      </c>
      <c r="M64" s="12">
        <v>42592000</v>
      </c>
      <c r="N64" s="12">
        <v>27191000</v>
      </c>
      <c r="O64" s="12">
        <v>24898000</v>
      </c>
      <c r="P64" s="12">
        <v>24826000</v>
      </c>
      <c r="Q64" s="12">
        <v>23948000</v>
      </c>
      <c r="R64" s="12">
        <v>23540000</v>
      </c>
      <c r="S64" s="12">
        <v>28680000</v>
      </c>
      <c r="T64" s="12">
        <v>29274000</v>
      </c>
      <c r="U64" s="12">
        <v>26465000</v>
      </c>
      <c r="V64" s="12">
        <v>24155000</v>
      </c>
      <c r="W64" s="12">
        <v>24700000</v>
      </c>
      <c r="X64" s="12">
        <v>26950000</v>
      </c>
    </row>
    <row r="65" spans="1:24" ht="32.450000000000003" customHeight="1" x14ac:dyDescent="0.25">
      <c r="A65" s="175" t="s">
        <v>95</v>
      </c>
      <c r="B65" s="153"/>
      <c r="C65" s="176">
        <v>41921000</v>
      </c>
      <c r="D65" s="153"/>
      <c r="E65" s="12">
        <v>42360000</v>
      </c>
      <c r="F65" s="12">
        <v>40728000</v>
      </c>
      <c r="G65" s="12">
        <v>41871000</v>
      </c>
      <c r="H65" s="176">
        <v>42081000</v>
      </c>
      <c r="I65" s="153"/>
      <c r="J65" s="12">
        <v>36685000</v>
      </c>
      <c r="K65" s="12">
        <v>32574000</v>
      </c>
      <c r="L65" s="12">
        <v>31447000</v>
      </c>
      <c r="M65" s="12">
        <v>31576000</v>
      </c>
      <c r="N65" s="12">
        <v>19483000</v>
      </c>
      <c r="O65" s="12">
        <v>17211000</v>
      </c>
      <c r="P65" s="12">
        <v>17275000</v>
      </c>
      <c r="Q65" s="12">
        <v>14693000</v>
      </c>
      <c r="R65" s="12">
        <v>16509000</v>
      </c>
      <c r="S65" s="12">
        <v>18260000</v>
      </c>
      <c r="T65" s="12">
        <v>19922000</v>
      </c>
      <c r="U65" s="12">
        <v>16761000</v>
      </c>
      <c r="V65" s="12">
        <v>14538000</v>
      </c>
      <c r="W65" s="12">
        <v>15220000</v>
      </c>
      <c r="X65" s="12">
        <v>14489000</v>
      </c>
    </row>
    <row r="66" spans="1:24" ht="25.35" customHeight="1" x14ac:dyDescent="0.25">
      <c r="C66" s="148"/>
      <c r="D66" s="148"/>
      <c r="H66" s="148"/>
      <c r="I66" s="148"/>
    </row>
    <row r="67" spans="1:24" ht="25.35" customHeight="1" x14ac:dyDescent="0.25">
      <c r="A67" s="151" t="s">
        <v>96</v>
      </c>
      <c r="B67" s="148"/>
      <c r="C67" s="148"/>
      <c r="D67" s="148"/>
      <c r="H67" s="148"/>
      <c r="I67" s="148"/>
    </row>
    <row r="68" spans="1:24" ht="25.35" customHeight="1" x14ac:dyDescent="0.25">
      <c r="A68" s="152" t="s">
        <v>97</v>
      </c>
      <c r="B68" s="153"/>
      <c r="C68" s="170">
        <v>-17131000</v>
      </c>
      <c r="D68" s="153"/>
      <c r="E68" s="5">
        <v>-21308000</v>
      </c>
      <c r="F68" s="5">
        <v>-20277000</v>
      </c>
      <c r="G68" s="5">
        <v>-21196000</v>
      </c>
      <c r="H68" s="170">
        <v>-22240000</v>
      </c>
      <c r="I68" s="153"/>
      <c r="J68" s="5">
        <v>-14776000</v>
      </c>
      <c r="K68" s="5">
        <v>-11994000</v>
      </c>
      <c r="L68" s="5">
        <v>-10081000</v>
      </c>
      <c r="M68" s="5">
        <v>-11032000</v>
      </c>
      <c r="N68" s="5">
        <v>-7868000</v>
      </c>
      <c r="O68" s="5">
        <v>-7941000</v>
      </c>
      <c r="P68" s="5">
        <v>-8277000</v>
      </c>
      <c r="Q68" s="5">
        <v>-7599000</v>
      </c>
      <c r="R68" s="5">
        <v>-9371000</v>
      </c>
      <c r="S68" s="5">
        <v>-9522000</v>
      </c>
      <c r="T68" s="5">
        <v>-12365000</v>
      </c>
      <c r="U68" s="5">
        <v>-9818000</v>
      </c>
      <c r="V68" s="5">
        <v>-6387000</v>
      </c>
      <c r="W68" s="5">
        <v>-7995000</v>
      </c>
      <c r="X68" s="5">
        <v>-8091000</v>
      </c>
    </row>
    <row r="69" spans="1:24" ht="19.350000000000001" customHeight="1" x14ac:dyDescent="0.25">
      <c r="A69" s="152" t="s">
        <v>98</v>
      </c>
      <c r="B69" s="153"/>
      <c r="C69" s="171"/>
      <c r="D69" s="153"/>
      <c r="E69" s="11"/>
      <c r="F69" s="11"/>
      <c r="G69" s="11"/>
      <c r="H69" s="171"/>
      <c r="I69" s="153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spans="1:24" ht="32.450000000000003" customHeight="1" x14ac:dyDescent="0.25">
      <c r="A70" s="152" t="s">
        <v>99</v>
      </c>
      <c r="B70" s="153"/>
      <c r="C70" s="171"/>
      <c r="D70" s="153"/>
      <c r="E70" s="11"/>
      <c r="F70" s="11"/>
      <c r="G70" s="11"/>
      <c r="H70" s="171"/>
      <c r="I70" s="153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spans="1:24" ht="32.450000000000003" customHeight="1" x14ac:dyDescent="0.25">
      <c r="A71" s="152" t="s">
        <v>100</v>
      </c>
      <c r="B71" s="153"/>
      <c r="C71" s="171"/>
      <c r="D71" s="153"/>
      <c r="E71" s="5">
        <v>-4559000</v>
      </c>
      <c r="F71" s="5">
        <v>-4965000</v>
      </c>
      <c r="G71" s="5">
        <v>-5422000</v>
      </c>
      <c r="H71" s="170">
        <v>-5748000</v>
      </c>
      <c r="I71" s="153"/>
      <c r="J71" s="5">
        <v>-190000</v>
      </c>
      <c r="K71" s="5">
        <v>-205000</v>
      </c>
      <c r="L71" s="5">
        <v>-214000</v>
      </c>
      <c r="M71" s="5">
        <v>-232000</v>
      </c>
      <c r="N71" s="5">
        <v>-225000</v>
      </c>
      <c r="O71" s="5">
        <v>-250000</v>
      </c>
      <c r="P71" s="5">
        <v>-265000</v>
      </c>
      <c r="Q71" s="5">
        <v>-586000</v>
      </c>
      <c r="R71" s="5">
        <v>-641000</v>
      </c>
      <c r="S71" s="5">
        <v>-288000</v>
      </c>
      <c r="T71" s="5">
        <v>-318000</v>
      </c>
      <c r="U71" s="5">
        <v>-301000</v>
      </c>
      <c r="V71" s="5">
        <v>-264000</v>
      </c>
      <c r="W71" s="5">
        <v>-821000</v>
      </c>
      <c r="X71" s="11"/>
    </row>
    <row r="72" spans="1:24" ht="32.450000000000003" customHeight="1" x14ac:dyDescent="0.25">
      <c r="A72" s="152" t="s">
        <v>101</v>
      </c>
      <c r="B72" s="153"/>
      <c r="C72" s="171"/>
      <c r="D72" s="153"/>
      <c r="E72" s="11"/>
      <c r="F72" s="11"/>
      <c r="G72" s="11"/>
      <c r="H72" s="171"/>
      <c r="I72" s="153"/>
      <c r="J72" s="11"/>
      <c r="K72" s="11"/>
      <c r="L72" s="11"/>
      <c r="M72" s="11"/>
      <c r="N72" s="11"/>
      <c r="O72" s="11"/>
      <c r="P72" s="11"/>
      <c r="Q72" s="11"/>
      <c r="R72" s="11"/>
      <c r="S72" s="5">
        <v>-288000</v>
      </c>
      <c r="T72" s="5">
        <v>-318000</v>
      </c>
      <c r="U72" s="5">
        <v>-301000</v>
      </c>
      <c r="V72" s="5">
        <v>-264000</v>
      </c>
      <c r="W72" s="5">
        <v>-821000</v>
      </c>
      <c r="X72" s="11"/>
    </row>
    <row r="73" spans="1:24" ht="25.35" customHeight="1" x14ac:dyDescent="0.25">
      <c r="A73" s="152" t="s">
        <v>102</v>
      </c>
      <c r="B73" s="153"/>
      <c r="C73" s="171"/>
      <c r="D73" s="153"/>
      <c r="E73" s="5">
        <v>-4559000</v>
      </c>
      <c r="F73" s="5">
        <v>-4965000</v>
      </c>
      <c r="G73" s="5">
        <v>-5422000</v>
      </c>
      <c r="H73" s="170">
        <v>-5748000</v>
      </c>
      <c r="I73" s="153"/>
      <c r="J73" s="5">
        <v>-190000</v>
      </c>
      <c r="K73" s="5">
        <v>-205000</v>
      </c>
      <c r="L73" s="5">
        <v>-214000</v>
      </c>
      <c r="M73" s="5">
        <v>-232000</v>
      </c>
      <c r="N73" s="5">
        <v>-225000</v>
      </c>
      <c r="O73" s="5">
        <v>-250000</v>
      </c>
      <c r="P73" s="5">
        <v>-265000</v>
      </c>
      <c r="Q73" s="5">
        <v>-586000</v>
      </c>
      <c r="R73" s="5">
        <v>-641000</v>
      </c>
      <c r="S73" s="11"/>
      <c r="T73" s="11"/>
      <c r="U73" s="11"/>
      <c r="V73" s="11"/>
      <c r="W73" s="11"/>
      <c r="X73" s="11"/>
    </row>
    <row r="74" spans="1:24" ht="32.450000000000003" customHeight="1" x14ac:dyDescent="0.25">
      <c r="A74" s="152" t="s">
        <v>103</v>
      </c>
      <c r="B74" s="153"/>
      <c r="C74" s="171"/>
      <c r="D74" s="153"/>
      <c r="E74" s="11"/>
      <c r="F74" s="11"/>
      <c r="G74" s="11"/>
      <c r="H74" s="171"/>
      <c r="I74" s="153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spans="1:24" ht="32.450000000000003" customHeight="1" x14ac:dyDescent="0.25">
      <c r="A75" s="152" t="s">
        <v>104</v>
      </c>
      <c r="B75" s="153"/>
      <c r="C75" s="170">
        <v>-17131000</v>
      </c>
      <c r="D75" s="153"/>
      <c r="E75" s="5">
        <v>-16749000</v>
      </c>
      <c r="F75" s="5">
        <v>-15312000</v>
      </c>
      <c r="G75" s="5">
        <v>-15774000</v>
      </c>
      <c r="H75" s="170">
        <v>-16492000</v>
      </c>
      <c r="I75" s="153"/>
      <c r="J75" s="5">
        <v>-14586000</v>
      </c>
      <c r="K75" s="5">
        <v>-11789000</v>
      </c>
      <c r="L75" s="5">
        <v>-9867000</v>
      </c>
      <c r="M75" s="5">
        <v>-10800000</v>
      </c>
      <c r="N75" s="5">
        <v>-7643000</v>
      </c>
      <c r="O75" s="5">
        <v>-7691000</v>
      </c>
      <c r="P75" s="5">
        <v>-8012000</v>
      </c>
      <c r="Q75" s="5">
        <v>-7013000</v>
      </c>
      <c r="R75" s="5">
        <v>-8730000</v>
      </c>
      <c r="S75" s="5">
        <v>-9234000</v>
      </c>
      <c r="T75" s="5">
        <v>-12047000</v>
      </c>
      <c r="U75" s="5">
        <v>-9517000</v>
      </c>
      <c r="V75" s="5">
        <v>-6123000</v>
      </c>
      <c r="W75" s="5">
        <v>-7174000</v>
      </c>
      <c r="X75" s="5">
        <v>-8091000</v>
      </c>
    </row>
    <row r="76" spans="1:24" ht="32.450000000000003" customHeight="1" x14ac:dyDescent="0.25">
      <c r="A76" s="152" t="s">
        <v>105</v>
      </c>
      <c r="B76" s="153"/>
      <c r="C76" s="170">
        <v>-5446000</v>
      </c>
      <c r="D76" s="153"/>
      <c r="E76" s="5">
        <v>-1410000</v>
      </c>
      <c r="F76" s="5">
        <v>-1613000</v>
      </c>
      <c r="G76" s="5">
        <v>-2044000</v>
      </c>
      <c r="H76" s="170">
        <v>-1899000</v>
      </c>
      <c r="I76" s="153"/>
      <c r="J76" s="5">
        <v>-2571000</v>
      </c>
      <c r="K76" s="5">
        <v>-2113000</v>
      </c>
      <c r="L76" s="5">
        <v>-2167000</v>
      </c>
      <c r="M76" s="5">
        <v>-1968000</v>
      </c>
      <c r="N76" s="5">
        <v>-1854000</v>
      </c>
      <c r="O76" s="5">
        <v>-1577000</v>
      </c>
      <c r="P76" s="5">
        <v>-1685000</v>
      </c>
      <c r="Q76" s="5">
        <v>-1632000</v>
      </c>
      <c r="R76" s="5">
        <v>-1338000</v>
      </c>
      <c r="S76" s="5">
        <v>-1337000</v>
      </c>
      <c r="T76" s="5">
        <v>-1221000</v>
      </c>
      <c r="U76" s="5">
        <v>-1512000</v>
      </c>
      <c r="V76" s="5">
        <v>-1582000</v>
      </c>
      <c r="W76" s="5">
        <v>-1305000</v>
      </c>
      <c r="X76" s="11"/>
    </row>
    <row r="77" spans="1:24" ht="32.450000000000003" customHeight="1" x14ac:dyDescent="0.25">
      <c r="A77" s="152" t="s">
        <v>106</v>
      </c>
      <c r="B77" s="153"/>
      <c r="C77" s="170">
        <v>-342000</v>
      </c>
      <c r="D77" s="153"/>
      <c r="E77" s="5">
        <v>-403000</v>
      </c>
      <c r="F77" s="11"/>
      <c r="G77" s="5">
        <v>-670000</v>
      </c>
      <c r="H77" s="170">
        <v>-259000</v>
      </c>
      <c r="I77" s="153"/>
      <c r="J77" s="5">
        <v>-606000</v>
      </c>
      <c r="K77" s="5">
        <v>-455000</v>
      </c>
      <c r="L77" s="5">
        <v>-413000</v>
      </c>
      <c r="M77" s="5">
        <v>-229000</v>
      </c>
      <c r="N77" s="5">
        <v>-73000</v>
      </c>
      <c r="O77" s="5">
        <v>-53000</v>
      </c>
      <c r="P77" s="5">
        <v>-62000</v>
      </c>
      <c r="Q77" s="5">
        <v>-54000</v>
      </c>
      <c r="R77" s="5">
        <v>-69000</v>
      </c>
      <c r="S77" s="5">
        <v>-70000</v>
      </c>
      <c r="T77" s="5">
        <v>-76000</v>
      </c>
      <c r="U77" s="5">
        <v>-71000</v>
      </c>
      <c r="V77" s="11"/>
      <c r="W77" s="11"/>
      <c r="X77" s="11"/>
    </row>
    <row r="78" spans="1:24" ht="25.35" customHeight="1" x14ac:dyDescent="0.25">
      <c r="A78" s="152" t="s">
        <v>107</v>
      </c>
      <c r="B78" s="153"/>
      <c r="C78" s="170">
        <v>-5104000</v>
      </c>
      <c r="D78" s="153"/>
      <c r="E78" s="5">
        <v>-1007000</v>
      </c>
      <c r="F78" s="5">
        <v>-1613000</v>
      </c>
      <c r="G78" s="5">
        <v>-1374000</v>
      </c>
      <c r="H78" s="170">
        <v>-1640000</v>
      </c>
      <c r="I78" s="153"/>
      <c r="J78" s="5">
        <v>-1965000</v>
      </c>
      <c r="K78" s="5">
        <v>-1658000</v>
      </c>
      <c r="L78" s="5">
        <v>-1754000</v>
      </c>
      <c r="M78" s="5">
        <v>-1739000</v>
      </c>
      <c r="N78" s="5">
        <v>-1781000</v>
      </c>
      <c r="O78" s="5">
        <v>-1524000</v>
      </c>
      <c r="P78" s="5">
        <v>-1623000</v>
      </c>
      <c r="Q78" s="5">
        <v>-1578000</v>
      </c>
      <c r="R78" s="5">
        <v>-1269000</v>
      </c>
      <c r="S78" s="5">
        <v>-1267000</v>
      </c>
      <c r="T78" s="5">
        <v>-1145000</v>
      </c>
      <c r="U78" s="5">
        <v>-1441000</v>
      </c>
      <c r="V78" s="5">
        <v>-1582000</v>
      </c>
      <c r="W78" s="5">
        <v>-1305000</v>
      </c>
      <c r="X78" s="11"/>
    </row>
    <row r="79" spans="1:24" ht="25.35" customHeight="1" x14ac:dyDescent="0.25">
      <c r="A79" s="152" t="s">
        <v>108</v>
      </c>
      <c r="B79" s="153"/>
      <c r="C79" s="170">
        <v>-1944000</v>
      </c>
      <c r="D79" s="153"/>
      <c r="E79" s="5">
        <v>-1989000</v>
      </c>
      <c r="F79" s="5">
        <v>-2399000</v>
      </c>
      <c r="G79" s="5">
        <v>-1856000</v>
      </c>
      <c r="H79" s="170">
        <v>-2039000</v>
      </c>
      <c r="I79" s="153"/>
      <c r="J79" s="5">
        <v>-1989000</v>
      </c>
      <c r="K79" s="5">
        <v>-1792000</v>
      </c>
      <c r="L79" s="5">
        <v>-1776000</v>
      </c>
      <c r="M79" s="5">
        <v>-1814000</v>
      </c>
      <c r="N79" s="5">
        <v>-1370000</v>
      </c>
      <c r="O79" s="5">
        <v>-1263000</v>
      </c>
      <c r="P79" s="5">
        <v>-1719000</v>
      </c>
      <c r="Q79" s="5">
        <v>-1706000</v>
      </c>
      <c r="R79" s="5">
        <v>-2019000</v>
      </c>
      <c r="S79" s="5">
        <v>-2163000</v>
      </c>
      <c r="T79" s="5">
        <v>-2194000</v>
      </c>
      <c r="U79" s="5">
        <v>-2778000</v>
      </c>
      <c r="V79" s="5">
        <v>-1908000</v>
      </c>
      <c r="W79" s="5">
        <v>-1766000</v>
      </c>
      <c r="X79" s="5">
        <v>-2497000</v>
      </c>
    </row>
    <row r="80" spans="1:24" ht="25.35" customHeight="1" x14ac:dyDescent="0.25">
      <c r="A80" s="152" t="s">
        <v>109</v>
      </c>
      <c r="B80" s="153"/>
      <c r="C80" s="170">
        <v>-1533000</v>
      </c>
      <c r="D80" s="153"/>
      <c r="E80" s="5">
        <v>-1620000</v>
      </c>
      <c r="F80" s="5">
        <v>-1960000</v>
      </c>
      <c r="G80" s="5">
        <v>-1429000</v>
      </c>
      <c r="H80" s="170">
        <v>-1608000</v>
      </c>
      <c r="I80" s="153"/>
      <c r="J80" s="5">
        <v>-1407000</v>
      </c>
      <c r="K80" s="5">
        <v>-1340000</v>
      </c>
      <c r="L80" s="5">
        <v>-1240000</v>
      </c>
      <c r="M80" s="5">
        <v>-1262000</v>
      </c>
      <c r="N80" s="5">
        <v>-948000</v>
      </c>
      <c r="O80" s="5">
        <v>-829000</v>
      </c>
      <c r="P80" s="5">
        <v>-1209000</v>
      </c>
      <c r="Q80" s="5">
        <v>-1100000</v>
      </c>
      <c r="R80" s="5">
        <v>-1212000</v>
      </c>
      <c r="S80" s="5">
        <v>-1456000</v>
      </c>
      <c r="T80" s="5">
        <v>-1728000</v>
      </c>
      <c r="U80" s="5">
        <v>-2513000</v>
      </c>
      <c r="V80" s="5">
        <v>-1683000</v>
      </c>
      <c r="W80" s="5">
        <v>-1505000</v>
      </c>
      <c r="X80" s="5">
        <v>-2174000</v>
      </c>
    </row>
    <row r="81" spans="1:24" ht="25.35" customHeight="1" x14ac:dyDescent="0.25">
      <c r="A81" s="152" t="s">
        <v>110</v>
      </c>
      <c r="B81" s="153"/>
      <c r="C81" s="170">
        <v>-411000</v>
      </c>
      <c r="D81" s="153"/>
      <c r="E81" s="5">
        <v>-369000</v>
      </c>
      <c r="F81" s="5">
        <v>-439000</v>
      </c>
      <c r="G81" s="5">
        <v>-427000</v>
      </c>
      <c r="H81" s="170">
        <v>-431000</v>
      </c>
      <c r="I81" s="153"/>
      <c r="J81" s="5">
        <v>-582000</v>
      </c>
      <c r="K81" s="5">
        <v>-452000</v>
      </c>
      <c r="L81" s="5">
        <v>-536000</v>
      </c>
      <c r="M81" s="5">
        <v>-552000</v>
      </c>
      <c r="N81" s="5">
        <v>-422000</v>
      </c>
      <c r="O81" s="5">
        <v>-434000</v>
      </c>
      <c r="P81" s="5">
        <v>-510000</v>
      </c>
      <c r="Q81" s="5">
        <v>-606000</v>
      </c>
      <c r="R81" s="5">
        <v>-807000</v>
      </c>
      <c r="S81" s="5">
        <v>-707000</v>
      </c>
      <c r="T81" s="5">
        <v>-466000</v>
      </c>
      <c r="U81" s="5">
        <v>-265000</v>
      </c>
      <c r="V81" s="5">
        <v>-225000</v>
      </c>
      <c r="W81" s="5">
        <v>-261000</v>
      </c>
      <c r="X81" s="5">
        <v>-323000</v>
      </c>
    </row>
    <row r="82" spans="1:24" ht="25.35" customHeight="1" x14ac:dyDescent="0.25">
      <c r="A82" s="152" t="s">
        <v>111</v>
      </c>
      <c r="B82" s="153"/>
      <c r="C82" s="170">
        <v>-4882000</v>
      </c>
      <c r="D82" s="153"/>
      <c r="E82" s="5">
        <v>-3139000</v>
      </c>
      <c r="F82" s="5">
        <v>-1143000</v>
      </c>
      <c r="G82" s="5">
        <v>-5096000</v>
      </c>
      <c r="H82" s="170">
        <v>-1140000</v>
      </c>
      <c r="I82" s="153"/>
      <c r="J82" s="5">
        <v>-7182000</v>
      </c>
      <c r="K82" s="5">
        <v>-6371000</v>
      </c>
      <c r="L82" s="5">
        <v>-9088000</v>
      </c>
      <c r="M82" s="5">
        <v>-6382000</v>
      </c>
      <c r="N82" s="5">
        <v>-7583000</v>
      </c>
      <c r="O82" s="5">
        <v>-7022000</v>
      </c>
      <c r="P82" s="5">
        <v>-5856000</v>
      </c>
      <c r="Q82" s="5">
        <v>-2448000</v>
      </c>
      <c r="R82" s="5">
        <v>-1830000</v>
      </c>
      <c r="S82" s="5">
        <v>-7864000</v>
      </c>
      <c r="T82" s="5">
        <v>-3973000</v>
      </c>
      <c r="U82" s="5">
        <v>2779000</v>
      </c>
      <c r="V82" s="5">
        <v>-389000</v>
      </c>
      <c r="W82" s="5">
        <v>-2547000</v>
      </c>
      <c r="X82" s="11"/>
    </row>
    <row r="83" spans="1:24" ht="25.35" customHeight="1" x14ac:dyDescent="0.25">
      <c r="A83" s="174" t="s">
        <v>112</v>
      </c>
      <c r="B83" s="173"/>
      <c r="C83" s="172">
        <v>-29403000</v>
      </c>
      <c r="D83" s="173"/>
      <c r="E83" s="10">
        <v>-27846000</v>
      </c>
      <c r="F83" s="10">
        <v>-25432000</v>
      </c>
      <c r="G83" s="10">
        <v>-30192000</v>
      </c>
      <c r="H83" s="172">
        <v>-27318000</v>
      </c>
      <c r="I83" s="173"/>
      <c r="J83" s="10">
        <v>-26518000</v>
      </c>
      <c r="K83" s="10">
        <v>-22270000</v>
      </c>
      <c r="L83" s="10">
        <v>-23112000</v>
      </c>
      <c r="M83" s="10">
        <v>-21196000</v>
      </c>
      <c r="N83" s="10">
        <v>-18675000</v>
      </c>
      <c r="O83" s="10">
        <v>-17803000</v>
      </c>
      <c r="P83" s="10">
        <v>-17537000</v>
      </c>
      <c r="Q83" s="10">
        <v>-13385000</v>
      </c>
      <c r="R83" s="10">
        <v>-14558000</v>
      </c>
      <c r="S83" s="10">
        <v>-20886000</v>
      </c>
      <c r="T83" s="10">
        <v>-19753000</v>
      </c>
      <c r="U83" s="10">
        <v>-11329000</v>
      </c>
      <c r="V83" s="10">
        <v>-10266000</v>
      </c>
      <c r="W83" s="10">
        <v>-13613000</v>
      </c>
      <c r="X83" s="10">
        <v>-10588000</v>
      </c>
    </row>
    <row r="84" spans="1:24" ht="25.35" customHeight="1" x14ac:dyDescent="0.25">
      <c r="C84" s="148"/>
      <c r="D84" s="148"/>
      <c r="H84" s="148"/>
      <c r="I84" s="148"/>
    </row>
    <row r="85" spans="1:24" ht="25.35" customHeight="1" x14ac:dyDescent="0.25">
      <c r="A85" s="175" t="s">
        <v>113</v>
      </c>
      <c r="B85" s="153"/>
      <c r="C85" s="176">
        <v>12518000</v>
      </c>
      <c r="D85" s="153"/>
      <c r="E85" s="12">
        <v>14514000</v>
      </c>
      <c r="F85" s="12">
        <v>15296000</v>
      </c>
      <c r="G85" s="12">
        <v>11679000</v>
      </c>
      <c r="H85" s="176">
        <v>14763000</v>
      </c>
      <c r="I85" s="153"/>
      <c r="J85" s="12">
        <v>10167000</v>
      </c>
      <c r="K85" s="12">
        <v>10304000</v>
      </c>
      <c r="L85" s="12">
        <v>8335000</v>
      </c>
      <c r="M85" s="12">
        <v>10380000</v>
      </c>
      <c r="N85" s="12">
        <v>808000</v>
      </c>
      <c r="O85" s="12">
        <v>-592000</v>
      </c>
      <c r="P85" s="12">
        <v>-262000</v>
      </c>
      <c r="Q85" s="12">
        <v>1308000</v>
      </c>
      <c r="R85" s="12">
        <v>1951000</v>
      </c>
      <c r="S85" s="12">
        <v>-2626000</v>
      </c>
      <c r="T85" s="12">
        <v>169000</v>
      </c>
      <c r="U85" s="12">
        <v>5432000</v>
      </c>
      <c r="V85" s="12">
        <v>4272000</v>
      </c>
      <c r="W85" s="12">
        <v>1607000</v>
      </c>
      <c r="X85" s="12">
        <v>3901000</v>
      </c>
    </row>
    <row r="86" spans="1:24" ht="25.35" customHeight="1" x14ac:dyDescent="0.25">
      <c r="C86" s="148"/>
      <c r="D86" s="148"/>
      <c r="H86" s="148"/>
      <c r="I86" s="148"/>
    </row>
    <row r="87" spans="1:24" ht="25.35" customHeight="1" x14ac:dyDescent="0.25">
      <c r="A87" s="151" t="s">
        <v>114</v>
      </c>
      <c r="B87" s="148"/>
      <c r="C87" s="148"/>
      <c r="D87" s="148"/>
      <c r="H87" s="148"/>
      <c r="I87" s="148"/>
    </row>
    <row r="88" spans="1:24" ht="25.35" customHeight="1" x14ac:dyDescent="0.25">
      <c r="A88" s="152" t="s">
        <v>115</v>
      </c>
      <c r="B88" s="153"/>
      <c r="C88" s="170">
        <v>499000</v>
      </c>
      <c r="D88" s="153"/>
      <c r="E88" s="5">
        <v>499000</v>
      </c>
      <c r="F88" s="5">
        <v>499000</v>
      </c>
      <c r="G88" s="5">
        <v>499000</v>
      </c>
      <c r="H88" s="170">
        <v>499000</v>
      </c>
      <c r="I88" s="153"/>
      <c r="J88" s="5">
        <v>499000</v>
      </c>
      <c r="K88" s="5">
        <v>499000</v>
      </c>
      <c r="L88" s="5">
        <v>499000</v>
      </c>
      <c r="M88" s="5">
        <v>499000</v>
      </c>
      <c r="N88" s="5">
        <v>419000</v>
      </c>
      <c r="O88" s="5">
        <v>408000</v>
      </c>
      <c r="P88" s="5">
        <v>408000</v>
      </c>
      <c r="Q88" s="5">
        <v>408000</v>
      </c>
      <c r="R88" s="5">
        <v>408000</v>
      </c>
      <c r="S88" s="5">
        <v>408000</v>
      </c>
      <c r="T88" s="5">
        <v>408000</v>
      </c>
      <c r="U88" s="5">
        <v>420000</v>
      </c>
      <c r="V88" s="5">
        <v>432000</v>
      </c>
      <c r="W88" s="5">
        <v>432000</v>
      </c>
      <c r="X88" s="5">
        <v>432000</v>
      </c>
    </row>
    <row r="89" spans="1:24" ht="19.350000000000001" customHeight="1" x14ac:dyDescent="0.25">
      <c r="A89" s="152" t="s">
        <v>116</v>
      </c>
      <c r="B89" s="153"/>
      <c r="C89" s="171"/>
      <c r="D89" s="153"/>
      <c r="E89" s="11"/>
      <c r="F89" s="11"/>
      <c r="G89" s="11"/>
      <c r="H89" s="171"/>
      <c r="I89" s="153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spans="1:24" ht="32.450000000000003" customHeight="1" x14ac:dyDescent="0.25">
      <c r="A90" s="152" t="s">
        <v>117</v>
      </c>
      <c r="B90" s="153"/>
      <c r="C90" s="171"/>
      <c r="D90" s="153"/>
      <c r="E90" s="11"/>
      <c r="F90" s="11"/>
      <c r="G90" s="11"/>
      <c r="H90" s="171"/>
      <c r="I90" s="153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spans="1:24" ht="19.350000000000001" customHeight="1" x14ac:dyDescent="0.25">
      <c r="A91" s="152" t="s">
        <v>118</v>
      </c>
      <c r="B91" s="153"/>
      <c r="C91" s="171"/>
      <c r="D91" s="153"/>
      <c r="E91" s="11"/>
      <c r="F91" s="11"/>
      <c r="G91" s="11"/>
      <c r="H91" s="171"/>
      <c r="I91" s="153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spans="1:24" ht="25.35" customHeight="1" x14ac:dyDescent="0.25">
      <c r="A92" s="152" t="s">
        <v>119</v>
      </c>
      <c r="B92" s="153"/>
      <c r="C92" s="170">
        <v>12019000</v>
      </c>
      <c r="D92" s="153"/>
      <c r="E92" s="5">
        <v>14015000</v>
      </c>
      <c r="F92" s="5">
        <v>14797000</v>
      </c>
      <c r="G92" s="5">
        <v>11180000</v>
      </c>
      <c r="H92" s="170">
        <v>14264000</v>
      </c>
      <c r="I92" s="153"/>
      <c r="J92" s="5">
        <v>9668000</v>
      </c>
      <c r="K92" s="5">
        <v>9805000</v>
      </c>
      <c r="L92" s="5">
        <v>7836000</v>
      </c>
      <c r="M92" s="5">
        <v>9881000</v>
      </c>
      <c r="N92" s="5">
        <v>389000</v>
      </c>
      <c r="O92" s="5">
        <v>-1000000</v>
      </c>
      <c r="P92" s="5">
        <v>-670000</v>
      </c>
      <c r="Q92" s="5">
        <v>889000</v>
      </c>
      <c r="R92" s="5">
        <v>1517000</v>
      </c>
      <c r="S92" s="5">
        <v>-3058000</v>
      </c>
      <c r="T92" s="5">
        <v>-266000</v>
      </c>
      <c r="U92" s="5">
        <v>4989000</v>
      </c>
      <c r="V92" s="5">
        <v>3806000</v>
      </c>
      <c r="W92" s="5">
        <v>1123000</v>
      </c>
      <c r="X92" s="5">
        <v>3419000</v>
      </c>
    </row>
    <row r="93" spans="1:24" ht="32.450000000000003" customHeight="1" x14ac:dyDescent="0.25">
      <c r="A93" s="152" t="s">
        <v>120</v>
      </c>
      <c r="B93" s="153"/>
      <c r="C93" s="170">
        <v>1051000</v>
      </c>
      <c r="D93" s="153"/>
      <c r="E93" s="5">
        <v>1051000</v>
      </c>
      <c r="F93" s="5">
        <v>1051000</v>
      </c>
      <c r="G93" s="5">
        <v>1051000</v>
      </c>
      <c r="H93" s="170">
        <v>1051000</v>
      </c>
      <c r="I93" s="153"/>
      <c r="J93" s="5">
        <v>1051000</v>
      </c>
      <c r="K93" s="5">
        <v>1051000</v>
      </c>
      <c r="L93" s="5">
        <v>1051000</v>
      </c>
      <c r="M93" s="5">
        <v>1051000</v>
      </c>
      <c r="N93" s="5">
        <v>1051000</v>
      </c>
      <c r="O93" s="5">
        <v>62000</v>
      </c>
      <c r="P93" s="5">
        <v>62000</v>
      </c>
      <c r="Q93" s="5">
        <v>62000</v>
      </c>
      <c r="R93" s="5">
        <v>62000</v>
      </c>
      <c r="S93" s="5">
        <v>62000</v>
      </c>
      <c r="T93" s="5">
        <v>62000</v>
      </c>
      <c r="U93" s="5">
        <v>62000</v>
      </c>
      <c r="V93" s="5">
        <v>31000</v>
      </c>
      <c r="W93" s="5">
        <v>7000</v>
      </c>
      <c r="X93" s="5">
        <v>3000</v>
      </c>
    </row>
    <row r="94" spans="1:24" ht="19.350000000000001" customHeight="1" x14ac:dyDescent="0.25">
      <c r="A94" s="152" t="s">
        <v>121</v>
      </c>
      <c r="B94" s="153"/>
      <c r="C94" s="171"/>
      <c r="D94" s="153"/>
      <c r="E94" s="11"/>
      <c r="F94" s="11"/>
      <c r="G94" s="11"/>
      <c r="H94" s="171"/>
      <c r="I94" s="153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spans="1:24" ht="25.35" customHeight="1" x14ac:dyDescent="0.25">
      <c r="A95" s="152" t="s">
        <v>122</v>
      </c>
      <c r="B95" s="153"/>
      <c r="C95" s="170">
        <v>9565000</v>
      </c>
      <c r="D95" s="153"/>
      <c r="E95" s="5">
        <v>11431000</v>
      </c>
      <c r="F95" s="5">
        <v>12403000</v>
      </c>
      <c r="G95" s="5">
        <v>8838000</v>
      </c>
      <c r="H95" s="170">
        <v>9759000</v>
      </c>
      <c r="I95" s="153"/>
      <c r="J95" s="5">
        <v>3919000</v>
      </c>
      <c r="K95" s="5">
        <v>1759000</v>
      </c>
      <c r="L95" s="5">
        <v>-650000</v>
      </c>
      <c r="M95" s="5">
        <v>-167000</v>
      </c>
      <c r="N95" s="5">
        <v>-1982000</v>
      </c>
      <c r="O95" s="5">
        <v>-1680000</v>
      </c>
      <c r="P95" s="5">
        <v>-1690000</v>
      </c>
      <c r="Q95" s="5">
        <v>89000</v>
      </c>
      <c r="R95" s="5">
        <v>770000</v>
      </c>
      <c r="S95" s="5">
        <v>-3904000</v>
      </c>
      <c r="T95" s="5">
        <v>-1656000</v>
      </c>
      <c r="U95" s="5">
        <v>5439000</v>
      </c>
      <c r="V95" s="5">
        <v>3685000</v>
      </c>
      <c r="W95" s="5">
        <v>750000</v>
      </c>
      <c r="X95" s="5">
        <v>2416000</v>
      </c>
    </row>
    <row r="96" spans="1:24" ht="25.35" customHeight="1" x14ac:dyDescent="0.25">
      <c r="A96" s="152" t="s">
        <v>123</v>
      </c>
      <c r="B96" s="153"/>
      <c r="C96" s="170">
        <v>1403000</v>
      </c>
      <c r="D96" s="153"/>
      <c r="E96" s="5">
        <v>1533000</v>
      </c>
      <c r="F96" s="5">
        <v>1343000</v>
      </c>
      <c r="G96" s="5">
        <v>1291000</v>
      </c>
      <c r="H96" s="170">
        <v>3454000</v>
      </c>
      <c r="I96" s="153"/>
      <c r="J96" s="5">
        <v>4698000</v>
      </c>
      <c r="K96" s="5">
        <v>6995000</v>
      </c>
      <c r="L96" s="5">
        <v>7435000</v>
      </c>
      <c r="M96" s="5">
        <v>8997000</v>
      </c>
      <c r="N96" s="5">
        <v>1320000</v>
      </c>
      <c r="O96" s="5">
        <v>618000</v>
      </c>
      <c r="P96" s="5">
        <v>958000</v>
      </c>
      <c r="Q96" s="5">
        <v>738000</v>
      </c>
      <c r="R96" s="5">
        <v>685000</v>
      </c>
      <c r="S96" s="5">
        <v>784000</v>
      </c>
      <c r="T96" s="5">
        <v>1328000</v>
      </c>
      <c r="U96" s="5">
        <v>-512000</v>
      </c>
      <c r="V96" s="5">
        <v>90000</v>
      </c>
      <c r="W96" s="5">
        <v>366000</v>
      </c>
      <c r="X96" s="5">
        <v>1000000</v>
      </c>
    </row>
    <row r="97" spans="1:24" ht="25.35" customHeight="1" x14ac:dyDescent="0.25">
      <c r="A97" s="152" t="s">
        <v>124</v>
      </c>
      <c r="B97" s="153"/>
      <c r="C97" s="177" t="s">
        <v>45</v>
      </c>
      <c r="D97" s="153"/>
      <c r="E97" s="9" t="s">
        <v>45</v>
      </c>
      <c r="F97" s="9" t="s">
        <v>45</v>
      </c>
      <c r="G97" s="9" t="s">
        <v>45</v>
      </c>
      <c r="H97" s="177" t="s">
        <v>45</v>
      </c>
      <c r="I97" s="153"/>
      <c r="J97" s="9" t="s">
        <v>45</v>
      </c>
      <c r="K97" s="9" t="s">
        <v>45</v>
      </c>
      <c r="L97" s="9" t="s">
        <v>45</v>
      </c>
      <c r="M97" s="9" t="s">
        <v>45</v>
      </c>
      <c r="N97" s="9" t="s">
        <v>45</v>
      </c>
      <c r="O97" s="9" t="s">
        <v>45</v>
      </c>
      <c r="P97" s="9" t="s">
        <v>45</v>
      </c>
      <c r="Q97" s="5">
        <v>11000</v>
      </c>
      <c r="R97" s="5">
        <v>26000</v>
      </c>
      <c r="S97" s="5">
        <v>24000</v>
      </c>
      <c r="T97" s="5">
        <v>27000</v>
      </c>
      <c r="U97" s="5">
        <v>23000</v>
      </c>
      <c r="V97" s="5">
        <v>34000</v>
      </c>
      <c r="W97" s="5">
        <v>52000</v>
      </c>
      <c r="X97" s="5">
        <v>50000</v>
      </c>
    </row>
    <row r="98" spans="1:24" ht="25.35" customHeight="1" x14ac:dyDescent="0.25">
      <c r="A98" s="174" t="s">
        <v>39</v>
      </c>
      <c r="B98" s="173"/>
      <c r="C98" s="172">
        <v>12518000</v>
      </c>
      <c r="D98" s="173"/>
      <c r="E98" s="10">
        <v>14514000</v>
      </c>
      <c r="F98" s="10">
        <v>15296000</v>
      </c>
      <c r="G98" s="10">
        <v>11679000</v>
      </c>
      <c r="H98" s="172">
        <v>14763000</v>
      </c>
      <c r="I98" s="173"/>
      <c r="J98" s="10">
        <v>10167000</v>
      </c>
      <c r="K98" s="10">
        <v>10304000</v>
      </c>
      <c r="L98" s="10">
        <v>8335000</v>
      </c>
      <c r="M98" s="10">
        <v>10380000</v>
      </c>
      <c r="N98" s="10">
        <v>808000</v>
      </c>
      <c r="O98" s="10">
        <v>-592000</v>
      </c>
      <c r="P98" s="10">
        <v>-262000</v>
      </c>
      <c r="Q98" s="10">
        <v>1308000</v>
      </c>
      <c r="R98" s="10">
        <v>1951000</v>
      </c>
      <c r="S98" s="10">
        <v>-2626000</v>
      </c>
      <c r="T98" s="10">
        <v>169000</v>
      </c>
      <c r="U98" s="10">
        <v>5432000</v>
      </c>
      <c r="V98" s="10">
        <v>4272000</v>
      </c>
      <c r="W98" s="10">
        <v>1607000</v>
      </c>
      <c r="X98" s="10">
        <v>3901000</v>
      </c>
    </row>
    <row r="99" spans="1:24" ht="25.35" customHeight="1" x14ac:dyDescent="0.25">
      <c r="C99" s="148"/>
      <c r="D99" s="148"/>
      <c r="H99" s="148"/>
      <c r="I99" s="148"/>
    </row>
  </sheetData>
  <mergeCells count="280">
    <mergeCell ref="C99:D99"/>
    <mergeCell ref="H99:I99"/>
    <mergeCell ref="A96:B96"/>
    <mergeCell ref="C96:D96"/>
    <mergeCell ref="H96:I96"/>
    <mergeCell ref="A97:B97"/>
    <mergeCell ref="C97:D97"/>
    <mergeCell ref="H97:I97"/>
    <mergeCell ref="A94:B94"/>
    <mergeCell ref="C94:D94"/>
    <mergeCell ref="H94:I94"/>
    <mergeCell ref="A95:B95"/>
    <mergeCell ref="C95:D95"/>
    <mergeCell ref="H95:I95"/>
    <mergeCell ref="A98:B98"/>
    <mergeCell ref="C98:D98"/>
    <mergeCell ref="H98:I98"/>
    <mergeCell ref="A91:B91"/>
    <mergeCell ref="C91:D91"/>
    <mergeCell ref="H91:I91"/>
    <mergeCell ref="A92:B92"/>
    <mergeCell ref="C92:D92"/>
    <mergeCell ref="H92:I92"/>
    <mergeCell ref="A93:B93"/>
    <mergeCell ref="C93:D93"/>
    <mergeCell ref="H93:I93"/>
    <mergeCell ref="A88:B88"/>
    <mergeCell ref="C88:D88"/>
    <mergeCell ref="H88:I88"/>
    <mergeCell ref="A89:B89"/>
    <mergeCell ref="C89:D89"/>
    <mergeCell ref="H89:I89"/>
    <mergeCell ref="A90:B90"/>
    <mergeCell ref="C90:D90"/>
    <mergeCell ref="H90:I90"/>
    <mergeCell ref="A83:B83"/>
    <mergeCell ref="C83:D83"/>
    <mergeCell ref="H83:I83"/>
    <mergeCell ref="C86:D86"/>
    <mergeCell ref="H86:I86"/>
    <mergeCell ref="A87:B87"/>
    <mergeCell ref="C87:D87"/>
    <mergeCell ref="H87:I87"/>
    <mergeCell ref="C84:D84"/>
    <mergeCell ref="H84:I84"/>
    <mergeCell ref="A85:B85"/>
    <mergeCell ref="C85:D85"/>
    <mergeCell ref="H85:I85"/>
    <mergeCell ref="A80:B80"/>
    <mergeCell ref="C80:D80"/>
    <mergeCell ref="H80:I80"/>
    <mergeCell ref="A81:B81"/>
    <mergeCell ref="C81:D81"/>
    <mergeCell ref="H81:I81"/>
    <mergeCell ref="A82:B82"/>
    <mergeCell ref="C82:D82"/>
    <mergeCell ref="H82:I82"/>
    <mergeCell ref="A77:B77"/>
    <mergeCell ref="C77:D77"/>
    <mergeCell ref="H77:I77"/>
    <mergeCell ref="A78:B78"/>
    <mergeCell ref="C78:D78"/>
    <mergeCell ref="H78:I78"/>
    <mergeCell ref="A79:B79"/>
    <mergeCell ref="C79:D79"/>
    <mergeCell ref="H79:I79"/>
    <mergeCell ref="A74:B74"/>
    <mergeCell ref="C74:D74"/>
    <mergeCell ref="H74:I74"/>
    <mergeCell ref="A75:B75"/>
    <mergeCell ref="C75:D75"/>
    <mergeCell ref="H75:I75"/>
    <mergeCell ref="A76:B76"/>
    <mergeCell ref="C76:D76"/>
    <mergeCell ref="H76:I76"/>
    <mergeCell ref="A71:B71"/>
    <mergeCell ref="C71:D71"/>
    <mergeCell ref="H71:I71"/>
    <mergeCell ref="A72:B72"/>
    <mergeCell ref="C72:D72"/>
    <mergeCell ref="H72:I72"/>
    <mergeCell ref="A73:B73"/>
    <mergeCell ref="C73:D73"/>
    <mergeCell ref="H73:I73"/>
    <mergeCell ref="A68:B68"/>
    <mergeCell ref="C68:D68"/>
    <mergeCell ref="H68:I68"/>
    <mergeCell ref="A69:B69"/>
    <mergeCell ref="C69:D69"/>
    <mergeCell ref="H69:I69"/>
    <mergeCell ref="A70:B70"/>
    <mergeCell ref="C70:D70"/>
    <mergeCell ref="H70:I70"/>
    <mergeCell ref="C66:D66"/>
    <mergeCell ref="H66:I66"/>
    <mergeCell ref="A67:B67"/>
    <mergeCell ref="C67:D67"/>
    <mergeCell ref="H67:I67"/>
    <mergeCell ref="A64:B64"/>
    <mergeCell ref="C64:D64"/>
    <mergeCell ref="H64:I64"/>
    <mergeCell ref="A65:B65"/>
    <mergeCell ref="C65:D65"/>
    <mergeCell ref="A61:B61"/>
    <mergeCell ref="C61:D61"/>
    <mergeCell ref="H61:I61"/>
    <mergeCell ref="A58:B58"/>
    <mergeCell ref="C58:D58"/>
    <mergeCell ref="H58:I58"/>
    <mergeCell ref="A59:B59"/>
    <mergeCell ref="C59:D59"/>
    <mergeCell ref="H65:I65"/>
    <mergeCell ref="A62:B62"/>
    <mergeCell ref="C62:D62"/>
    <mergeCell ref="H62:I62"/>
    <mergeCell ref="A63:B63"/>
    <mergeCell ref="C63:D63"/>
    <mergeCell ref="H63:I63"/>
    <mergeCell ref="H59:I59"/>
    <mergeCell ref="A56:B56"/>
    <mergeCell ref="C56:D56"/>
    <mergeCell ref="H56:I56"/>
    <mergeCell ref="A57:B57"/>
    <mergeCell ref="C57:D57"/>
    <mergeCell ref="H57:I57"/>
    <mergeCell ref="C60:D60"/>
    <mergeCell ref="H60:I60"/>
    <mergeCell ref="A53:B53"/>
    <mergeCell ref="C53:D53"/>
    <mergeCell ref="H53:I53"/>
    <mergeCell ref="A54:B54"/>
    <mergeCell ref="C54:D54"/>
    <mergeCell ref="H54:I54"/>
    <mergeCell ref="A55:B55"/>
    <mergeCell ref="C55:D55"/>
    <mergeCell ref="H55:I55"/>
    <mergeCell ref="A50:B50"/>
    <mergeCell ref="C50:D50"/>
    <mergeCell ref="H50:I50"/>
    <mergeCell ref="A51:B51"/>
    <mergeCell ref="C51:D51"/>
    <mergeCell ref="H51:I51"/>
    <mergeCell ref="A52:B52"/>
    <mergeCell ref="C52:D52"/>
    <mergeCell ref="H52:I52"/>
    <mergeCell ref="A47:B47"/>
    <mergeCell ref="C47:D47"/>
    <mergeCell ref="H47:I47"/>
    <mergeCell ref="A48:B48"/>
    <mergeCell ref="C48:D48"/>
    <mergeCell ref="H48:I48"/>
    <mergeCell ref="A49:B49"/>
    <mergeCell ref="C49:D49"/>
    <mergeCell ref="H49:I49"/>
    <mergeCell ref="A44:B44"/>
    <mergeCell ref="C44:D44"/>
    <mergeCell ref="H44:I44"/>
    <mergeCell ref="A45:B45"/>
    <mergeCell ref="C45:D45"/>
    <mergeCell ref="H45:I45"/>
    <mergeCell ref="A46:B46"/>
    <mergeCell ref="C46:D46"/>
    <mergeCell ref="H46:I46"/>
    <mergeCell ref="C42:D42"/>
    <mergeCell ref="H42:I42"/>
    <mergeCell ref="A43:B43"/>
    <mergeCell ref="C43:D43"/>
    <mergeCell ref="H43:I43"/>
    <mergeCell ref="A40:B40"/>
    <mergeCell ref="C40:D40"/>
    <mergeCell ref="H40:I40"/>
    <mergeCell ref="A41:B41"/>
    <mergeCell ref="C41:D41"/>
    <mergeCell ref="A37:B37"/>
    <mergeCell ref="C37:D37"/>
    <mergeCell ref="H37:I37"/>
    <mergeCell ref="H41:I41"/>
    <mergeCell ref="A38:B38"/>
    <mergeCell ref="C38:D38"/>
    <mergeCell ref="H38:I38"/>
    <mergeCell ref="A39:B39"/>
    <mergeCell ref="C39:D39"/>
    <mergeCell ref="H39:I39"/>
    <mergeCell ref="A34:B34"/>
    <mergeCell ref="C34:D34"/>
    <mergeCell ref="H34:I34"/>
    <mergeCell ref="A35:B35"/>
    <mergeCell ref="C35:D35"/>
    <mergeCell ref="H35:I35"/>
    <mergeCell ref="A36:B36"/>
    <mergeCell ref="C36:D36"/>
    <mergeCell ref="H36:I36"/>
    <mergeCell ref="A31:B31"/>
    <mergeCell ref="C31:D31"/>
    <mergeCell ref="H31:I31"/>
    <mergeCell ref="A32:B32"/>
    <mergeCell ref="C32:D32"/>
    <mergeCell ref="H32:I32"/>
    <mergeCell ref="A33:B33"/>
    <mergeCell ref="C33:D33"/>
    <mergeCell ref="H33:I33"/>
    <mergeCell ref="A28:B28"/>
    <mergeCell ref="C28:D28"/>
    <mergeCell ref="H28:I28"/>
    <mergeCell ref="A29:B29"/>
    <mergeCell ref="C29:D29"/>
    <mergeCell ref="H29:I29"/>
    <mergeCell ref="A30:B30"/>
    <mergeCell ref="C30:D30"/>
    <mergeCell ref="H30:I30"/>
    <mergeCell ref="C26:D26"/>
    <mergeCell ref="H26:I26"/>
    <mergeCell ref="A27:B27"/>
    <mergeCell ref="C27:D27"/>
    <mergeCell ref="H27:I27"/>
    <mergeCell ref="A24:B24"/>
    <mergeCell ref="C24:D24"/>
    <mergeCell ref="H24:I24"/>
    <mergeCell ref="A25:B25"/>
    <mergeCell ref="C25:D25"/>
    <mergeCell ref="A20:B20"/>
    <mergeCell ref="C20:D20"/>
    <mergeCell ref="H20:I20"/>
    <mergeCell ref="A21:B21"/>
    <mergeCell ref="C21:D21"/>
    <mergeCell ref="H21:I21"/>
    <mergeCell ref="H25:I25"/>
    <mergeCell ref="A22:B22"/>
    <mergeCell ref="C22:D22"/>
    <mergeCell ref="H22:I22"/>
    <mergeCell ref="A23:B23"/>
    <mergeCell ref="C23:D23"/>
    <mergeCell ref="H23:I23"/>
    <mergeCell ref="A17:B17"/>
    <mergeCell ref="C17:D17"/>
    <mergeCell ref="H17:I17"/>
    <mergeCell ref="A18:B18"/>
    <mergeCell ref="C18:D18"/>
    <mergeCell ref="H18:I18"/>
    <mergeCell ref="A19:B19"/>
    <mergeCell ref="C19:D19"/>
    <mergeCell ref="H19:I19"/>
    <mergeCell ref="A14:B14"/>
    <mergeCell ref="C14:D14"/>
    <mergeCell ref="H14:I14"/>
    <mergeCell ref="A15:B15"/>
    <mergeCell ref="C15:D15"/>
    <mergeCell ref="H15:I15"/>
    <mergeCell ref="A16:B16"/>
    <mergeCell ref="C16:D16"/>
    <mergeCell ref="H16:I16"/>
    <mergeCell ref="A11:B11"/>
    <mergeCell ref="C11:D11"/>
    <mergeCell ref="H11:I11"/>
    <mergeCell ref="A12:B12"/>
    <mergeCell ref="C12:D12"/>
    <mergeCell ref="H12:I12"/>
    <mergeCell ref="A13:B13"/>
    <mergeCell ref="C13:D13"/>
    <mergeCell ref="H13:I13"/>
    <mergeCell ref="A8:B8"/>
    <mergeCell ref="C8:D8"/>
    <mergeCell ref="H8:I8"/>
    <mergeCell ref="A9:B9"/>
    <mergeCell ref="C9:D9"/>
    <mergeCell ref="H9:I9"/>
    <mergeCell ref="A10:B10"/>
    <mergeCell ref="C10:D10"/>
    <mergeCell ref="H10:I10"/>
    <mergeCell ref="B1:H1"/>
    <mergeCell ref="A2:C2"/>
    <mergeCell ref="D2:H2"/>
    <mergeCell ref="A3:H3"/>
    <mergeCell ref="A4:H4"/>
    <mergeCell ref="A6:B6"/>
    <mergeCell ref="C6:D6"/>
    <mergeCell ref="H6:I6"/>
    <mergeCell ref="A7:B7"/>
    <mergeCell ref="C7:D7"/>
    <mergeCell ref="H7:I7"/>
  </mergeCells>
  <hyperlinks>
    <hyperlink ref="C8" r:id="rId1" xr:uid="{0F30F6C6-E8FA-7D4A-8E19-36D7C0B86D80}"/>
    <hyperlink ref="E8" r:id="rId2" xr:uid="{43BED4B6-159D-AF44-8FE2-643FCAEA032D}"/>
    <hyperlink ref="F8" r:id="rId3" xr:uid="{52A40C86-3A8A-2745-95EA-EC5702A43FFE}"/>
    <hyperlink ref="G8" r:id="rId4" xr:uid="{4B900B3F-C939-654E-9FCF-ECB0C6E783F6}"/>
    <hyperlink ref="H8" r:id="rId5" xr:uid="{7B2593D3-A078-FF48-A85A-261CB34D5127}"/>
    <hyperlink ref="J8" r:id="rId6" xr:uid="{26E86A47-3906-5941-A0A2-958A7AF3D502}"/>
    <hyperlink ref="K8" r:id="rId7" xr:uid="{29650EAB-7439-2047-B35A-3016A43A8946}"/>
    <hyperlink ref="L8" r:id="rId8" xr:uid="{F570D3CA-BC7E-4448-A502-F8497325C9FE}"/>
    <hyperlink ref="M8" r:id="rId9" xr:uid="{A4318F22-2016-1744-B3C6-AFC3CDD2CEE5}"/>
    <hyperlink ref="N8" r:id="rId10" xr:uid="{A9BACE03-ABF6-4247-93BD-D77A07E73D6A}"/>
    <hyperlink ref="O8" r:id="rId11" xr:uid="{687A36B6-F95A-AF4E-ACD4-29CBACFFC929}"/>
    <hyperlink ref="P8" r:id="rId12" xr:uid="{4029EDCE-5381-684D-904C-0A3AC008DBC9}"/>
    <hyperlink ref="Q8" r:id="rId13" xr:uid="{65E9833A-B0AA-A240-9896-24F9FD90ED1A}"/>
    <hyperlink ref="R8" r:id="rId14" xr:uid="{DDA17298-284E-1748-A2F7-C152E9836F03}"/>
    <hyperlink ref="S8" r:id="rId15" xr:uid="{0107D82F-B8DC-2F4B-9AEC-0D89C9C2C98C}"/>
    <hyperlink ref="T8" r:id="rId16" xr:uid="{530B479D-E21B-0745-AFBC-43F2917092A6}"/>
    <hyperlink ref="U8" r:id="rId17" xr:uid="{EB0F9025-ADAD-2048-A5D4-0B8A22777D3F}"/>
    <hyperlink ref="V8" r:id="rId18" xr:uid="{FBACA8DA-28DE-B34E-9DC5-81EBD0E6784E}"/>
    <hyperlink ref="W8" r:id="rId19" xr:uid="{F50A566C-A9D6-E148-945C-5E8252C44B75}"/>
    <hyperlink ref="X8" r:id="rId20" xr:uid="{24638594-DD97-9D4C-A9EC-69A85C097A4F}"/>
  </hyperlinks>
  <pageMargins left="0.7" right="0.7" top="0.75" bottom="0.75" header="0.3" footer="0.3"/>
  <drawing r:id="rId21"/>
</worksheet>
</file>

<file path=docMetadata/LabelInfo.xml><?xml version="1.0" encoding="utf-8"?>
<clbl:labelList xmlns:clbl="http://schemas.microsoft.com/office/2020/mipLabelMetadata">
  <clbl:label id="{53255131-b129-4010-86e1-474bfd7e8076}" enabled="0" method="" siteId="{53255131-b129-4010-86e1-474bfd7e807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Comparing Key Financial</vt:lpstr>
      <vt:lpstr>Sheet1</vt:lpstr>
      <vt:lpstr>Sheet2</vt:lpstr>
      <vt:lpstr>VODAFONE O</vt:lpstr>
      <vt:lpstr>BT O</vt:lpstr>
      <vt:lpstr>VODAFONE BS</vt:lpstr>
      <vt:lpstr>VODAFONE PnL</vt:lpstr>
      <vt:lpstr>VODAFONE CFS</vt:lpstr>
      <vt:lpstr>BT BS</vt:lpstr>
      <vt:lpstr>BT PnL</vt:lpstr>
      <vt:lpstr>BT CFS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Parth Raj</dc:creator>
  <cp:keywords/>
  <dc:description/>
  <cp:lastModifiedBy>Raj, Parth</cp:lastModifiedBy>
  <cp:revision/>
  <dcterms:created xsi:type="dcterms:W3CDTF">2025-04-08T16:51:46Z</dcterms:created>
  <dcterms:modified xsi:type="dcterms:W3CDTF">2025-04-14T11:22:42Z</dcterms:modified>
  <cp:category/>
  <cp:contentStatus/>
</cp:coreProperties>
</file>