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40ffc832b50a04a/Desktop/"/>
    </mc:Choice>
  </mc:AlternateContent>
  <xr:revisionPtr revIDLastSave="274" documentId="11_F25DC773A252ABDACC1048B9119F59865BDE58ED" xr6:coauthVersionLast="47" xr6:coauthVersionMax="47" xr10:uidLastSave="{71A9EBBC-6B79-43EA-B171-FBA72E61BF27}"/>
  <bookViews>
    <workbookView xWindow="-110" yWindow="-110" windowWidth="19420" windowHeight="10420" xr2:uid="{00000000-000D-0000-FFFF-FFFF00000000}"/>
  </bookViews>
  <sheets>
    <sheet name="Backpropag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0" i="1" l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L30" i="1"/>
  <c r="K30" i="1"/>
  <c r="J30" i="1"/>
  <c r="I30" i="1"/>
  <c r="P30" i="1"/>
  <c r="O30" i="1"/>
  <c r="N30" i="1"/>
  <c r="M30" i="1"/>
  <c r="H30" i="1"/>
  <c r="G30" i="1"/>
  <c r="F30" i="1"/>
  <c r="E30" i="1"/>
  <c r="AE29" i="1"/>
  <c r="AD29" i="1"/>
  <c r="AC29" i="1"/>
  <c r="AB29" i="1"/>
  <c r="AA29" i="1"/>
  <c r="Z29" i="1"/>
  <c r="Y29" i="1"/>
  <c r="X29" i="1"/>
  <c r="W29" i="1"/>
  <c r="V29" i="1"/>
  <c r="U29" i="1"/>
  <c r="S29" i="1"/>
  <c r="T29" i="1" s="1"/>
  <c r="R29" i="1"/>
  <c r="Q29" i="1"/>
  <c r="J29" i="1"/>
  <c r="L29" i="1"/>
  <c r="K29" i="1"/>
  <c r="I29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<sst xmlns="http://schemas.openxmlformats.org/spreadsheetml/2006/main" count="64" uniqueCount="64">
  <si>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</si>
  <si>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</si>
  <si>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o1 = w5*a_h1 + w6*a_h2</t>
  </si>
  <si>
    <t>o2 = w7*a_h1 + w8*a_h2</t>
  </si>
  <si>
    <t>a_o1 = sigma(o1)</t>
  </si>
  <si>
    <t>a_o2 = sigma(o2)</t>
  </si>
  <si>
    <t>E_total = E1+E2</t>
  </si>
  <si>
    <t>E1 = 1/2*(t1 - a_o1)^2</t>
  </si>
  <si>
    <t>E2 = 1/2*(t2 - a_o2)^2</t>
  </si>
  <si>
    <t>(d)E_total/(d)w5 = (d)(E1+E2)/(d)w5</t>
  </si>
  <si>
    <t>(d)E_total/(d)w5 = (d)E1/(d)w5</t>
  </si>
  <si>
    <t>(d)E_total/(d)w5 = (d)E1/(d)w5 = (d)E1/(d)a_o1*(d)a_o1/(d)o1*(d)o1/(d)w5</t>
  </si>
  <si>
    <t>(d)E1/(d)a_o1 = (d)(1/2 *(t1 - a_o1)^2)/(d)a_o1 = a_o1 - t1</t>
  </si>
  <si>
    <t>(d)a_o1/(d)o1 = (d)sigma(o1)/(d)o1 = a_o1 * (1 - a_o1)</t>
  </si>
  <si>
    <t>(d)o1/(d)w5 = a_h1</t>
  </si>
  <si>
    <t>(d)E_total/(d)w5 = (a_o1 - t1) * a_o1 * (1 - a_o1) * a_h1</t>
  </si>
  <si>
    <t>(d)E_total/(d)w6 = (a_o1 - t1) * a_o1 * (1 - a_o1) * a_h2</t>
  </si>
  <si>
    <t>(d)E_total/(d)w7 = (a_o2 - t2) * a_o2 * (1 - a_o2) * a_h1</t>
  </si>
  <si>
    <t>(d)E_total/(d)w8 = (a_o2 - t2) * a_o2 * (1 - a_o2) * a_h2</t>
  </si>
  <si>
    <t>(d)E1/(d)a_h1 = (a_o1 - t1) * a_o1 * (1 - a_o1) * w5</t>
  </si>
  <si>
    <t>(d)E2/(d)a_h1 = (a_o2 - t2) * a_o2 * (1 - a_o2) * w7</t>
  </si>
  <si>
    <t>(d) E_total/(d)a_h1 = (a_o1 - t1) * a_o1 * (1 - a_o1) * w5 + (a_o2 - t2) * a_o2 * (1 - a_o2) * w7</t>
  </si>
  <si>
    <t>(d) E_total/(d)a_h2 = (a_o1 - t1) * a_o1 * (1 - a_o1) * w6 + (a_o2 - t2) * a_o2 * (1 - a_o2) * w8</t>
  </si>
  <si>
    <t>(d)E_total/(d)w1 = (d)E_total/(d)a_h1 * (d)a_h1/(d)h1 * (d)h1/(d)w1</t>
  </si>
  <si>
    <t>(d)E_total/(d)w2 = (d)E_total/(d)a_h1 * (d)a_h1/(d)h1 * (d)h1/(d)w2</t>
  </si>
  <si>
    <t>(d)E_total/(d)w3 = (d)E_total/(d)a_h2 * (d)a_h2/(d)h2 * (d)h2/(d)w3</t>
  </si>
  <si>
    <t>(d)E_total/(d)w1 = ((a_o1 - t1) * a_o1 * (1 - a_o1) * w5 + (a_o2 - t2) * a_o2 * (1 - a_o2) * w7) * a_h1 * (1 - a_h1) * i1</t>
  </si>
  <si>
    <t>(d)E_total/(d)w2 = ((a_o1 - t1) * a_o1 * (1 - a_o1) * w5 + (a_o2 - t2) * a_o2 * (1 - a_o2) * w7) * a_h1 * (1 - a_h1) * i2</t>
  </si>
  <si>
    <t>(d)E_total/(d)w3 = ((a_o1 - t1) * a_o1 * (1 - a_o1) * w6 + (a_o2 - t2) * a_o2 * (1 - a_o2) * w8) * a_h2 * (1 - a_h2) * i1</t>
  </si>
  <si>
    <t>(d)E_total/(d)w4 = ((a_o1 - t1) * a_o1 * (1 - a_o1) * w6 + (a_o2 - t2) * a_o2 * (1 - a_o2) * w8) * a_h2 * (1 - a_h2) * i2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</si>
  <si>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</si>
  <si>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</si>
  <si>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</si>
  <si>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</si>
  <si>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</si>
  <si>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</si>
  <si>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</si>
  <si>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</si>
  <si>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</si>
  <si>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</si>
  <si>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</si>
  <si>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</si>
  <si>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</si>
  <si>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</si>
  <si>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</si>
  <si>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</si>
  <si>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</si>
  <si>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</si>
  <si>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</si>
  <si>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</si>
  <si>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</si>
  <si>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</si>
  <si>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E_total</t>
  </si>
  <si>
    <t>(d)E_total/(d)w1</t>
  </si>
  <si>
    <t>(d)E_total/(d)w2</t>
  </si>
  <si>
    <t>(d)E_total/(d)w3</t>
  </si>
  <si>
    <t>(d)E_total/(d)w4</t>
  </si>
  <si>
    <t>(d)E_total/(d)w5</t>
  </si>
  <si>
    <t>(d)E_total/(d)w6</t>
  </si>
  <si>
    <t>(d)E_total/(d)w7</t>
  </si>
  <si>
    <t>(d)E_total/(d)w8</t>
  </si>
  <si>
    <t>eta =</t>
  </si>
  <si>
    <t>a_h1 = sigma(h1) = 1/(1+ exp(-h1))</t>
  </si>
  <si>
    <t>a_h2 = sigma(h2) = 1/(1+ exp(-h2))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</si>
</sst>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3" formatCode="0.0000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4" xfId="0" applyBorder="1" applyAlignment="1"/>
    <xf numFmtId="0" fontId="0" fillId="0" borderId="5" xfId="0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>
      <alignment horizontal="left"/>
    </xf>
    <xf numFmtId="0" fontId="0" fillId="0" borderId="6" xfId="0" applyBorder="1"/>
    <xf numFmtId="0" fontId="1" fillId="0" borderId="0" xfId="0" applyFont="1" applyBorder="1" applyAlignment="1"/>
    <xf numFmtId="0" fontId="1" fillId="0" borderId="11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/>
    <xf numFmtId="0" fontId="0" fillId="0" borderId="6" xfId="0" applyBorder="1" applyAlignment="1"/>
    <xf numFmtId="0" fontId="1" fillId="0" borderId="0" xfId="0" applyFo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168" fontId="1" fillId="0" borderId="0" xfId="0" applyNumberFormat="1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1</xdr:row>
      <xdr:rowOff>12700</xdr:rowOff>
    </xdr:from>
    <xdr:to>
      <xdr:col>6</xdr:col>
      <xdr:colOff>69850</xdr:colOff>
      <xdr:row>11</xdr:row>
      <xdr:rowOff>166640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9CD5DC-F5B6-C37A-473C-582AB1141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96850"/>
          <a:ext cx="3702050" cy="200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30"/>
  <sheetViews>
    <sheetView tabSelected="1" topLeftCell="P14" workbookViewId="0">
      <selection activeCell="AE29" sqref="AE29:AE30"/>
    </sheetView>
  </sheetViews>
  <sheetFormatPr defaultRowHeight="14.5" x14ac:dyDescent="0.35"/>
  <cols>
    <col min="9" max="9" width="29.26953125" bestFit="1" customWidth="1"/>
    <col min="10" max="10" width="65.08984375" bestFit="1" customWidth="1"/>
    <col min="24" max="31" width="14.7265625" bestFit="1" customWidth="1"/>
  </cols>
  <sheetData>
    <row r="2" spans="2:10" ht="15" thickBot="1" x14ac:dyDescent="0.4">
      <c r="I2" s="1">
        <v>1</v>
      </c>
      <c r="J2" s="2">
        <v>2</v>
      </c>
    </row>
    <row r="3" spans="2:10" x14ac:dyDescent="0.35">
      <c r="I3" s="5" t="s">
        <v>0</v>
      </c>
      <c r="J3" s="5" t="s">
        <v>9</v>
      </c>
    </row>
    <row r="4" spans="2:10" x14ac:dyDescent="0.35">
      <c r="I4" s="6" t="s">
        <v>1</v>
      </c>
      <c r="J4" s="6" t="s">
        <v>10</v>
      </c>
    </row>
    <row r="5" spans="2:10" x14ac:dyDescent="0.35">
      <c r="I5" s="6" t="s">
        <v>62</v>
      </c>
      <c r="J5" s="6" t="s">
        <v>11</v>
      </c>
    </row>
    <row r="6" spans="2:10" x14ac:dyDescent="0.35">
      <c r="I6" s="6" t="s">
        <v>63</v>
      </c>
      <c r="J6" s="6" t="s">
        <v>12</v>
      </c>
    </row>
    <row r="7" spans="2:10" x14ac:dyDescent="0.35">
      <c r="I7" s="6" t="s">
        <v>2</v>
      </c>
      <c r="J7" s="6" t="s">
        <v>13</v>
      </c>
    </row>
    <row r="8" spans="2:10" ht="15" thickBot="1" x14ac:dyDescent="0.4">
      <c r="I8" s="6" t="s">
        <v>3</v>
      </c>
      <c r="J8" s="7" t="s">
        <v>14</v>
      </c>
    </row>
    <row r="9" spans="2:10" x14ac:dyDescent="0.35">
      <c r="I9" s="6" t="s">
        <v>4</v>
      </c>
      <c r="J9" s="8">
        <v>3</v>
      </c>
    </row>
    <row r="10" spans="2:10" x14ac:dyDescent="0.35">
      <c r="I10" s="6" t="s">
        <v>5</v>
      </c>
      <c r="J10" s="6" t="s">
        <v>15</v>
      </c>
    </row>
    <row r="11" spans="2:10" x14ac:dyDescent="0.35">
      <c r="I11" s="6" t="s">
        <v>6</v>
      </c>
      <c r="J11" s="6" t="s">
        <v>16</v>
      </c>
    </row>
    <row r="12" spans="2:10" x14ac:dyDescent="0.35">
      <c r="I12" s="6" t="s">
        <v>7</v>
      </c>
      <c r="J12" s="6" t="s">
        <v>17</v>
      </c>
    </row>
    <row r="13" spans="2:10" ht="15" thickBot="1" x14ac:dyDescent="0.4">
      <c r="I13" s="7" t="s">
        <v>8</v>
      </c>
      <c r="J13" s="7" t="s">
        <v>18</v>
      </c>
    </row>
    <row r="14" spans="2:10" ht="15" thickBot="1" x14ac:dyDescent="0.4">
      <c r="I14" s="9">
        <v>4</v>
      </c>
      <c r="J14" s="10"/>
    </row>
    <row r="15" spans="2:10" x14ac:dyDescent="0.35">
      <c r="B15" s="9">
        <v>5</v>
      </c>
      <c r="C15" s="15"/>
      <c r="D15" s="15"/>
      <c r="E15" s="15"/>
      <c r="F15" s="15"/>
      <c r="G15" s="16"/>
      <c r="I15" s="11" t="s">
        <v>19</v>
      </c>
      <c r="J15" s="12"/>
    </row>
    <row r="16" spans="2:10" x14ac:dyDescent="0.35">
      <c r="B16" s="19" t="s">
        <v>23</v>
      </c>
      <c r="C16" s="20"/>
      <c r="D16" s="20"/>
      <c r="E16" s="20"/>
      <c r="F16" s="20"/>
      <c r="G16" s="21"/>
      <c r="I16" s="11" t="s">
        <v>20</v>
      </c>
      <c r="J16" s="12"/>
    </row>
    <row r="17" spans="1:31" x14ac:dyDescent="0.35">
      <c r="B17" s="19" t="s">
        <v>24</v>
      </c>
      <c r="C17" s="20"/>
      <c r="D17" s="20"/>
      <c r="E17" s="20"/>
      <c r="F17" s="20"/>
      <c r="G17" s="21"/>
      <c r="I17" s="11" t="s">
        <v>21</v>
      </c>
      <c r="J17" s="12"/>
    </row>
    <row r="18" spans="1:31" ht="15" thickBot="1" x14ac:dyDescent="0.4">
      <c r="B18" s="22" t="s">
        <v>25</v>
      </c>
      <c r="C18" s="23"/>
      <c r="D18" s="23"/>
      <c r="E18" s="23"/>
      <c r="F18" s="23"/>
      <c r="G18" s="24"/>
      <c r="I18" s="13" t="s">
        <v>22</v>
      </c>
      <c r="J18" s="14"/>
    </row>
    <row r="19" spans="1:31" ht="15" thickBot="1" x14ac:dyDescent="0.4"/>
    <row r="20" spans="1:31" x14ac:dyDescent="0.35">
      <c r="B20" s="4">
        <v>6</v>
      </c>
      <c r="C20" s="3"/>
      <c r="D20" s="3"/>
      <c r="E20" s="3"/>
      <c r="F20" s="3"/>
      <c r="G20" s="3"/>
      <c r="H20" s="3"/>
      <c r="I20" s="3"/>
      <c r="J20" s="25"/>
    </row>
    <row r="21" spans="1:31" x14ac:dyDescent="0.35">
      <c r="B21" s="11" t="s">
        <v>26</v>
      </c>
      <c r="C21" s="17"/>
      <c r="D21" s="17"/>
      <c r="E21" s="17"/>
      <c r="F21" s="17"/>
      <c r="G21" s="17"/>
      <c r="H21" s="17"/>
      <c r="I21" s="17"/>
      <c r="J21" s="12"/>
    </row>
    <row r="22" spans="1:31" x14ac:dyDescent="0.35">
      <c r="B22" s="11" t="s">
        <v>27</v>
      </c>
      <c r="C22" s="17"/>
      <c r="D22" s="17"/>
      <c r="E22" s="17"/>
      <c r="F22" s="17"/>
      <c r="G22" s="17"/>
      <c r="H22" s="17"/>
      <c r="I22" s="17"/>
      <c r="J22" s="12"/>
    </row>
    <row r="23" spans="1:31" x14ac:dyDescent="0.35">
      <c r="B23" s="11" t="s">
        <v>28</v>
      </c>
      <c r="C23" s="17"/>
      <c r="D23" s="17"/>
      <c r="E23" s="17"/>
      <c r="F23" s="17"/>
      <c r="G23" s="17"/>
      <c r="H23" s="17"/>
      <c r="I23" s="17"/>
      <c r="J23" s="12"/>
    </row>
    <row r="24" spans="1:31" ht="15" thickBot="1" x14ac:dyDescent="0.4">
      <c r="B24" s="13" t="s">
        <v>29</v>
      </c>
      <c r="C24" s="18"/>
      <c r="D24" s="18"/>
      <c r="E24" s="18"/>
      <c r="F24" s="18"/>
      <c r="G24" s="18"/>
      <c r="H24" s="18"/>
      <c r="I24" s="18"/>
      <c r="J24" s="14"/>
    </row>
    <row r="27" spans="1:31" ht="15" thickBot="1" x14ac:dyDescent="0.4">
      <c r="F27" t="s">
        <v>61</v>
      </c>
      <c r="G27" s="2">
        <v>0.01</v>
      </c>
    </row>
    <row r="28" spans="1:31" ht="15" thickBot="1" x14ac:dyDescent="0.4">
      <c r="A28" s="27" t="s">
        <v>30</v>
      </c>
      <c r="B28" s="28" t="s">
        <v>31</v>
      </c>
      <c r="C28" s="28" t="s">
        <v>32</v>
      </c>
      <c r="D28" s="28" t="s">
        <v>33</v>
      </c>
      <c r="E28" s="28" t="s">
        <v>34</v>
      </c>
      <c r="F28" s="28" t="s">
        <v>35</v>
      </c>
      <c r="G28" s="28" t="s">
        <v>36</v>
      </c>
      <c r="H28" s="28" t="s">
        <v>37</v>
      </c>
      <c r="I28" s="28" t="s">
        <v>38</v>
      </c>
      <c r="J28" s="28" t="s">
        <v>39</v>
      </c>
      <c r="K28" s="28" t="s">
        <v>40</v>
      </c>
      <c r="L28" s="28" t="s">
        <v>41</v>
      </c>
      <c r="M28" s="28" t="s">
        <v>42</v>
      </c>
      <c r="N28" s="28" t="s">
        <v>43</v>
      </c>
      <c r="O28" s="28" t="s">
        <v>44</v>
      </c>
      <c r="P28" s="28" t="s">
        <v>45</v>
      </c>
      <c r="Q28" s="28" t="s">
        <v>46</v>
      </c>
      <c r="R28" s="28" t="s">
        <v>47</v>
      </c>
      <c r="S28" s="28" t="s">
        <v>48</v>
      </c>
      <c r="T28" s="28" t="s">
        <v>49</v>
      </c>
      <c r="U28" s="28" t="s">
        <v>50</v>
      </c>
      <c r="V28" s="28" t="s">
        <v>51</v>
      </c>
      <c r="W28" s="28" t="s">
        <v>52</v>
      </c>
      <c r="X28" s="28" t="s">
        <v>53</v>
      </c>
      <c r="Y28" s="28" t="s">
        <v>54</v>
      </c>
      <c r="Z28" s="28" t="s">
        <v>55</v>
      </c>
      <c r="AA28" s="28" t="s">
        <v>56</v>
      </c>
      <c r="AB28" s="28" t="s">
        <v>57</v>
      </c>
      <c r="AC28" s="28" t="s">
        <v>58</v>
      </c>
      <c r="AD28" s="28" t="s">
        <v>59</v>
      </c>
      <c r="AE28" s="29" t="s">
        <v>60</v>
      </c>
    </row>
    <row r="29" spans="1:31" x14ac:dyDescent="0.35">
      <c r="A29" s="26">
        <v>0.01</v>
      </c>
      <c r="B29" s="26">
        <v>0.99</v>
      </c>
      <c r="C29" s="26">
        <v>0.05</v>
      </c>
      <c r="D29" s="26">
        <v>0.1</v>
      </c>
      <c r="E29" s="26">
        <v>0.15</v>
      </c>
      <c r="F29" s="26">
        <v>0.2</v>
      </c>
      <c r="G29" s="26">
        <v>0.25</v>
      </c>
      <c r="H29" s="26">
        <v>0.3</v>
      </c>
      <c r="I29" s="30">
        <f xml:space="preserve"> (E29*C29) +(F29*D29)</f>
        <v>2.7500000000000004E-2</v>
      </c>
      <c r="J29" s="31">
        <f>1/(1 + EXP(-I29))</f>
        <v>0.50687456676453424</v>
      </c>
      <c r="K29" s="26">
        <f>(G29*C29) + (H29*D29)</f>
        <v>4.2499999999999996E-2</v>
      </c>
      <c r="L29" s="26">
        <f xml:space="preserve"> 1/(1 + EXP(-K29))</f>
        <v>0.51062340100496373</v>
      </c>
      <c r="M29" s="26">
        <v>0.4</v>
      </c>
      <c r="N29" s="26">
        <v>0.45</v>
      </c>
      <c r="O29" s="26">
        <v>0.5</v>
      </c>
      <c r="P29" s="26">
        <v>0.55000000000000004</v>
      </c>
      <c r="Q29" s="26">
        <f>(M29*J29) + (N29*L29)</f>
        <v>0.43253035715804738</v>
      </c>
      <c r="R29" s="26">
        <f>1/(1+EXP(-Q29))</f>
        <v>0.60647773220672796</v>
      </c>
      <c r="S29" s="26">
        <f>(O29*J29) + (P29*L29)</f>
        <v>0.53428015393499717</v>
      </c>
      <c r="T29" s="26">
        <f>1/(1+EXP(-S29))</f>
        <v>0.63048083545063482</v>
      </c>
      <c r="U29" s="26">
        <f>0.5*POWER(A29-R29, 2)</f>
        <v>0.17789284250924053</v>
      </c>
      <c r="V29" s="26">
        <f>0.5*POWER(B29-T29, 2)</f>
        <v>6.4627014839136757E-2</v>
      </c>
      <c r="W29" s="26">
        <f>U29 + V29</f>
        <v>0.24251985734837728</v>
      </c>
      <c r="X29" s="26">
        <f>((R29-A29) * R29 * (1 - R29) * M29 + (T29-B29)*T29*(1-T29)*O29)*J29*(1-J29)*C29</f>
        <v>1.882556669401121E-4</v>
      </c>
      <c r="Y29" s="26">
        <f>((R29-A29) * R29 * (1 - R29) * M29 + (T29-B29)*T29*(1-T29)*O29)*J29*(1-J29)*D29</f>
        <v>3.765113338802242E-4</v>
      </c>
      <c r="Z29" s="26">
        <f>((R29-A29) * R29 * (1 - R29) * N29 + (T29-B29)*T29*(1-T29)*P29)*L29*(1-L29)*C29</f>
        <v>2.248134625761188E-4</v>
      </c>
      <c r="AA29" s="26">
        <f>((R29-A29) * R29 * (1 - R29) * N29 + (T29-B29)*T29*(1-T29)*P29)*L29*(1-L29)*D29</f>
        <v>4.496269251522376E-4</v>
      </c>
      <c r="AB29" s="26">
        <f>(R29-A29)*R29*(1-R29)*J29</f>
        <v>7.2157072912136258E-2</v>
      </c>
      <c r="AC29" s="26">
        <f>(R29-A29)*R29*(1-R29)*L29</f>
        <v>7.2690745191944781E-2</v>
      </c>
      <c r="AD29" s="26">
        <f>(T29-B29)*T29*(1-T29)*J29</f>
        <v>-4.2455250092604709E-2</v>
      </c>
      <c r="AE29" s="26">
        <f>(T29-B29)*T29*(1-T29)*L29</f>
        <v>-4.276924828006376E-2</v>
      </c>
    </row>
    <row r="30" spans="1:31" x14ac:dyDescent="0.35">
      <c r="A30" s="26">
        <v>0.01</v>
      </c>
      <c r="B30" s="26">
        <v>0.99</v>
      </c>
      <c r="C30" s="26">
        <v>0.05</v>
      </c>
      <c r="D30" s="26">
        <v>0.1</v>
      </c>
      <c r="E30">
        <f>E29 - (G27*X29)</f>
        <v>0.14999811744333058</v>
      </c>
      <c r="F30">
        <f>F29-(G27*Y29)</f>
        <v>0.19999623488666121</v>
      </c>
      <c r="G30">
        <f>G29-(G27*Z29)</f>
        <v>0.24999775186537423</v>
      </c>
      <c r="H30">
        <f>H29-(G27*AA29)</f>
        <v>0.29999550373074846</v>
      </c>
      <c r="I30" s="30">
        <f xml:space="preserve"> (E30*C30) +(F30*D30)</f>
        <v>2.749952936083265E-2</v>
      </c>
      <c r="J30" s="31">
        <f>1/(1 + EXP(-I30))</f>
        <v>0.50687444912698421</v>
      </c>
      <c r="K30" s="26">
        <f>(G30*C30) + (H30*D30)</f>
        <v>4.2499437966343562E-2</v>
      </c>
      <c r="L30" s="26">
        <f xml:space="preserve"> 1/(1 + EXP(-K30))</f>
        <v>0.51062326055997798</v>
      </c>
      <c r="M30">
        <f>M29-(G27*AB29)</f>
        <v>0.39927842927087864</v>
      </c>
      <c r="N30">
        <f>N29-(G27*AC29)</f>
        <v>0.44927309254808057</v>
      </c>
      <c r="O30">
        <f>O29-(G27*AD29)</f>
        <v>0.5004245525009261</v>
      </c>
      <c r="P30">
        <f>P29-(G27*AE29)</f>
        <v>0.55042769248280066</v>
      </c>
      <c r="Q30" s="26">
        <f>(M30*J30) + (N30*L30)</f>
        <v>0.43179332528372982</v>
      </c>
      <c r="R30" s="26">
        <f>1/(1+EXP(-Q30))</f>
        <v>0.60630181654506388</v>
      </c>
      <c r="S30" s="26">
        <f>(O30*J30) + (P30*L30)</f>
        <v>0.53471360241659704</v>
      </c>
      <c r="T30" s="26">
        <f>1/(1+EXP(-S30))</f>
        <v>0.63058181229045851</v>
      </c>
      <c r="U30" s="26">
        <f>0.5*POWER(A30-R30, 2)</f>
        <v>0.1777879282074715</v>
      </c>
      <c r="V30" s="26">
        <f>0.5*POWER(B30-T30, 2)</f>
        <v>6.4590716828205594E-2</v>
      </c>
      <c r="W30" s="26">
        <f>U30 + V30</f>
        <v>0.24237864503567708</v>
      </c>
      <c r="X30" s="26">
        <f>((R30-A30) * R30 * (1 - R30) * M30 + (T30-B30)*T30*(1-T30)*O30)*J30*(1-J30)*C30</f>
        <v>1.8663574743292454E-4</v>
      </c>
      <c r="Y30" s="26">
        <f>((R30-A30) * R30 * (1 - R30) * M30 + (T30-B30)*T30*(1-T30)*O30)*J30*(1-J30)*D30</f>
        <v>3.7327149486584909E-4</v>
      </c>
      <c r="Z30" s="26">
        <f>((R30-A30) * R30 * (1 - R30) * N30 + (T30-B30)*T30*(1-T30)*P30)*L30*(1-L30)*C30</f>
        <v>2.2318952503322376E-4</v>
      </c>
      <c r="AA30" s="26">
        <f>((R30-A30) * R30 * (1 - R30) * N30 + (T30-B30)*T30*(1-T30)*P30)*L30*(1-L30)*D30</f>
        <v>4.4637905006644752E-4</v>
      </c>
      <c r="AB30" s="26">
        <f>(R30-A30)*R30*(1-R30)*J30</f>
        <v>7.214708891302303E-2</v>
      </c>
      <c r="AC30" s="26">
        <f>(R30-A30)*R30*(1-R30)*L30</f>
        <v>7.2680684228865436E-2</v>
      </c>
      <c r="AD30" s="26">
        <f>(T30-B30)*T30*(1-T30)*J30</f>
        <v>-4.2438513495081112E-2</v>
      </c>
      <c r="AE30" s="26">
        <f>(T30-B30)*T30*(1-T30)*L30</f>
        <v>-4.2752386062269374E-2</v>
      </c>
    </row>
  </sheetData>
  <mergeCells count="11">
    <mergeCell ref="B22:J22"/>
    <mergeCell ref="B23:J23"/>
    <mergeCell ref="B24:J24"/>
    <mergeCell ref="B20:J20"/>
    <mergeCell ref="B15:F15"/>
    <mergeCell ref="B21:J21"/>
    <mergeCell ref="I14:J14"/>
    <mergeCell ref="I15:J15"/>
    <mergeCell ref="I16:J16"/>
    <mergeCell ref="I17:J17"/>
    <mergeCell ref="I18:J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Backpropagation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Goswami</dc:creator>
  <cp:lastModifiedBy>Partha Goswami</cp:lastModifiedBy>
  <dcterms:created xsi:type="dcterms:W3CDTF">2015-06-05T18:17:20Z</dcterms:created>
  <dcterms:modified xsi:type="dcterms:W3CDTF">2023-01-13T18:56:47Z</dcterms:modified>
</cp:coreProperties>
</file>