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rtha/Desktop/research/analyse/testings/"/>
    </mc:Choice>
  </mc:AlternateContent>
  <xr:revisionPtr revIDLastSave="0" documentId="13_ncr:1_{F1C9E82F-46CA-884F-A1B5-919EE573E5F3}" xr6:coauthVersionLast="47" xr6:coauthVersionMax="47" xr10:uidLastSave="{00000000-0000-0000-0000-000000000000}"/>
  <bookViews>
    <workbookView xWindow="60" yWindow="660" windowWidth="25440" windowHeight="15320" xr2:uid="{0DC8389A-A251-FF42-8BF0-44ABE721F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15" i="1"/>
  <c r="C14" i="1"/>
</calcChain>
</file>

<file path=xl/sharedStrings.xml><?xml version="1.0" encoding="utf-8"?>
<sst xmlns="http://schemas.openxmlformats.org/spreadsheetml/2006/main" count="25" uniqueCount="25">
  <si>
    <t>Element</t>
  </si>
  <si>
    <t>LiH</t>
  </si>
  <si>
    <t>KH</t>
  </si>
  <si>
    <t>RbH</t>
  </si>
  <si>
    <t>CsH</t>
  </si>
  <si>
    <t>NaH</t>
  </si>
  <si>
    <t>CsCl</t>
  </si>
  <si>
    <t>LiCl</t>
  </si>
  <si>
    <t>CuI</t>
  </si>
  <si>
    <t>LiF</t>
  </si>
  <si>
    <t>ZnS</t>
  </si>
  <si>
    <t>CoO2</t>
  </si>
  <si>
    <t>SnS2</t>
  </si>
  <si>
    <t>LiSnS2</t>
  </si>
  <si>
    <t>LiCoO2</t>
  </si>
  <si>
    <t>Cation Radii</t>
  </si>
  <si>
    <t>Anion Radii</t>
  </si>
  <si>
    <t>exponent</t>
  </si>
  <si>
    <t>k2(ra+rb)-1</t>
  </si>
  <si>
    <t>1/exp</t>
  </si>
  <si>
    <t>rate dcn/dr</t>
  </si>
  <si>
    <t>partial diff</t>
  </si>
  <si>
    <t>Error %</t>
  </si>
  <si>
    <t>Cation To anion ratio</t>
  </si>
  <si>
    <t>1/ratio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</si>
</sst>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50743-9470-124E-87F9-0F6BBBB48548}">
  <dimension ref="A1:K15"/>
  <sheetViews>
    <sheetView tabSelected="1" zoomScale="137" zoomScaleNormal="179" workbookViewId="0">
      <selection activeCell="A17" sqref="A17"/>
    </sheetView>
  </sheetViews>
  <sheetFormatPr baseColWidth="10" defaultRowHeight="16" x14ac:dyDescent="0.2"/>
  <cols>
    <col min="2" max="2" width="10.83203125" customWidth="1"/>
    <col min="3" max="3" width="14.5" customWidth="1"/>
    <col min="5" max="5" width="13.5" customWidth="1"/>
    <col min="6" max="6" width="12.1640625" bestFit="1" customWidth="1"/>
    <col min="10" max="10" width="16.1640625" customWidth="1"/>
  </cols>
  <sheetData>
    <row r="1" spans="1:11" s="1" customFormat="1" x14ac:dyDescent="0.2">
      <c r="A1" s="1" t="s">
        <v>0</v>
      </c>
      <c r="B1" s="1" t="s">
        <v>22</v>
      </c>
      <c r="C1" s="1" t="s">
        <v>15</v>
      </c>
      <c r="D1" s="1" t="s">
        <v>16</v>
      </c>
      <c r="E1" s="1" t="s">
        <v>18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23</v>
      </c>
      <c r="K1" s="1" t="s">
        <v>24</v>
      </c>
    </row>
    <row r="2" spans="1:11" x14ac:dyDescent="0.2">
      <c r="A2" t="s">
        <v>1</v>
      </c>
      <c r="B2">
        <v>14.1333081544695</v>
      </c>
      <c r="C2">
        <v>133</v>
      </c>
      <c r="D2">
        <v>32</v>
      </c>
      <c r="E2" s="2">
        <f>4/3*(C2+D2) -1</f>
        <v>219</v>
      </c>
      <c r="F2">
        <f>EXP(-16*E2/10000)</f>
        <v>0.70440627085035723</v>
      </c>
      <c r="G2">
        <f>1/(1+F2)</f>
        <v>0.58671457451343623</v>
      </c>
      <c r="H2">
        <f>(C2+D2)*(F2)/G2/G2</f>
        <v>337.63962133169747</v>
      </c>
      <c r="J2">
        <f>C2/D2</f>
        <v>4.15625</v>
      </c>
      <c r="K2">
        <f>1/J2</f>
        <v>0.24060150375939848</v>
      </c>
    </row>
    <row r="3" spans="1:11" x14ac:dyDescent="0.2">
      <c r="A3" t="s">
        <v>5</v>
      </c>
      <c r="B3">
        <v>14.081369567351899</v>
      </c>
      <c r="C3">
        <v>155</v>
      </c>
      <c r="D3">
        <v>32</v>
      </c>
      <c r="E3" s="2">
        <f t="shared" ref="E3:E15" si="0">4/3*(C3+D3) -1</f>
        <v>248.33333333333331</v>
      </c>
      <c r="F3">
        <f t="shared" ref="F3:F15" si="1">EXP(-16*E3/10000)</f>
        <v>0.67210995163852016</v>
      </c>
      <c r="G3">
        <f t="shared" ref="G3:G15" si="2">1/(1+F3)</f>
        <v>0.59804679651603543</v>
      </c>
      <c r="H3">
        <f t="shared" ref="H3:H15" si="3">(C3+D3)*(F3)/G3/G3</f>
        <v>351.40796065928788</v>
      </c>
      <c r="J3">
        <f t="shared" ref="J3:J15" si="4">C3/D3</f>
        <v>4.84375</v>
      </c>
      <c r="K3">
        <f t="shared" ref="K3:K15" si="5">1/J3</f>
        <v>0.20645161290322581</v>
      </c>
    </row>
    <row r="4" spans="1:11" x14ac:dyDescent="0.2">
      <c r="A4" t="s">
        <v>2</v>
      </c>
      <c r="B4">
        <v>14.0342650541624</v>
      </c>
      <c r="C4">
        <v>196</v>
      </c>
      <c r="D4">
        <v>32</v>
      </c>
      <c r="E4" s="2">
        <f t="shared" si="0"/>
        <v>303</v>
      </c>
      <c r="F4">
        <f t="shared" si="1"/>
        <v>0.61582034851840284</v>
      </c>
      <c r="G4">
        <f t="shared" si="2"/>
        <v>0.61888068244525563</v>
      </c>
      <c r="H4">
        <f t="shared" si="3"/>
        <v>366.58528513420021</v>
      </c>
      <c r="J4">
        <f t="shared" si="4"/>
        <v>6.125</v>
      </c>
      <c r="K4">
        <f t="shared" si="5"/>
        <v>0.16326530612244897</v>
      </c>
    </row>
    <row r="5" spans="1:11" x14ac:dyDescent="0.2">
      <c r="A5" t="s">
        <v>3</v>
      </c>
      <c r="B5">
        <v>12.926169405830899</v>
      </c>
      <c r="C5">
        <v>210</v>
      </c>
      <c r="D5">
        <v>32</v>
      </c>
      <c r="E5" s="2">
        <f t="shared" si="0"/>
        <v>321.66666666666663</v>
      </c>
      <c r="F5">
        <f t="shared" si="1"/>
        <v>0.59769979468127632</v>
      </c>
      <c r="G5">
        <f t="shared" si="2"/>
        <v>0.62589981129683325</v>
      </c>
      <c r="H5">
        <f t="shared" si="3"/>
        <v>369.22307200901969</v>
      </c>
      <c r="J5">
        <f t="shared" si="4"/>
        <v>6.5625</v>
      </c>
      <c r="K5">
        <f t="shared" si="5"/>
        <v>0.15238095238095239</v>
      </c>
    </row>
    <row r="6" spans="1:11" x14ac:dyDescent="0.2">
      <c r="A6" t="s">
        <v>4</v>
      </c>
      <c r="B6">
        <v>12.272121988786299</v>
      </c>
      <c r="C6">
        <v>232</v>
      </c>
      <c r="D6">
        <v>32</v>
      </c>
      <c r="E6" s="2">
        <f t="shared" si="0"/>
        <v>351</v>
      </c>
      <c r="F6">
        <f t="shared" si="1"/>
        <v>0.57029586010446909</v>
      </c>
      <c r="G6">
        <f t="shared" si="2"/>
        <v>0.63682266852150504</v>
      </c>
      <c r="H6">
        <f t="shared" si="3"/>
        <v>371.2505598807877</v>
      </c>
      <c r="J6">
        <f t="shared" si="4"/>
        <v>7.25</v>
      </c>
      <c r="K6">
        <f t="shared" si="5"/>
        <v>0.13793103448275862</v>
      </c>
    </row>
    <row r="7" spans="1:11" x14ac:dyDescent="0.2">
      <c r="A7" t="s">
        <v>6</v>
      </c>
      <c r="B7">
        <v>3.2307394725668899</v>
      </c>
      <c r="C7">
        <v>232</v>
      </c>
      <c r="D7">
        <v>99</v>
      </c>
      <c r="E7" s="2">
        <f t="shared" si="0"/>
        <v>440.33333333333331</v>
      </c>
      <c r="F7">
        <f t="shared" si="1"/>
        <v>0.49433921206876519</v>
      </c>
      <c r="G7">
        <f t="shared" si="2"/>
        <v>0.66919210305376287</v>
      </c>
      <c r="H7">
        <f t="shared" si="3"/>
        <v>365.38561051429383</v>
      </c>
      <c r="J7">
        <f t="shared" si="4"/>
        <v>2.3434343434343434</v>
      </c>
      <c r="K7">
        <f t="shared" si="5"/>
        <v>0.42672413793103448</v>
      </c>
    </row>
    <row r="8" spans="1:11" x14ac:dyDescent="0.2">
      <c r="A8" t="s">
        <v>7</v>
      </c>
      <c r="B8">
        <v>5.1213003949812803</v>
      </c>
      <c r="C8">
        <v>133</v>
      </c>
      <c r="D8">
        <v>99</v>
      </c>
      <c r="E8" s="2">
        <f t="shared" si="0"/>
        <v>308.33333333333331</v>
      </c>
      <c r="F8">
        <f t="shared" si="1"/>
        <v>0.61058770590527389</v>
      </c>
      <c r="G8">
        <f t="shared" si="2"/>
        <v>0.62089136551425694</v>
      </c>
      <c r="H8">
        <f t="shared" si="3"/>
        <v>367.45554029870476</v>
      </c>
      <c r="J8">
        <f t="shared" si="4"/>
        <v>1.3434343434343434</v>
      </c>
      <c r="K8">
        <f t="shared" si="5"/>
        <v>0.74436090225563911</v>
      </c>
    </row>
    <row r="9" spans="1:11" x14ac:dyDescent="0.2">
      <c r="A9" t="s">
        <v>8</v>
      </c>
      <c r="B9">
        <v>3.5739198265668399</v>
      </c>
      <c r="C9">
        <v>112</v>
      </c>
      <c r="D9">
        <v>133</v>
      </c>
      <c r="E9" s="2">
        <f t="shared" si="0"/>
        <v>325.66666666666663</v>
      </c>
      <c r="F9">
        <f t="shared" si="1"/>
        <v>0.59388673081493759</v>
      </c>
      <c r="G9">
        <f t="shared" si="2"/>
        <v>0.62739715480830338</v>
      </c>
      <c r="H9">
        <f t="shared" si="3"/>
        <v>369.64481315641706</v>
      </c>
      <c r="J9">
        <f t="shared" si="4"/>
        <v>0.84210526315789469</v>
      </c>
      <c r="K9">
        <f t="shared" si="5"/>
        <v>1.1875</v>
      </c>
    </row>
    <row r="10" spans="1:11" x14ac:dyDescent="0.2">
      <c r="A10" t="s">
        <v>9</v>
      </c>
      <c r="B10">
        <v>4.7158873337262301</v>
      </c>
      <c r="C10">
        <v>133</v>
      </c>
      <c r="D10">
        <v>64</v>
      </c>
      <c r="E10" s="2">
        <f t="shared" si="0"/>
        <v>261.66666666666663</v>
      </c>
      <c r="F10">
        <f t="shared" si="1"/>
        <v>0.65792346654275513</v>
      </c>
      <c r="G10">
        <f t="shared" si="2"/>
        <v>0.60316415092747688</v>
      </c>
      <c r="H10">
        <f t="shared" si="3"/>
        <v>356.2628685417418</v>
      </c>
      <c r="J10">
        <f t="shared" si="4"/>
        <v>2.078125</v>
      </c>
      <c r="K10">
        <f t="shared" si="5"/>
        <v>0.48120300751879697</v>
      </c>
    </row>
    <row r="11" spans="1:11" x14ac:dyDescent="0.2">
      <c r="A11" t="s">
        <v>10</v>
      </c>
      <c r="B11">
        <v>2.4999756097617198</v>
      </c>
      <c r="C11">
        <v>118</v>
      </c>
      <c r="D11">
        <v>103</v>
      </c>
      <c r="E11" s="2">
        <f t="shared" si="0"/>
        <v>293.66666666666663</v>
      </c>
      <c r="F11">
        <f t="shared" si="1"/>
        <v>0.62508560747429454</v>
      </c>
      <c r="G11">
        <f t="shared" si="2"/>
        <v>0.61535219769387928</v>
      </c>
      <c r="H11">
        <f t="shared" si="3"/>
        <v>364.82472278079479</v>
      </c>
      <c r="J11">
        <f t="shared" si="4"/>
        <v>1.145631067961165</v>
      </c>
      <c r="K11">
        <f t="shared" si="5"/>
        <v>0.8728813559322034</v>
      </c>
    </row>
    <row r="12" spans="1:11" x14ac:dyDescent="0.2">
      <c r="A12" t="s">
        <v>11</v>
      </c>
      <c r="B12">
        <v>1.80529405941695</v>
      </c>
      <c r="C12">
        <v>111</v>
      </c>
      <c r="D12">
        <v>63</v>
      </c>
      <c r="E12" s="2">
        <f t="shared" si="0"/>
        <v>231</v>
      </c>
      <c r="F12">
        <f t="shared" si="1"/>
        <v>0.6910106796357246</v>
      </c>
      <c r="G12">
        <f t="shared" si="2"/>
        <v>0.5913623207958798</v>
      </c>
      <c r="H12">
        <f t="shared" si="3"/>
        <v>343.81649495941571</v>
      </c>
      <c r="J12">
        <f t="shared" si="4"/>
        <v>1.7619047619047619</v>
      </c>
      <c r="K12">
        <f t="shared" si="5"/>
        <v>0.56756756756756754</v>
      </c>
    </row>
    <row r="13" spans="1:11" x14ac:dyDescent="0.2">
      <c r="A13" t="s">
        <v>12</v>
      </c>
      <c r="B13">
        <v>1.0962954293463401</v>
      </c>
      <c r="C13">
        <v>140</v>
      </c>
      <c r="D13">
        <v>103</v>
      </c>
      <c r="E13" s="2">
        <f t="shared" si="0"/>
        <v>323</v>
      </c>
      <c r="F13">
        <f t="shared" si="1"/>
        <v>0.59642606091837858</v>
      </c>
      <c r="G13">
        <f t="shared" si="2"/>
        <v>0.62639919535310551</v>
      </c>
      <c r="H13">
        <f t="shared" si="3"/>
        <v>369.36905049086914</v>
      </c>
      <c r="J13">
        <f t="shared" si="4"/>
        <v>1.3592233009708738</v>
      </c>
      <c r="K13">
        <f t="shared" si="5"/>
        <v>0.73571428571428565</v>
      </c>
    </row>
    <row r="14" spans="1:11" x14ac:dyDescent="0.2">
      <c r="A14" t="s">
        <v>14</v>
      </c>
      <c r="B14">
        <v>5.5602462044519703</v>
      </c>
      <c r="C14">
        <f>(133+111)/2</f>
        <v>122</v>
      </c>
      <c r="D14">
        <v>63</v>
      </c>
      <c r="E14" s="2">
        <f t="shared" si="0"/>
        <v>245.66666666666666</v>
      </c>
      <c r="F14">
        <f t="shared" si="1"/>
        <v>0.67498374716965803</v>
      </c>
      <c r="G14">
        <f t="shared" si="2"/>
        <v>0.59702071837399784</v>
      </c>
      <c r="H14">
        <f t="shared" si="3"/>
        <v>350.33718712564354</v>
      </c>
      <c r="J14">
        <f t="shared" si="4"/>
        <v>1.9365079365079365</v>
      </c>
      <c r="K14">
        <f t="shared" si="5"/>
        <v>0.51639344262295084</v>
      </c>
    </row>
    <row r="15" spans="1:11" x14ac:dyDescent="0.2">
      <c r="A15" t="s">
        <v>13</v>
      </c>
      <c r="B15">
        <v>3.4399161501869</v>
      </c>
      <c r="C15">
        <f>(133+140)/2</f>
        <v>136.5</v>
      </c>
      <c r="D15">
        <v>103</v>
      </c>
      <c r="E15" s="2">
        <f t="shared" si="0"/>
        <v>318.33333333333331</v>
      </c>
      <c r="F15">
        <f t="shared" si="1"/>
        <v>0.60089604267126184</v>
      </c>
      <c r="G15">
        <f t="shared" si="2"/>
        <v>0.62465017924049326</v>
      </c>
      <c r="H15">
        <f t="shared" si="3"/>
        <v>368.83414882929532</v>
      </c>
      <c r="J15">
        <f t="shared" si="4"/>
        <v>1.325242718446602</v>
      </c>
      <c r="K15">
        <f t="shared" si="5"/>
        <v>0.75457875457875456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Paul</dc:creator>
  <cp:lastModifiedBy>Partha Paul</cp:lastModifiedBy>
  <dcterms:created xsi:type="dcterms:W3CDTF">2025-03-12T20:01:37Z</dcterms:created>
  <dcterms:modified xsi:type="dcterms:W3CDTF">2025-03-13T09:25:00Z</dcterms:modified>
</cp:coreProperties>
</file>