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67639_myscc_ca/Documents/SEM 4/Financial 401/"/>
    </mc:Choice>
  </mc:AlternateContent>
  <xr:revisionPtr revIDLastSave="0" documentId="8_{CF5F263A-C7A4-40DE-B93B-1D683B3A9BDC}" xr6:coauthVersionLast="47" xr6:coauthVersionMax="47" xr10:uidLastSave="{00000000-0000-0000-0000-000000000000}"/>
  <bookViews>
    <workbookView xWindow="-110" yWindow="-110" windowWidth="19420" windowHeight="10300" xr2:uid="{B0A4C2DF-3F40-4288-A051-4864F343FC06}"/>
  </bookViews>
  <sheets>
    <sheet name="IncomeStatement" sheetId="1" r:id="rId1"/>
    <sheet name="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9" i="1"/>
  <c r="H30" i="1"/>
  <c r="H28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<sst xmlns="http://schemas.openxmlformats.org/spreadsheetml/2006/main" count="147" uniqueCount="89">
  <si>
    <t>Created by EDGAR Online, Inc.</t>
  </si>
  <si>
    <t>APPLE INC.</t>
  </si>
  <si>
    <t>INCOME_STATEMENT</t>
  </si>
  <si>
    <t>Form Type: 10-K</t>
  </si>
  <si>
    <t>Period End: Sep 28, 2024</t>
  </si>
  <si>
    <t>Date Filed: Nov 01, 2024</t>
  </si>
  <si>
    <t>Table Of Contents</t>
  </si>
  <si>
    <t>Apple Inc.</t>
  </si>
  <si>
    <t>CONSOLIDATED STATEMENTS OF OPERATIONS</t>
  </si>
  <si>
    <t>(In millions, except number of shares, which are reflected in thousands, and</t>
  </si>
  <si>
    <t>per-share amounts)</t>
  </si>
  <si>
    <t>Years ended</t>
  </si>
  <si>
    <t>September 28,</t>
  </si>
  <si>
    <t>September 30,</t>
  </si>
  <si>
    <t>September 24,</t>
  </si>
  <si>
    <t>Net sales:</t>
  </si>
  <si>
    <t>Products</t>
  </si>
  <si>
    <t>Services</t>
  </si>
  <si>
    <t>Total net sales</t>
  </si>
  <si>
    <t>Cost of sales:</t>
  </si>
  <si>
    <t>Total 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</si>
  <si>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</si>
  <si>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</si>
  <si>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</si>
  <si>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</si>
  <si>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</si>
  <si>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</si>
  <si>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</si>
  <si>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</si>
  <si>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</si>
  <si>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</si>
  <si>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</si>
  <si>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</si>
  <si>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</si>
  <si>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</si>
  <si>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t>BALANCE_SHEET</t>
  </si>
  <si>
    <t>CONSOLIDATED BALANCE SHEETS</t>
  </si>
  <si>
    <t>(In millions, except number of shares, which are reflected in thousands, and par</t>
  </si>
  <si>
    <t>value)</t>
  </si>
  <si>
    <t>ASSETS:</t>
  </si>
  <si>
    <t>Current assets:</t>
  </si>
  <si>
    <t>Cash and cash equivalents</t>
  </si>
  <si>
    <t>Marketable securities</t>
  </si>
  <si>
    <t>Accounts receivable, net</t>
  </si>
  <si>
    <t>Vendor non-trade receivables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</si>
  <si>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</si>
  <si>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</si>
  <si>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</si>
  <si>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</si>
  <si>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</si>
  <si>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</si>
  <si>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</si>
  <si>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</si>
  <si>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</si>
  <si>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</si>
  <si>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</si>
  <si>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</si>
  <si>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</si>
  <si>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</si>
  <si>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</si>
  <si>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</si>
  <si>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</si>
  <si>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</si>
  <si>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</si>
  <si>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</si>
  <si>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</si>
  <si>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Shareholders' equity:</t>
  </si>
  <si>
    <t>Common stock and additional paid-in capital, $0.00001 par value:</t>
  </si>
  <si>
    <t>50,400,000 shares authorized; 15,116,786 and 15,550,061 shares</t>
  </si>
  <si>
    <t>issued and outstanding, respectively</t>
  </si>
  <si>
    <t>Accumulated deficit</t>
  </si>
  <si>
    <t>Accumulated other comprehensive loss</t>
  </si>
  <si>
    <t>Total shareholders' equity</t>
  </si>
  <si>
    <t>Total liabilities and shareholders' equity</t>
  </si>
  <si>
    <t>Current Ratio</t>
  </si>
  <si>
    <t>Quick Ratio</t>
  </si>
  <si>
    <t>Debt-to-Equity Ratio</t>
  </si>
  <si>
    <t>Inventory Turnover Ratio</t>
  </si>
  <si>
    <t>Gross Profit Margin</t>
  </si>
  <si>
    <t>Return on Sales Ratio</t>
  </si>
  <si>
    <t>Return on Total Assets</t>
  </si>
  <si>
    <t>Return on Equity Ratio</t>
  </si>
  <si>
    <t>Operating Margin</t>
  </si>
  <si>
    <t>Earnings Per Share</t>
  </si>
  <si>
    <t>Dividend Payout Ratio</t>
  </si>
  <si>
    <t>Cash Ratio</t>
  </si>
  <si>
    <t>P/E Ratio</t>
  </si>
  <si>
    <t>Sustainable Growth Rate</t>
  </si>
  <si>
    <t xml:space="preserve">Apple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</si>
</sst>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top"/>
    </xf>
    <xf numFmtId="6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0" borderId="0" xfId="1" applyAlignment="1">
      <alignment vertical="top"/>
    </xf>
    <xf numFmtId="6" fontId="2" fillId="0" borderId="0" xfId="0" applyNumberFormat="1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8" fontId="2" fillId="0" borderId="0" xfId="0" applyNumberFormat="1" applyFont="1" applyAlignment="1">
      <alignment horizontal="center" vertical="top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0" fontId="5" fillId="3" borderId="1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8" fontId="5" fillId="3" borderId="1" xfId="0" applyNumberFormat="1" applyFont="1" applyFill="1" applyBorder="1" applyAlignment="1">
      <alignment horizontal="center"/>
    </xf>
    <xf numFmtId="10" fontId="5" fillId="3" borderId="2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EE61-D60F-4B01-8BB3-10587E5EDE6D}">
  <dimension ref="A1:H99"/>
  <sheetViews>
    <sheetView tabSelected="1" topLeftCell="A9" zoomScale="84" zoomScaleNormal="50" workbookViewId="0">
      <selection activeCell="G18" sqref="G18"/>
    </sheetView>
  </sheetViews>
  <sheetFormatPr defaultRowHeight="14.5" x14ac:dyDescent="0.35"/>
  <cols>
    <col min="2" max="2" width="37.90625" bestFit="1" customWidth="1"/>
    <col min="3" max="3" width="65.81640625" customWidth="1"/>
    <col min="4" max="5" width="12.7265625" bestFit="1" customWidth="1"/>
    <col min="7" max="7" width="26.7265625" bestFit="1" customWidth="1"/>
    <col min="8" max="8" width="26" bestFit="1" customWidth="1"/>
  </cols>
  <sheetData>
    <row r="1" spans="1:5" x14ac:dyDescent="0.35">
      <c r="A1" s="7" t="s">
        <v>0</v>
      </c>
      <c r="B1" s="7"/>
      <c r="C1" s="7"/>
      <c r="D1" s="7"/>
      <c r="E1" s="7"/>
    </row>
    <row r="2" spans="1:5" x14ac:dyDescent="0.35">
      <c r="A2" s="7"/>
      <c r="B2" s="7"/>
      <c r="C2" s="7"/>
      <c r="D2" s="7"/>
      <c r="E2" s="7"/>
    </row>
    <row r="3" spans="1:5" x14ac:dyDescent="0.35">
      <c r="A3" s="7" t="s">
        <v>1</v>
      </c>
      <c r="B3" s="7"/>
      <c r="C3" s="7"/>
      <c r="D3" s="7"/>
      <c r="E3" s="7"/>
    </row>
    <row r="4" spans="1:5" x14ac:dyDescent="0.35">
      <c r="A4" s="7" t="s">
        <v>2</v>
      </c>
      <c r="B4" s="7"/>
      <c r="C4" s="7"/>
      <c r="D4" s="7"/>
      <c r="E4" s="7"/>
    </row>
    <row r="5" spans="1:5" x14ac:dyDescent="0.35">
      <c r="A5" s="7" t="s">
        <v>3</v>
      </c>
      <c r="B5" s="7"/>
      <c r="C5" s="7"/>
      <c r="D5" s="7"/>
      <c r="E5" s="7"/>
    </row>
    <row r="6" spans="1:5" x14ac:dyDescent="0.35">
      <c r="A6" s="7" t="s">
        <v>4</v>
      </c>
      <c r="B6" s="7"/>
      <c r="C6" s="7"/>
      <c r="D6" s="7"/>
      <c r="E6" s="7"/>
    </row>
    <row r="7" spans="1:5" x14ac:dyDescent="0.35">
      <c r="A7" s="7" t="s">
        <v>5</v>
      </c>
      <c r="B7" s="7"/>
      <c r="C7" s="7"/>
      <c r="D7" s="7"/>
      <c r="E7" s="7"/>
    </row>
    <row r="8" spans="1:5" x14ac:dyDescent="0.35">
      <c r="A8" s="8" t="s">
        <v>6</v>
      </c>
      <c r="B8" s="8"/>
      <c r="C8" s="8"/>
      <c r="D8" s="8"/>
      <c r="E8" s="8"/>
    </row>
    <row r="9" spans="1:5" x14ac:dyDescent="0.35">
      <c r="A9" s="7"/>
      <c r="B9" s="7"/>
      <c r="C9" s="7"/>
      <c r="D9" s="7"/>
      <c r="E9" s="7"/>
    </row>
    <row r="10" spans="1:5" x14ac:dyDescent="0.35">
      <c r="A10" s="1"/>
      <c r="B10" s="6" t="s">
        <v>7</v>
      </c>
      <c r="C10" s="6"/>
      <c r="D10" s="1"/>
      <c r="E10" s="1"/>
    </row>
    <row r="11" spans="1:5" x14ac:dyDescent="0.35">
      <c r="C11" s="1"/>
      <c r="D11" s="1"/>
      <c r="E11" s="1"/>
    </row>
    <row r="12" spans="1:5" x14ac:dyDescent="0.35">
      <c r="A12" s="1"/>
      <c r="B12" s="6" t="s">
        <v>8</v>
      </c>
      <c r="C12" s="6"/>
      <c r="D12" s="1"/>
      <c r="E12" s="1"/>
    </row>
    <row r="13" spans="1:5" x14ac:dyDescent="0.35">
      <c r="A13" s="1"/>
      <c r="B13" s="6" t="s">
        <v>9</v>
      </c>
      <c r="C13" s="6"/>
      <c r="D13" s="5"/>
      <c r="E13" s="5"/>
    </row>
    <row r="14" spans="1:5" x14ac:dyDescent="0.35">
      <c r="A14" s="1"/>
      <c r="B14" s="6" t="s">
        <v>10</v>
      </c>
      <c r="C14" s="6"/>
      <c r="D14" s="1"/>
      <c r="E14" s="1"/>
    </row>
    <row r="15" spans="1:5" x14ac:dyDescent="0.35">
      <c r="A15" s="5"/>
      <c r="B15" s="5"/>
      <c r="C15" s="1"/>
      <c r="D15" s="1"/>
      <c r="E15" s="1"/>
    </row>
    <row r="16" spans="1:5" x14ac:dyDescent="0.35">
      <c r="A16" s="1"/>
      <c r="B16" s="1"/>
      <c r="C16" s="4"/>
      <c r="D16" s="4" t="s">
        <v>11</v>
      </c>
      <c r="E16" s="4"/>
    </row>
    <row r="17" spans="1:8" ht="18.5" x14ac:dyDescent="0.45">
      <c r="A17" s="1"/>
      <c r="B17" s="1"/>
      <c r="C17" s="4" t="s">
        <v>12</v>
      </c>
      <c r="D17" s="4" t="s">
        <v>13</v>
      </c>
      <c r="E17" s="4" t="s">
        <v>14</v>
      </c>
      <c r="G17" s="12"/>
      <c r="H17" s="14" t="s">
        <v>88</v>
      </c>
    </row>
    <row r="18" spans="1:8" ht="18.5" x14ac:dyDescent="0.45">
      <c r="A18" s="1"/>
      <c r="B18" s="1"/>
      <c r="C18" s="4">
        <v>2024</v>
      </c>
      <c r="D18" s="4">
        <v>2023</v>
      </c>
      <c r="E18" s="4">
        <v>2022</v>
      </c>
      <c r="G18" s="13" t="s">
        <v>74</v>
      </c>
      <c r="H18" s="15">
        <f>C66/C82</f>
        <v>0.86731257653408322</v>
      </c>
    </row>
    <row r="19" spans="1:8" ht="18.5" x14ac:dyDescent="0.45">
      <c r="A19" s="1"/>
      <c r="B19" s="1" t="s">
        <v>15</v>
      </c>
      <c r="C19" s="4"/>
      <c r="D19" s="4"/>
      <c r="E19" s="4"/>
      <c r="G19" s="13" t="s">
        <v>75</v>
      </c>
      <c r="H19" s="15">
        <f>(C66-C64)/C82</f>
        <v>0.82600684838314664</v>
      </c>
    </row>
    <row r="20" spans="1:8" ht="18.5" x14ac:dyDescent="0.45">
      <c r="A20" s="1"/>
      <c r="B20" s="1" t="s">
        <v>16</v>
      </c>
      <c r="C20" s="9">
        <v>294866</v>
      </c>
      <c r="D20" s="9">
        <v>298085</v>
      </c>
      <c r="E20" s="9">
        <v>316199</v>
      </c>
      <c r="G20" s="13" t="s">
        <v>76</v>
      </c>
      <c r="H20" s="15">
        <f>C88/C98</f>
        <v>5.408779631255487</v>
      </c>
    </row>
    <row r="21" spans="1:8" ht="18.5" x14ac:dyDescent="0.45">
      <c r="A21" s="1"/>
      <c r="B21" s="1" t="s">
        <v>17</v>
      </c>
      <c r="C21" s="10">
        <v>96169</v>
      </c>
      <c r="D21" s="10">
        <v>85200</v>
      </c>
      <c r="E21" s="10">
        <v>78129</v>
      </c>
      <c r="G21" s="13" t="s">
        <v>77</v>
      </c>
      <c r="H21" s="15">
        <f>C27/C64</f>
        <v>28.870710952511665</v>
      </c>
    </row>
    <row r="22" spans="1:8" ht="18.5" x14ac:dyDescent="0.45">
      <c r="A22" s="1"/>
      <c r="B22" s="1" t="s">
        <v>18</v>
      </c>
      <c r="C22" s="10">
        <v>391035</v>
      </c>
      <c r="D22" s="10">
        <v>383285</v>
      </c>
      <c r="E22" s="10">
        <v>394328</v>
      </c>
      <c r="G22" s="13" t="s">
        <v>78</v>
      </c>
      <c r="H22" s="16">
        <f>C28/C22</f>
        <v>0.46206349815233932</v>
      </c>
    </row>
    <row r="23" spans="1:8" ht="18.5" x14ac:dyDescent="0.45">
      <c r="A23" s="5"/>
      <c r="B23" s="5"/>
      <c r="C23" s="4"/>
      <c r="D23" s="4"/>
      <c r="E23" s="4"/>
      <c r="G23" s="13" t="s">
        <v>79</v>
      </c>
      <c r="H23" s="16">
        <f>C39/C22</f>
        <v>0.23971255769943867</v>
      </c>
    </row>
    <row r="24" spans="1:8" ht="18.5" x14ac:dyDescent="0.45">
      <c r="A24" s="1"/>
      <c r="B24" s="1" t="s">
        <v>19</v>
      </c>
      <c r="C24" s="4"/>
      <c r="D24" s="4"/>
      <c r="E24" s="4"/>
      <c r="G24" s="13" t="s">
        <v>80</v>
      </c>
      <c r="H24" s="17">
        <f>C39/C73</f>
        <v>0.25682503150857583</v>
      </c>
    </row>
    <row r="25" spans="1:8" ht="18.5" x14ac:dyDescent="0.45">
      <c r="A25" s="1"/>
      <c r="B25" s="1" t="s">
        <v>16</v>
      </c>
      <c r="C25" s="10">
        <v>185233</v>
      </c>
      <c r="D25" s="10">
        <v>189282</v>
      </c>
      <c r="E25" s="10">
        <v>201471</v>
      </c>
      <c r="G25" s="13" t="s">
        <v>81</v>
      </c>
      <c r="H25" s="16">
        <f>C39/C98</f>
        <v>1.6459350307287095</v>
      </c>
    </row>
    <row r="26" spans="1:8" ht="18.5" x14ac:dyDescent="0.45">
      <c r="A26" s="1"/>
      <c r="B26" s="1" t="s">
        <v>17</v>
      </c>
      <c r="C26" s="10">
        <v>25119</v>
      </c>
      <c r="D26" s="10">
        <v>24855</v>
      </c>
      <c r="E26" s="10">
        <v>22075</v>
      </c>
      <c r="G26" s="13" t="s">
        <v>82</v>
      </c>
      <c r="H26" s="16">
        <f>C35/C22</f>
        <v>0.31510222870075566</v>
      </c>
    </row>
    <row r="27" spans="1:8" ht="17.5" customHeight="1" x14ac:dyDescent="0.45">
      <c r="A27" s="1"/>
      <c r="B27" s="1" t="s">
        <v>20</v>
      </c>
      <c r="C27" s="10">
        <v>210352</v>
      </c>
      <c r="D27" s="10">
        <v>214137</v>
      </c>
      <c r="E27" s="10">
        <v>223546</v>
      </c>
      <c r="G27" s="13" t="s">
        <v>83</v>
      </c>
      <c r="H27" s="15">
        <v>6.11</v>
      </c>
    </row>
    <row r="28" spans="1:8" ht="18.5" x14ac:dyDescent="0.45">
      <c r="A28" s="1"/>
      <c r="B28" s="1" t="s">
        <v>21</v>
      </c>
      <c r="C28" s="10">
        <v>180683</v>
      </c>
      <c r="D28" s="10">
        <v>169148</v>
      </c>
      <c r="E28" s="10">
        <v>170782</v>
      </c>
      <c r="G28" s="13" t="s">
        <v>85</v>
      </c>
      <c r="H28" s="18">
        <f>(C60+C61)/C82</f>
        <v>0.36946686924577077</v>
      </c>
    </row>
    <row r="29" spans="1:8" ht="18.5" x14ac:dyDescent="0.45">
      <c r="A29" s="5"/>
      <c r="B29" s="5"/>
      <c r="C29" s="4"/>
      <c r="D29" s="4"/>
      <c r="E29" s="4"/>
      <c r="G29" s="13" t="s">
        <v>86</v>
      </c>
      <c r="H29" s="15">
        <f>209/H27</f>
        <v>34.206219312602286</v>
      </c>
    </row>
    <row r="30" spans="1:8" ht="18.5" x14ac:dyDescent="0.45">
      <c r="A30" s="1"/>
      <c r="B30" s="1" t="s">
        <v>22</v>
      </c>
      <c r="C30" s="4"/>
      <c r="D30" s="4"/>
      <c r="E30" s="4"/>
      <c r="G30" s="13" t="s">
        <v>84</v>
      </c>
      <c r="H30" s="19">
        <f>0.96/H27</f>
        <v>0.15711947626841241</v>
      </c>
    </row>
    <row r="31" spans="1:8" ht="18.5" x14ac:dyDescent="0.45">
      <c r="A31" s="1"/>
      <c r="B31" s="1" t="s">
        <v>23</v>
      </c>
      <c r="C31" s="10">
        <v>31370</v>
      </c>
      <c r="D31" s="10">
        <v>29915</v>
      </c>
      <c r="E31" s="10">
        <v>26251</v>
      </c>
      <c r="G31" s="13" t="s">
        <v>87</v>
      </c>
      <c r="H31" s="20">
        <f>H25*(1-H30)</f>
        <v>1.3873265807287813</v>
      </c>
    </row>
    <row r="32" spans="1:8" x14ac:dyDescent="0.35">
      <c r="A32" s="1"/>
      <c r="B32" s="1" t="s">
        <v>24</v>
      </c>
      <c r="C32" s="10">
        <v>26097</v>
      </c>
      <c r="D32" s="10">
        <v>24932</v>
      </c>
      <c r="E32" s="10">
        <v>25094</v>
      </c>
    </row>
    <row r="33" spans="1:5" x14ac:dyDescent="0.35">
      <c r="A33" s="1"/>
      <c r="B33" s="1" t="s">
        <v>25</v>
      </c>
      <c r="C33" s="10">
        <v>57467</v>
      </c>
      <c r="D33" s="10">
        <v>54847</v>
      </c>
      <c r="E33" s="10">
        <v>51345</v>
      </c>
    </row>
    <row r="34" spans="1:5" x14ac:dyDescent="0.35">
      <c r="A34" s="5"/>
      <c r="B34" s="5"/>
      <c r="C34" s="4"/>
      <c r="D34" s="4"/>
      <c r="E34" s="4"/>
    </row>
    <row r="35" spans="1:5" x14ac:dyDescent="0.35">
      <c r="A35" s="1"/>
      <c r="B35" s="1" t="s">
        <v>26</v>
      </c>
      <c r="C35" s="10">
        <v>123216</v>
      </c>
      <c r="D35" s="10">
        <v>114301</v>
      </c>
      <c r="E35" s="10">
        <v>119437</v>
      </c>
    </row>
    <row r="36" spans="1:5" x14ac:dyDescent="0.35">
      <c r="A36" s="1"/>
      <c r="B36" s="1" t="s">
        <v>27</v>
      </c>
      <c r="C36" s="4">
        <v>269</v>
      </c>
      <c r="D36" s="4">
        <v>-565</v>
      </c>
      <c r="E36" s="4">
        <v>-334</v>
      </c>
    </row>
    <row r="37" spans="1:5" x14ac:dyDescent="0.35">
      <c r="A37" s="1"/>
      <c r="B37" s="1" t="s">
        <v>28</v>
      </c>
      <c r="C37" s="10">
        <v>123485</v>
      </c>
      <c r="D37" s="10">
        <v>113736</v>
      </c>
      <c r="E37" s="10">
        <v>119103</v>
      </c>
    </row>
    <row r="38" spans="1:5" x14ac:dyDescent="0.35">
      <c r="A38" s="1"/>
      <c r="B38" s="1" t="s">
        <v>29</v>
      </c>
      <c r="C38" s="10">
        <v>29749</v>
      </c>
      <c r="D38" s="10">
        <v>16741</v>
      </c>
      <c r="E38" s="10">
        <v>19300</v>
      </c>
    </row>
    <row r="39" spans="1:5" x14ac:dyDescent="0.35">
      <c r="A39" s="1"/>
      <c r="B39" s="1" t="s">
        <v>30</v>
      </c>
      <c r="C39" s="9">
        <v>93736</v>
      </c>
      <c r="D39" s="9">
        <v>96995</v>
      </c>
      <c r="E39" s="9">
        <v>99803</v>
      </c>
    </row>
    <row r="40" spans="1:5" x14ac:dyDescent="0.35">
      <c r="A40" s="5"/>
      <c r="B40" s="5"/>
      <c r="C40" s="4"/>
      <c r="D40" s="4"/>
      <c r="E40" s="4"/>
    </row>
    <row r="41" spans="1:5" x14ac:dyDescent="0.35">
      <c r="A41" s="1"/>
      <c r="B41" s="1" t="s">
        <v>31</v>
      </c>
      <c r="C41" s="4"/>
      <c r="D41" s="4"/>
      <c r="E41" s="4"/>
    </row>
    <row r="42" spans="1:5" x14ac:dyDescent="0.35">
      <c r="A42" s="1"/>
      <c r="B42" s="1" t="s">
        <v>32</v>
      </c>
      <c r="C42" s="11">
        <v>6.11</v>
      </c>
      <c r="D42" s="11">
        <v>6.16</v>
      </c>
      <c r="E42" s="11">
        <v>6.15</v>
      </c>
    </row>
    <row r="43" spans="1:5" x14ac:dyDescent="0.35">
      <c r="A43" s="1"/>
      <c r="B43" s="1" t="s">
        <v>33</v>
      </c>
      <c r="C43" s="11">
        <v>6.08</v>
      </c>
      <c r="D43" s="11">
        <v>6.13</v>
      </c>
      <c r="E43" s="11">
        <v>6.11</v>
      </c>
    </row>
    <row r="44" spans="1:5" x14ac:dyDescent="0.35">
      <c r="A44" s="5"/>
      <c r="B44" s="5"/>
      <c r="C44" s="4"/>
      <c r="D44" s="4"/>
      <c r="E44" s="4"/>
    </row>
    <row r="45" spans="1:5" x14ac:dyDescent="0.35">
      <c r="A45" s="1"/>
      <c r="B45" s="1" t="s">
        <v>34</v>
      </c>
      <c r="C45" s="4"/>
      <c r="D45" s="4"/>
      <c r="E45" s="4"/>
    </row>
    <row r="46" spans="1:5" x14ac:dyDescent="0.35">
      <c r="A46" s="1"/>
      <c r="B46" s="1" t="s">
        <v>32</v>
      </c>
      <c r="C46" s="10">
        <v>15343783</v>
      </c>
      <c r="D46" s="10">
        <v>15744231</v>
      </c>
      <c r="E46" s="10">
        <v>16215963</v>
      </c>
    </row>
    <row r="47" spans="1:5" x14ac:dyDescent="0.35">
      <c r="A47" s="1"/>
      <c r="B47" s="1" t="s">
        <v>33</v>
      </c>
      <c r="C47" s="10">
        <v>15408095</v>
      </c>
      <c r="D47" s="10">
        <v>15812547</v>
      </c>
      <c r="E47" s="10">
        <v>16325819</v>
      </c>
    </row>
    <row r="50" spans="1:4" x14ac:dyDescent="0.35">
      <c r="A50" s="1"/>
      <c r="B50" s="6" t="s">
        <v>7</v>
      </c>
      <c r="C50" s="6"/>
      <c r="D50" s="1"/>
    </row>
    <row r="51" spans="1:4" x14ac:dyDescent="0.35">
      <c r="A51" s="5"/>
      <c r="B51" s="5"/>
      <c r="C51" s="1"/>
      <c r="D51" s="1"/>
    </row>
    <row r="52" spans="1:4" x14ac:dyDescent="0.35">
      <c r="A52" s="1"/>
      <c r="B52" s="6" t="s">
        <v>36</v>
      </c>
      <c r="C52" s="6"/>
      <c r="D52" s="1"/>
    </row>
    <row r="53" spans="1:4" x14ac:dyDescent="0.35">
      <c r="A53" s="1"/>
      <c r="B53" s="6" t="s">
        <v>37</v>
      </c>
      <c r="C53" s="6"/>
      <c r="D53" s="1"/>
    </row>
    <row r="54" spans="1:4" x14ac:dyDescent="0.35">
      <c r="A54" s="1"/>
      <c r="B54" s="6" t="s">
        <v>38</v>
      </c>
      <c r="C54" s="6"/>
      <c r="D54" s="1"/>
    </row>
    <row r="55" spans="1:4" x14ac:dyDescent="0.35">
      <c r="A55" s="5"/>
      <c r="B55" s="5"/>
      <c r="C55" s="1"/>
      <c r="D55" s="1"/>
    </row>
    <row r="56" spans="1:4" x14ac:dyDescent="0.35">
      <c r="A56" s="1"/>
      <c r="B56" s="1"/>
      <c r="C56" s="1" t="s">
        <v>12</v>
      </c>
      <c r="D56" s="1" t="s">
        <v>13</v>
      </c>
    </row>
    <row r="57" spans="1:4" x14ac:dyDescent="0.35">
      <c r="A57" s="1"/>
      <c r="B57" s="1"/>
      <c r="C57" s="1">
        <v>2024</v>
      </c>
      <c r="D57" s="1">
        <v>2023</v>
      </c>
    </row>
    <row r="58" spans="1:4" x14ac:dyDescent="0.35">
      <c r="A58" s="1"/>
      <c r="B58" s="1" t="s">
        <v>39</v>
      </c>
      <c r="C58" s="1"/>
      <c r="D58" s="1"/>
    </row>
    <row r="59" spans="1:4" x14ac:dyDescent="0.35">
      <c r="A59" s="1"/>
      <c r="B59" s="1" t="s">
        <v>40</v>
      </c>
      <c r="C59" s="1"/>
      <c r="D59" s="1"/>
    </row>
    <row r="60" spans="1:4" x14ac:dyDescent="0.35">
      <c r="A60" s="1"/>
      <c r="B60" s="1" t="s">
        <v>41</v>
      </c>
      <c r="C60" s="2">
        <v>29943</v>
      </c>
      <c r="D60" s="2">
        <v>29965</v>
      </c>
    </row>
    <row r="61" spans="1:4" x14ac:dyDescent="0.35">
      <c r="A61" s="1"/>
      <c r="B61" s="1" t="s">
        <v>42</v>
      </c>
      <c r="C61" s="3">
        <v>35228</v>
      </c>
      <c r="D61" s="3">
        <v>31590</v>
      </c>
    </row>
    <row r="62" spans="1:4" x14ac:dyDescent="0.35">
      <c r="A62" s="1"/>
      <c r="B62" s="1" t="s">
        <v>43</v>
      </c>
      <c r="C62" s="3">
        <v>33410</v>
      </c>
      <c r="D62" s="3">
        <v>29508</v>
      </c>
    </row>
    <row r="63" spans="1:4" x14ac:dyDescent="0.35">
      <c r="A63" s="1"/>
      <c r="B63" s="1" t="s">
        <v>44</v>
      </c>
      <c r="C63" s="3">
        <v>32833</v>
      </c>
      <c r="D63" s="3">
        <v>31477</v>
      </c>
    </row>
    <row r="64" spans="1:4" x14ac:dyDescent="0.35">
      <c r="A64" s="1"/>
      <c r="B64" s="1" t="s">
        <v>45</v>
      </c>
      <c r="C64" s="3">
        <v>7286</v>
      </c>
      <c r="D64" s="3">
        <v>6331</v>
      </c>
    </row>
    <row r="65" spans="1:4" x14ac:dyDescent="0.35">
      <c r="A65" s="1"/>
      <c r="B65" s="1" t="s">
        <v>46</v>
      </c>
      <c r="C65" s="3">
        <v>14287</v>
      </c>
      <c r="D65" s="3">
        <v>14695</v>
      </c>
    </row>
    <row r="66" spans="1:4" x14ac:dyDescent="0.35">
      <c r="A66" s="1"/>
      <c r="B66" s="1" t="s">
        <v>47</v>
      </c>
      <c r="C66" s="3">
        <v>152987</v>
      </c>
      <c r="D66" s="3">
        <v>143566</v>
      </c>
    </row>
    <row r="67" spans="1:4" x14ac:dyDescent="0.35">
      <c r="A67" s="5"/>
      <c r="B67" s="5"/>
      <c r="C67" s="1"/>
      <c r="D67" s="1"/>
    </row>
    <row r="68" spans="1:4" x14ac:dyDescent="0.35">
      <c r="A68" s="1"/>
      <c r="B68" s="1" t="s">
        <v>48</v>
      </c>
      <c r="C68" s="1"/>
      <c r="D68" s="1"/>
    </row>
    <row r="69" spans="1:4" x14ac:dyDescent="0.35">
      <c r="A69" s="1"/>
      <c r="B69" s="1" t="s">
        <v>42</v>
      </c>
      <c r="C69" s="3">
        <v>91479</v>
      </c>
      <c r="D69" s="3">
        <v>100544</v>
      </c>
    </row>
    <row r="70" spans="1:4" x14ac:dyDescent="0.35">
      <c r="A70" s="1"/>
      <c r="B70" s="1" t="s">
        <v>49</v>
      </c>
      <c r="C70" s="3">
        <v>45680</v>
      </c>
      <c r="D70" s="3">
        <v>43715</v>
      </c>
    </row>
    <row r="71" spans="1:4" x14ac:dyDescent="0.35">
      <c r="A71" s="1"/>
      <c r="B71" s="1" t="s">
        <v>50</v>
      </c>
      <c r="C71" s="3">
        <v>74834</v>
      </c>
      <c r="D71" s="3">
        <v>64758</v>
      </c>
    </row>
    <row r="72" spans="1:4" x14ac:dyDescent="0.35">
      <c r="A72" s="1"/>
      <c r="B72" s="1" t="s">
        <v>51</v>
      </c>
      <c r="C72" s="3">
        <v>211993</v>
      </c>
      <c r="D72" s="3">
        <v>209017</v>
      </c>
    </row>
    <row r="73" spans="1:4" x14ac:dyDescent="0.35">
      <c r="A73" s="1"/>
      <c r="B73" s="1" t="s">
        <v>52</v>
      </c>
      <c r="C73" s="2">
        <v>364980</v>
      </c>
      <c r="D73" s="2">
        <v>352583</v>
      </c>
    </row>
    <row r="74" spans="1:4" x14ac:dyDescent="0.35">
      <c r="A74" s="5"/>
      <c r="B74" s="5"/>
      <c r="C74" s="1"/>
      <c r="D74" s="1"/>
    </row>
    <row r="75" spans="1:4" x14ac:dyDescent="0.35">
      <c r="A75" s="1"/>
      <c r="B75" s="1" t="s">
        <v>53</v>
      </c>
      <c r="C75" s="1"/>
      <c r="D75" s="1"/>
    </row>
    <row r="76" spans="1:4" x14ac:dyDescent="0.35">
      <c r="A76" s="1"/>
      <c r="B76" s="1" t="s">
        <v>54</v>
      </c>
      <c r="C76" s="1"/>
      <c r="D76" s="1"/>
    </row>
    <row r="77" spans="1:4" x14ac:dyDescent="0.35">
      <c r="A77" s="1"/>
      <c r="B77" s="1" t="s">
        <v>55</v>
      </c>
      <c r="C77" s="2">
        <v>68960</v>
      </c>
      <c r="D77" s="2">
        <v>62611</v>
      </c>
    </row>
    <row r="78" spans="1:4" x14ac:dyDescent="0.35">
      <c r="A78" s="1"/>
      <c r="B78" s="1" t="s">
        <v>56</v>
      </c>
      <c r="C78" s="3">
        <v>78304</v>
      </c>
      <c r="D78" s="3">
        <v>58829</v>
      </c>
    </row>
    <row r="79" spans="1:4" x14ac:dyDescent="0.35">
      <c r="A79" s="1"/>
      <c r="B79" s="1" t="s">
        <v>57</v>
      </c>
      <c r="C79" s="3">
        <v>8249</v>
      </c>
      <c r="D79" s="3">
        <v>8061</v>
      </c>
    </row>
    <row r="80" spans="1:4" x14ac:dyDescent="0.35">
      <c r="A80" s="1"/>
      <c r="B80" s="1" t="s">
        <v>58</v>
      </c>
      <c r="C80" s="3">
        <v>9967</v>
      </c>
      <c r="D80" s="3">
        <v>5985</v>
      </c>
    </row>
    <row r="81" spans="1:4" x14ac:dyDescent="0.35">
      <c r="A81" s="1"/>
      <c r="B81" s="1" t="s">
        <v>59</v>
      </c>
      <c r="C81" s="3">
        <v>10912</v>
      </c>
      <c r="D81" s="3">
        <v>9822</v>
      </c>
    </row>
    <row r="82" spans="1:4" x14ac:dyDescent="0.35">
      <c r="A82" s="1"/>
      <c r="B82" s="1" t="s">
        <v>60</v>
      </c>
      <c r="C82" s="3">
        <v>176392</v>
      </c>
      <c r="D82" s="3">
        <v>145308</v>
      </c>
    </row>
    <row r="83" spans="1:4" x14ac:dyDescent="0.35">
      <c r="A83" s="5"/>
      <c r="B83" s="5"/>
      <c r="C83" s="1"/>
      <c r="D83" s="1"/>
    </row>
    <row r="84" spans="1:4" x14ac:dyDescent="0.35">
      <c r="A84" s="1"/>
      <c r="B84" s="1" t="s">
        <v>61</v>
      </c>
      <c r="C84" s="1"/>
      <c r="D84" s="1"/>
    </row>
    <row r="85" spans="1:4" x14ac:dyDescent="0.35">
      <c r="A85" s="1"/>
      <c r="B85" s="1" t="s">
        <v>59</v>
      </c>
      <c r="C85" s="3">
        <v>85750</v>
      </c>
      <c r="D85" s="3">
        <v>95281</v>
      </c>
    </row>
    <row r="86" spans="1:4" x14ac:dyDescent="0.35">
      <c r="A86" s="1"/>
      <c r="B86" s="1" t="s">
        <v>62</v>
      </c>
      <c r="C86" s="3">
        <v>45888</v>
      </c>
      <c r="D86" s="3">
        <v>49848</v>
      </c>
    </row>
    <row r="87" spans="1:4" x14ac:dyDescent="0.35">
      <c r="A87" s="1"/>
      <c r="B87" s="1" t="s">
        <v>63</v>
      </c>
      <c r="C87" s="3">
        <v>131638</v>
      </c>
      <c r="D87" s="3">
        <v>145129</v>
      </c>
    </row>
    <row r="88" spans="1:4" x14ac:dyDescent="0.35">
      <c r="A88" s="1"/>
      <c r="B88" s="1" t="s">
        <v>64</v>
      </c>
      <c r="C88" s="3">
        <v>308030</v>
      </c>
      <c r="D88" s="3">
        <v>290437</v>
      </c>
    </row>
    <row r="89" spans="1:4" x14ac:dyDescent="0.35">
      <c r="A89" s="5"/>
      <c r="B89" s="5"/>
      <c r="C89" s="1"/>
      <c r="D89" s="1"/>
    </row>
    <row r="90" spans="1:4" x14ac:dyDescent="0.35">
      <c r="A90" s="1"/>
      <c r="B90" s="1" t="s">
        <v>65</v>
      </c>
      <c r="C90" s="1"/>
      <c r="D90" s="1"/>
    </row>
    <row r="91" spans="1:4" x14ac:dyDescent="0.35">
      <c r="A91" s="5"/>
      <c r="B91" s="5"/>
      <c r="C91" s="1"/>
      <c r="D91" s="1"/>
    </row>
    <row r="92" spans="1:4" x14ac:dyDescent="0.35">
      <c r="A92" s="1"/>
      <c r="B92" s="1" t="s">
        <v>66</v>
      </c>
      <c r="C92" s="1"/>
      <c r="D92" s="1"/>
    </row>
    <row r="93" spans="1:4" x14ac:dyDescent="0.35">
      <c r="A93" s="1"/>
      <c r="B93" s="1" t="s">
        <v>67</v>
      </c>
      <c r="C93" s="1"/>
      <c r="D93" s="1"/>
    </row>
    <row r="94" spans="1:4" x14ac:dyDescent="0.35">
      <c r="A94" s="1"/>
      <c r="B94" s="1" t="s">
        <v>68</v>
      </c>
      <c r="C94" s="1"/>
      <c r="D94" s="1"/>
    </row>
    <row r="95" spans="1:4" x14ac:dyDescent="0.35">
      <c r="A95" s="1"/>
      <c r="B95" s="1" t="s">
        <v>69</v>
      </c>
      <c r="C95" s="3">
        <v>83276</v>
      </c>
      <c r="D95" s="3">
        <v>73812</v>
      </c>
    </row>
    <row r="96" spans="1:4" x14ac:dyDescent="0.35">
      <c r="A96" s="1"/>
      <c r="B96" s="1" t="s">
        <v>70</v>
      </c>
      <c r="C96" s="3">
        <v>-19154</v>
      </c>
      <c r="D96" s="1">
        <v>-214</v>
      </c>
    </row>
    <row r="97" spans="1:4" x14ac:dyDescent="0.35">
      <c r="A97" s="1"/>
      <c r="B97" s="1" t="s">
        <v>71</v>
      </c>
      <c r="C97" s="3">
        <v>-7172</v>
      </c>
      <c r="D97" s="3">
        <v>-11452</v>
      </c>
    </row>
    <row r="98" spans="1:4" x14ac:dyDescent="0.35">
      <c r="A98" s="1"/>
      <c r="B98" s="1" t="s">
        <v>72</v>
      </c>
      <c r="C98" s="3">
        <v>56950</v>
      </c>
      <c r="D98" s="3">
        <v>62146</v>
      </c>
    </row>
    <row r="99" spans="1:4" x14ac:dyDescent="0.35">
      <c r="A99" s="1"/>
      <c r="B99" s="1" t="s">
        <v>73</v>
      </c>
      <c r="C99" s="2">
        <v>364980</v>
      </c>
      <c r="D99" s="2">
        <v>352583</v>
      </c>
    </row>
  </sheetData>
  <mergeCells count="31">
    <mergeCell ref="A89:B89"/>
    <mergeCell ref="A91:B91"/>
    <mergeCell ref="B54:C54"/>
    <mergeCell ref="A55:B55"/>
    <mergeCell ref="A67:B67"/>
    <mergeCell ref="A74:B74"/>
    <mergeCell ref="A83:B83"/>
    <mergeCell ref="B50:C50"/>
    <mergeCell ref="A51:B51"/>
    <mergeCell ref="B52:C52"/>
    <mergeCell ref="B53:C53"/>
    <mergeCell ref="B12:C12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B10:C10"/>
    <mergeCell ref="D13:E13"/>
    <mergeCell ref="A40:B40"/>
    <mergeCell ref="A44:B44"/>
    <mergeCell ref="B13:C13"/>
    <mergeCell ref="B14:C14"/>
    <mergeCell ref="A15:B15"/>
    <mergeCell ref="A23:B23"/>
    <mergeCell ref="A29:B29"/>
    <mergeCell ref="A34:B34"/>
  </mergeCells>
  <hyperlinks>
    <hyperlink ref="A8" location="Table_Of_Contents!A1" display="Table_Of_Contents!A1" xr:uid="{7670C612-BA1A-45D5-B71A-FAE1D0F6EF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FA9D-BC93-4112-BF25-88F7796B3CB0}">
  <dimension ref="A1:D59"/>
  <sheetViews>
    <sheetView topLeftCell="A46" workbookViewId="0">
      <selection activeCell="A10" sqref="A10:D59"/>
    </sheetView>
  </sheetViews>
  <sheetFormatPr defaultRowHeight="14.5" x14ac:dyDescent="0.35"/>
  <cols>
    <col min="2" max="2" width="65.1796875" customWidth="1"/>
    <col min="3" max="4" width="12.7265625" bestFit="1" customWidth="1"/>
  </cols>
  <sheetData>
    <row r="1" spans="1:4" x14ac:dyDescent="0.35">
      <c r="A1" s="7" t="s">
        <v>0</v>
      </c>
      <c r="B1" s="7"/>
      <c r="C1" s="7"/>
      <c r="D1" s="7"/>
    </row>
    <row r="2" spans="1:4" x14ac:dyDescent="0.35">
      <c r="A2" s="7"/>
      <c r="B2" s="7"/>
      <c r="C2" s="7"/>
      <c r="D2" s="7"/>
    </row>
    <row r="3" spans="1:4" x14ac:dyDescent="0.35">
      <c r="A3" s="7" t="s">
        <v>1</v>
      </c>
      <c r="B3" s="7"/>
      <c r="C3" s="7"/>
      <c r="D3" s="7"/>
    </row>
    <row r="4" spans="1:4" x14ac:dyDescent="0.35">
      <c r="A4" s="7" t="s">
        <v>35</v>
      </c>
      <c r="B4" s="7"/>
      <c r="C4" s="7"/>
      <c r="D4" s="7"/>
    </row>
    <row r="5" spans="1:4" x14ac:dyDescent="0.35">
      <c r="A5" s="7" t="s">
        <v>3</v>
      </c>
      <c r="B5" s="7"/>
      <c r="C5" s="7"/>
      <c r="D5" s="7"/>
    </row>
    <row r="6" spans="1:4" x14ac:dyDescent="0.35">
      <c r="A6" s="7" t="s">
        <v>4</v>
      </c>
      <c r="B6" s="7"/>
      <c r="C6" s="7"/>
      <c r="D6" s="7"/>
    </row>
    <row r="7" spans="1:4" x14ac:dyDescent="0.35">
      <c r="A7" s="7" t="s">
        <v>5</v>
      </c>
      <c r="B7" s="7"/>
      <c r="C7" s="7"/>
      <c r="D7" s="7"/>
    </row>
    <row r="8" spans="1:4" x14ac:dyDescent="0.35">
      <c r="A8" s="8" t="s">
        <v>6</v>
      </c>
      <c r="B8" s="8"/>
      <c r="C8" s="8"/>
      <c r="D8" s="8"/>
    </row>
    <row r="9" spans="1:4" x14ac:dyDescent="0.35">
      <c r="A9" s="7"/>
      <c r="B9" s="7"/>
      <c r="C9" s="7"/>
      <c r="D9" s="7"/>
    </row>
    <row r="10" spans="1:4" x14ac:dyDescent="0.35">
      <c r="A10" s="1"/>
      <c r="B10" s="6" t="s">
        <v>7</v>
      </c>
      <c r="C10" s="6"/>
      <c r="D10" s="1"/>
    </row>
    <row r="11" spans="1:4" x14ac:dyDescent="0.35">
      <c r="A11" s="5"/>
      <c r="B11" s="5"/>
      <c r="C11" s="1"/>
      <c r="D11" s="1"/>
    </row>
    <row r="12" spans="1:4" x14ac:dyDescent="0.35">
      <c r="A12" s="1"/>
      <c r="B12" s="6" t="s">
        <v>36</v>
      </c>
      <c r="C12" s="6"/>
      <c r="D12" s="1"/>
    </row>
    <row r="13" spans="1:4" x14ac:dyDescent="0.35">
      <c r="A13" s="1"/>
      <c r="B13" s="6" t="s">
        <v>37</v>
      </c>
      <c r="C13" s="6"/>
      <c r="D13" s="1"/>
    </row>
    <row r="14" spans="1:4" x14ac:dyDescent="0.35">
      <c r="A14" s="1"/>
      <c r="B14" s="6" t="s">
        <v>38</v>
      </c>
      <c r="C14" s="6"/>
      <c r="D14" s="1"/>
    </row>
    <row r="15" spans="1:4" x14ac:dyDescent="0.35">
      <c r="A15" s="5"/>
      <c r="B15" s="5"/>
      <c r="C15" s="1"/>
      <c r="D15" s="1"/>
    </row>
    <row r="16" spans="1:4" x14ac:dyDescent="0.35">
      <c r="A16" s="1"/>
      <c r="B16" s="1"/>
      <c r="C16" s="1" t="s">
        <v>12</v>
      </c>
      <c r="D16" s="1" t="s">
        <v>13</v>
      </c>
    </row>
    <row r="17" spans="1:4" x14ac:dyDescent="0.35">
      <c r="A17" s="1"/>
      <c r="B17" s="1"/>
      <c r="C17" s="1">
        <v>2024</v>
      </c>
      <c r="D17" s="1">
        <v>2023</v>
      </c>
    </row>
    <row r="18" spans="1:4" x14ac:dyDescent="0.35">
      <c r="A18" s="1"/>
      <c r="B18" s="1" t="s">
        <v>39</v>
      </c>
      <c r="C18" s="1"/>
      <c r="D18" s="1"/>
    </row>
    <row r="19" spans="1:4" x14ac:dyDescent="0.35">
      <c r="A19" s="1"/>
      <c r="B19" s="1" t="s">
        <v>40</v>
      </c>
      <c r="C19" s="1"/>
      <c r="D19" s="1"/>
    </row>
    <row r="20" spans="1:4" x14ac:dyDescent="0.35">
      <c r="A20" s="1"/>
      <c r="B20" s="1" t="s">
        <v>41</v>
      </c>
      <c r="C20" s="2">
        <v>29943</v>
      </c>
      <c r="D20" s="2">
        <v>29965</v>
      </c>
    </row>
    <row r="21" spans="1:4" x14ac:dyDescent="0.35">
      <c r="A21" s="1"/>
      <c r="B21" s="1" t="s">
        <v>42</v>
      </c>
      <c r="C21" s="3">
        <v>35228</v>
      </c>
      <c r="D21" s="3">
        <v>31590</v>
      </c>
    </row>
    <row r="22" spans="1:4" x14ac:dyDescent="0.35">
      <c r="A22" s="1"/>
      <c r="B22" s="1" t="s">
        <v>43</v>
      </c>
      <c r="C22" s="3">
        <v>33410</v>
      </c>
      <c r="D22" s="3">
        <v>29508</v>
      </c>
    </row>
    <row r="23" spans="1:4" x14ac:dyDescent="0.35">
      <c r="A23" s="1"/>
      <c r="B23" s="1" t="s">
        <v>44</v>
      </c>
      <c r="C23" s="3">
        <v>32833</v>
      </c>
      <c r="D23" s="3">
        <v>31477</v>
      </c>
    </row>
    <row r="24" spans="1:4" x14ac:dyDescent="0.35">
      <c r="A24" s="1"/>
      <c r="B24" s="1" t="s">
        <v>45</v>
      </c>
      <c r="C24" s="3">
        <v>7286</v>
      </c>
      <c r="D24" s="3">
        <v>6331</v>
      </c>
    </row>
    <row r="25" spans="1:4" x14ac:dyDescent="0.35">
      <c r="A25" s="1"/>
      <c r="B25" s="1" t="s">
        <v>46</v>
      </c>
      <c r="C25" s="3">
        <v>14287</v>
      </c>
      <c r="D25" s="3">
        <v>14695</v>
      </c>
    </row>
    <row r="26" spans="1:4" x14ac:dyDescent="0.35">
      <c r="A26" s="1"/>
      <c r="B26" s="1" t="s">
        <v>47</v>
      </c>
      <c r="C26" s="3">
        <v>152987</v>
      </c>
      <c r="D26" s="3">
        <v>143566</v>
      </c>
    </row>
    <row r="27" spans="1:4" x14ac:dyDescent="0.35">
      <c r="A27" s="5"/>
      <c r="B27" s="5"/>
      <c r="C27" s="1"/>
      <c r="D27" s="1"/>
    </row>
    <row r="28" spans="1:4" x14ac:dyDescent="0.35">
      <c r="A28" s="1"/>
      <c r="B28" s="1" t="s">
        <v>48</v>
      </c>
      <c r="C28" s="1"/>
      <c r="D28" s="1"/>
    </row>
    <row r="29" spans="1:4" x14ac:dyDescent="0.35">
      <c r="A29" s="1"/>
      <c r="B29" s="1" t="s">
        <v>42</v>
      </c>
      <c r="C29" s="3">
        <v>91479</v>
      </c>
      <c r="D29" s="3">
        <v>100544</v>
      </c>
    </row>
    <row r="30" spans="1:4" x14ac:dyDescent="0.35">
      <c r="A30" s="1"/>
      <c r="B30" s="1" t="s">
        <v>49</v>
      </c>
      <c r="C30" s="3">
        <v>45680</v>
      </c>
      <c r="D30" s="3">
        <v>43715</v>
      </c>
    </row>
    <row r="31" spans="1:4" x14ac:dyDescent="0.35">
      <c r="A31" s="1"/>
      <c r="B31" s="1" t="s">
        <v>50</v>
      </c>
      <c r="C31" s="3">
        <v>74834</v>
      </c>
      <c r="D31" s="3">
        <v>64758</v>
      </c>
    </row>
    <row r="32" spans="1:4" x14ac:dyDescent="0.35">
      <c r="A32" s="1"/>
      <c r="B32" s="1" t="s">
        <v>51</v>
      </c>
      <c r="C32" s="3">
        <v>211993</v>
      </c>
      <c r="D32" s="3">
        <v>209017</v>
      </c>
    </row>
    <row r="33" spans="1:4" x14ac:dyDescent="0.35">
      <c r="A33" s="1"/>
      <c r="B33" s="1" t="s">
        <v>52</v>
      </c>
      <c r="C33" s="2">
        <v>364980</v>
      </c>
      <c r="D33" s="2">
        <v>352583</v>
      </c>
    </row>
    <row r="34" spans="1:4" x14ac:dyDescent="0.35">
      <c r="A34" s="5"/>
      <c r="B34" s="5"/>
      <c r="C34" s="1"/>
      <c r="D34" s="1"/>
    </row>
    <row r="35" spans="1:4" x14ac:dyDescent="0.35">
      <c r="A35" s="1"/>
      <c r="B35" s="1" t="s">
        <v>53</v>
      </c>
      <c r="C35" s="1"/>
      <c r="D35" s="1"/>
    </row>
    <row r="36" spans="1:4" x14ac:dyDescent="0.35">
      <c r="A36" s="1"/>
      <c r="B36" s="1" t="s">
        <v>54</v>
      </c>
      <c r="C36" s="1"/>
      <c r="D36" s="1"/>
    </row>
    <row r="37" spans="1:4" x14ac:dyDescent="0.35">
      <c r="A37" s="1"/>
      <c r="B37" s="1" t="s">
        <v>55</v>
      </c>
      <c r="C37" s="2">
        <v>68960</v>
      </c>
      <c r="D37" s="2">
        <v>62611</v>
      </c>
    </row>
    <row r="38" spans="1:4" x14ac:dyDescent="0.35">
      <c r="A38" s="1"/>
      <c r="B38" s="1" t="s">
        <v>56</v>
      </c>
      <c r="C38" s="3">
        <v>78304</v>
      </c>
      <c r="D38" s="3">
        <v>58829</v>
      </c>
    </row>
    <row r="39" spans="1:4" x14ac:dyDescent="0.35">
      <c r="A39" s="1"/>
      <c r="B39" s="1" t="s">
        <v>57</v>
      </c>
      <c r="C39" s="3">
        <v>8249</v>
      </c>
      <c r="D39" s="3">
        <v>8061</v>
      </c>
    </row>
    <row r="40" spans="1:4" x14ac:dyDescent="0.35">
      <c r="A40" s="1"/>
      <c r="B40" s="1" t="s">
        <v>58</v>
      </c>
      <c r="C40" s="3">
        <v>9967</v>
      </c>
      <c r="D40" s="3">
        <v>5985</v>
      </c>
    </row>
    <row r="41" spans="1:4" x14ac:dyDescent="0.35">
      <c r="A41" s="1"/>
      <c r="B41" s="1" t="s">
        <v>59</v>
      </c>
      <c r="C41" s="3">
        <v>10912</v>
      </c>
      <c r="D41" s="3">
        <v>9822</v>
      </c>
    </row>
    <row r="42" spans="1:4" x14ac:dyDescent="0.35">
      <c r="A42" s="1"/>
      <c r="B42" s="1" t="s">
        <v>60</v>
      </c>
      <c r="C42" s="3">
        <v>176392</v>
      </c>
      <c r="D42" s="3">
        <v>145308</v>
      </c>
    </row>
    <row r="43" spans="1:4" x14ac:dyDescent="0.35">
      <c r="A43" s="5"/>
      <c r="B43" s="5"/>
      <c r="C43" s="1"/>
      <c r="D43" s="1"/>
    </row>
    <row r="44" spans="1:4" x14ac:dyDescent="0.35">
      <c r="A44" s="1"/>
      <c r="B44" s="1" t="s">
        <v>61</v>
      </c>
      <c r="C44" s="1"/>
      <c r="D44" s="1"/>
    </row>
    <row r="45" spans="1:4" x14ac:dyDescent="0.35">
      <c r="A45" s="1"/>
      <c r="B45" s="1" t="s">
        <v>59</v>
      </c>
      <c r="C45" s="3">
        <v>85750</v>
      </c>
      <c r="D45" s="3">
        <v>95281</v>
      </c>
    </row>
    <row r="46" spans="1:4" x14ac:dyDescent="0.35">
      <c r="A46" s="1"/>
      <c r="B46" s="1" t="s">
        <v>62</v>
      </c>
      <c r="C46" s="3">
        <v>45888</v>
      </c>
      <c r="D46" s="3">
        <v>49848</v>
      </c>
    </row>
    <row r="47" spans="1:4" x14ac:dyDescent="0.35">
      <c r="A47" s="1"/>
      <c r="B47" s="1" t="s">
        <v>63</v>
      </c>
      <c r="C47" s="3">
        <v>131638</v>
      </c>
      <c r="D47" s="3">
        <v>145129</v>
      </c>
    </row>
    <row r="48" spans="1:4" x14ac:dyDescent="0.35">
      <c r="A48" s="1"/>
      <c r="B48" s="1" t="s">
        <v>64</v>
      </c>
      <c r="C48" s="3">
        <v>308030</v>
      </c>
      <c r="D48" s="3">
        <v>290437</v>
      </c>
    </row>
    <row r="49" spans="1:4" x14ac:dyDescent="0.35">
      <c r="A49" s="5"/>
      <c r="B49" s="5"/>
      <c r="C49" s="1"/>
      <c r="D49" s="1"/>
    </row>
    <row r="50" spans="1:4" x14ac:dyDescent="0.35">
      <c r="A50" s="1"/>
      <c r="B50" s="1" t="s">
        <v>65</v>
      </c>
      <c r="C50" s="1"/>
      <c r="D50" s="1"/>
    </row>
    <row r="51" spans="1:4" x14ac:dyDescent="0.35">
      <c r="A51" s="5"/>
      <c r="B51" s="5"/>
      <c r="C51" s="1"/>
      <c r="D51" s="1"/>
    </row>
    <row r="52" spans="1:4" x14ac:dyDescent="0.35">
      <c r="A52" s="1"/>
      <c r="B52" s="1" t="s">
        <v>66</v>
      </c>
      <c r="C52" s="1"/>
      <c r="D52" s="1"/>
    </row>
    <row r="53" spans="1:4" x14ac:dyDescent="0.35">
      <c r="A53" s="1"/>
      <c r="B53" s="1" t="s">
        <v>67</v>
      </c>
      <c r="C53" s="1"/>
      <c r="D53" s="1"/>
    </row>
    <row r="54" spans="1:4" x14ac:dyDescent="0.35">
      <c r="A54" s="1"/>
      <c r="B54" s="1" t="s">
        <v>68</v>
      </c>
      <c r="C54" s="1"/>
      <c r="D54" s="1"/>
    </row>
    <row r="55" spans="1:4" x14ac:dyDescent="0.35">
      <c r="A55" s="1"/>
      <c r="B55" s="1" t="s">
        <v>69</v>
      </c>
      <c r="C55" s="3">
        <v>83276</v>
      </c>
      <c r="D55" s="3">
        <v>73812</v>
      </c>
    </row>
    <row r="56" spans="1:4" x14ac:dyDescent="0.35">
      <c r="A56" s="1"/>
      <c r="B56" s="1" t="s">
        <v>70</v>
      </c>
      <c r="C56" s="3">
        <v>-19154</v>
      </c>
      <c r="D56" s="1">
        <v>-214</v>
      </c>
    </row>
    <row r="57" spans="1:4" x14ac:dyDescent="0.35">
      <c r="A57" s="1"/>
      <c r="B57" s="1" t="s">
        <v>71</v>
      </c>
      <c r="C57" s="3">
        <v>-7172</v>
      </c>
      <c r="D57" s="3">
        <v>-11452</v>
      </c>
    </row>
    <row r="58" spans="1:4" x14ac:dyDescent="0.35">
      <c r="A58" s="1"/>
      <c r="B58" s="1" t="s">
        <v>72</v>
      </c>
      <c r="C58" s="3">
        <v>56950</v>
      </c>
      <c r="D58" s="3">
        <v>62146</v>
      </c>
    </row>
    <row r="59" spans="1:4" x14ac:dyDescent="0.35">
      <c r="A59" s="1"/>
      <c r="B59" s="1" t="s">
        <v>73</v>
      </c>
      <c r="C59" s="2">
        <v>364980</v>
      </c>
      <c r="D59" s="2">
        <v>352583</v>
      </c>
    </row>
  </sheetData>
  <mergeCells count="20">
    <mergeCell ref="B12:C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B10:C10"/>
    <mergeCell ref="A11:B11"/>
    <mergeCell ref="A49:B49"/>
    <mergeCell ref="A51:B51"/>
    <mergeCell ref="B13:C13"/>
    <mergeCell ref="B14:C14"/>
    <mergeCell ref="A15:B15"/>
    <mergeCell ref="A27:B27"/>
    <mergeCell ref="A34:B34"/>
    <mergeCell ref="A43:B43"/>
  </mergeCells>
  <hyperlinks>
    <hyperlink ref="A8" location="Table_Of_Contents!A1" display="Table_Of_Contents!A1" xr:uid="{1A32E795-952A-401B-9A3E-483CD9D004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Urvish oza</dc:creator>
  <cp:lastModifiedBy>Krunal Tarunkumar Patel</cp:lastModifiedBy>
  <dcterms:created xsi:type="dcterms:W3CDTF">2025-07-14T14:22:52Z</dcterms:created>
  <dcterms:modified xsi:type="dcterms:W3CDTF">2025-07-14T21:17:52Z</dcterms:modified>
</cp:coreProperties>
</file>