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ifs.nas1.us2.experian.corp\CitrixUPM\Folders\C85743B\Downloads\BenchMark_Project\Deliverables_Jun22\Codes\"/>
    </mc:Choice>
  </mc:AlternateContent>
  <bookViews>
    <workbookView xWindow="-105" yWindow="-105" windowWidth="23250" windowHeight="12570" activeTab="1"/>
  </bookViews>
  <sheets>
    <sheet name="Cover Page" sheetId="15" r:id="rId1"/>
    <sheet name="Report" sheetId="2" r:id="rId2"/>
    <sheet name="Product" sheetId="13" state="hidden" r:id="rId3"/>
    <sheet name="Vantage" sheetId="5" state="hidden" r:id="rId4"/>
    <sheet name="Income" sheetId="6" state="hidden" r:id="rId5"/>
    <sheet name="Origination" sheetId="7" state="hidden" r:id="rId6"/>
    <sheet name="MonthlyPmt" sheetId="8" state="hidden" r:id="rId7"/>
    <sheet name="Activity" sheetId="9" state="hidden" r:id="rId8"/>
    <sheet name="Status" sheetId="10" state="hidden" r:id="rId9"/>
    <sheet name="TAPS" sheetId="11" state="hidden" r:id="rId10"/>
    <sheet name="EIRC" sheetId="12" state="hidden" r:id="rId11"/>
    <sheet name="DTI" sheetId="16" state="hidden" r:id="rId12"/>
    <sheet name="Groups" sheetId="4" state="hidden" r:id="rId13"/>
  </sheets>
  <definedNames>
    <definedName name="_xlnm._FilterDatabase" localSheetId="2" hidden="1">Product!$A$1:$I$83</definedName>
    <definedName name="_xlnm._FilterDatabase" localSheetId="3" hidden="1">Vantage!$A$1:$I$481</definedName>
    <definedName name="comp_list">Groups!$F$3:$G$21</definedName>
    <definedName name="_xlnm.Print_Area" localSheetId="1">Report!$A$1:$U$67</definedName>
    <definedName name="_xlnm.Print_Titles" localSheetId="1">Report!$1:$7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1" i="2" l="1"/>
  <c r="R81" i="2"/>
  <c r="I81" i="2"/>
  <c r="U81" i="2" s="1"/>
  <c r="H81" i="2"/>
  <c r="G81" i="2"/>
  <c r="E81" i="2"/>
  <c r="C81" i="2"/>
  <c r="B81" i="2"/>
  <c r="S80" i="2"/>
  <c r="R80" i="2"/>
  <c r="I80" i="2"/>
  <c r="M80" i="2" s="1"/>
  <c r="H80" i="2"/>
  <c r="L80" i="2" s="1"/>
  <c r="C80" i="2"/>
  <c r="E80" i="2" s="1"/>
  <c r="B80" i="2"/>
  <c r="D80" i="2" s="1"/>
  <c r="S79" i="2"/>
  <c r="R79" i="2"/>
  <c r="I79" i="2"/>
  <c r="M79" i="2" s="1"/>
  <c r="H79" i="2"/>
  <c r="L79" i="2" s="1"/>
  <c r="C79" i="2"/>
  <c r="G79" i="2" s="1"/>
  <c r="B79" i="2"/>
  <c r="F79" i="2" s="1"/>
  <c r="S78" i="2"/>
  <c r="R78" i="2"/>
  <c r="I78" i="2"/>
  <c r="U78" i="2" s="1"/>
  <c r="H78" i="2"/>
  <c r="T78" i="2" s="1"/>
  <c r="C78" i="2"/>
  <c r="G78" i="2" s="1"/>
  <c r="B78" i="2"/>
  <c r="F78" i="2" s="1"/>
  <c r="S77" i="2"/>
  <c r="R77" i="2"/>
  <c r="M77" i="2"/>
  <c r="I77" i="2"/>
  <c r="H77" i="2"/>
  <c r="C77" i="2"/>
  <c r="E77" i="2" s="1"/>
  <c r="B77" i="2"/>
  <c r="D77" i="2" s="1"/>
  <c r="S76" i="2"/>
  <c r="R76" i="2"/>
  <c r="I76" i="2"/>
  <c r="M76" i="2" s="1"/>
  <c r="H76" i="2"/>
  <c r="L76" i="2" s="1"/>
  <c r="C76" i="2"/>
  <c r="G76" i="2" s="1"/>
  <c r="B76" i="2"/>
  <c r="F76" i="2" s="1"/>
  <c r="S75" i="2"/>
  <c r="R75" i="2"/>
  <c r="I75" i="2"/>
  <c r="U75" i="2" s="1"/>
  <c r="H75" i="2"/>
  <c r="C75" i="2"/>
  <c r="G75" i="2" s="1"/>
  <c r="B75" i="2"/>
  <c r="F75" i="2" s="1"/>
  <c r="S74" i="2"/>
  <c r="R74" i="2"/>
  <c r="I74" i="2"/>
  <c r="M74" i="2" s="1"/>
  <c r="H74" i="2"/>
  <c r="C74" i="2"/>
  <c r="E74" i="2" s="1"/>
  <c r="B74" i="2"/>
  <c r="D74" i="2" s="1"/>
  <c r="S73" i="2"/>
  <c r="R73" i="2"/>
  <c r="I73" i="2"/>
  <c r="M73" i="2" s="1"/>
  <c r="H73" i="2"/>
  <c r="L73" i="2" s="1"/>
  <c r="C73" i="2"/>
  <c r="G73" i="2" s="1"/>
  <c r="B73" i="2"/>
  <c r="F73" i="2" s="1"/>
  <c r="S72" i="2"/>
  <c r="R72" i="2"/>
  <c r="I72" i="2"/>
  <c r="U72" i="2" s="1"/>
  <c r="H72" i="2"/>
  <c r="L72" i="2" s="1"/>
  <c r="C72" i="2"/>
  <c r="G72" i="2" s="1"/>
  <c r="B72" i="2"/>
  <c r="D72" i="2" s="1"/>
  <c r="S71" i="2"/>
  <c r="R71" i="2"/>
  <c r="I71" i="2"/>
  <c r="M71" i="2" s="1"/>
  <c r="H71" i="2"/>
  <c r="L71" i="2" s="1"/>
  <c r="C71" i="2"/>
  <c r="E71" i="2" s="1"/>
  <c r="B71" i="2"/>
  <c r="D71" i="2" s="1"/>
  <c r="S70" i="2"/>
  <c r="R70" i="2"/>
  <c r="I70" i="2"/>
  <c r="M70" i="2" s="1"/>
  <c r="H70" i="2"/>
  <c r="L70" i="2" s="1"/>
  <c r="C70" i="2"/>
  <c r="G70" i="2" s="1"/>
  <c r="B70" i="2"/>
  <c r="F70" i="2" s="1"/>
  <c r="S69" i="2"/>
  <c r="R69" i="2"/>
  <c r="I69" i="2"/>
  <c r="M69" i="2" s="1"/>
  <c r="H69" i="2"/>
  <c r="L69" i="2" s="1"/>
  <c r="C69" i="2"/>
  <c r="G69" i="2" s="1"/>
  <c r="B69" i="2"/>
  <c r="F69" i="2" s="1"/>
  <c r="T81" i="2" l="1"/>
  <c r="K72" i="2"/>
  <c r="E78" i="2"/>
  <c r="J72" i="2"/>
  <c r="E72" i="2"/>
  <c r="D69" i="2"/>
  <c r="J69" i="2"/>
  <c r="E69" i="2"/>
  <c r="K69" i="2"/>
  <c r="F72" i="2"/>
  <c r="G74" i="2"/>
  <c r="K75" i="2"/>
  <c r="G77" i="2"/>
  <c r="G71" i="2"/>
  <c r="M72" i="2"/>
  <c r="M75" i="2"/>
  <c r="K78" i="2"/>
  <c r="G80" i="2"/>
  <c r="K81" i="2"/>
  <c r="E75" i="2"/>
  <c r="M78" i="2"/>
  <c r="M81" i="2"/>
  <c r="F77" i="2"/>
  <c r="J81" i="2"/>
  <c r="D81" i="2"/>
  <c r="T75" i="2"/>
  <c r="L78" i="2"/>
  <c r="F80" i="2"/>
  <c r="F81" i="2"/>
  <c r="L81" i="2"/>
  <c r="F71" i="2"/>
  <c r="L74" i="2"/>
  <c r="D75" i="2"/>
  <c r="J75" i="2"/>
  <c r="T72" i="2"/>
  <c r="L75" i="2"/>
  <c r="L77" i="2"/>
  <c r="D78" i="2"/>
  <c r="J78" i="2"/>
  <c r="F74" i="2"/>
  <c r="T76" i="2"/>
  <c r="U73" i="2"/>
  <c r="U79" i="2"/>
  <c r="T73" i="2"/>
  <c r="U76" i="2"/>
  <c r="D70" i="2"/>
  <c r="J70" i="2"/>
  <c r="T71" i="2"/>
  <c r="D73" i="2"/>
  <c r="J73" i="2"/>
  <c r="T74" i="2"/>
  <c r="D76" i="2"/>
  <c r="J76" i="2"/>
  <c r="T77" i="2"/>
  <c r="D79" i="2"/>
  <c r="J79" i="2"/>
  <c r="T80" i="2"/>
  <c r="T70" i="2"/>
  <c r="U70" i="2"/>
  <c r="U77" i="2"/>
  <c r="E79" i="2"/>
  <c r="K79" i="2"/>
  <c r="T79" i="2"/>
  <c r="U71" i="2"/>
  <c r="U74" i="2"/>
  <c r="E76" i="2"/>
  <c r="K76" i="2"/>
  <c r="U80" i="2"/>
  <c r="J71" i="2"/>
  <c r="J74" i="2"/>
  <c r="J77" i="2"/>
  <c r="J80" i="2"/>
  <c r="E70" i="2"/>
  <c r="K70" i="2"/>
  <c r="E73" i="2"/>
  <c r="K73" i="2"/>
  <c r="K71" i="2"/>
  <c r="K74" i="2"/>
  <c r="K77" i="2"/>
  <c r="K80" i="2"/>
  <c r="U69" i="2"/>
  <c r="T69" i="2"/>
  <c r="T6" i="2"/>
  <c r="R6" i="2"/>
  <c r="P6" i="2"/>
  <c r="N6" i="2"/>
  <c r="L6" i="2"/>
  <c r="J6" i="2"/>
  <c r="H6" i="2"/>
  <c r="F6" i="2"/>
  <c r="D6" i="2"/>
  <c r="B6" i="2"/>
  <c r="S67" i="2"/>
  <c r="R67" i="2"/>
  <c r="I67" i="2"/>
  <c r="H67" i="2"/>
  <c r="C67" i="2"/>
  <c r="E67" i="2" s="1"/>
  <c r="B67" i="2"/>
  <c r="S66" i="2"/>
  <c r="R66" i="2"/>
  <c r="I66" i="2"/>
  <c r="H66" i="2"/>
  <c r="C66" i="2"/>
  <c r="E66" i="2" s="1"/>
  <c r="B66" i="2"/>
  <c r="S65" i="2"/>
  <c r="R65" i="2"/>
  <c r="I65" i="2"/>
  <c r="H65" i="2"/>
  <c r="C65" i="2"/>
  <c r="E65" i="2" s="1"/>
  <c r="B65" i="2"/>
  <c r="S64" i="2"/>
  <c r="R64" i="2"/>
  <c r="I64" i="2"/>
  <c r="K64" i="2" s="1"/>
  <c r="H64" i="2"/>
  <c r="C64" i="2"/>
  <c r="E64" i="2" s="1"/>
  <c r="B64" i="2"/>
  <c r="S63" i="2"/>
  <c r="R63" i="2"/>
  <c r="I63" i="2"/>
  <c r="H63" i="2"/>
  <c r="C63" i="2"/>
  <c r="E63" i="2" s="1"/>
  <c r="B63" i="2"/>
  <c r="S62" i="2"/>
  <c r="R62" i="2"/>
  <c r="I62" i="2"/>
  <c r="H62" i="2"/>
  <c r="C62" i="2"/>
  <c r="E62" i="2" s="1"/>
  <c r="B62" i="2"/>
  <c r="S61" i="2"/>
  <c r="R61" i="2"/>
  <c r="I61" i="2"/>
  <c r="H61" i="2"/>
  <c r="C61" i="2"/>
  <c r="E61" i="2" s="1"/>
  <c r="B61" i="2"/>
  <c r="S60" i="2"/>
  <c r="R60" i="2"/>
  <c r="I60" i="2"/>
  <c r="K60" i="2" s="1"/>
  <c r="H60" i="2"/>
  <c r="C60" i="2"/>
  <c r="G60" i="2" s="1"/>
  <c r="B60" i="2"/>
  <c r="B53" i="2"/>
  <c r="D53" i="2" s="1"/>
  <c r="C53" i="2"/>
  <c r="G53" i="2" s="1"/>
  <c r="H53" i="2"/>
  <c r="J53" i="2" s="1"/>
  <c r="I53" i="2"/>
  <c r="K53" i="2" s="1"/>
  <c r="R53" i="2"/>
  <c r="S53" i="2"/>
  <c r="B54" i="2"/>
  <c r="C54" i="2"/>
  <c r="E54" i="2" s="1"/>
  <c r="H54" i="2"/>
  <c r="I54" i="2"/>
  <c r="K54" i="2" s="1"/>
  <c r="R54" i="2"/>
  <c r="S54" i="2"/>
  <c r="B55" i="2"/>
  <c r="C55" i="2"/>
  <c r="E55" i="2" s="1"/>
  <c r="H55" i="2"/>
  <c r="I55" i="2"/>
  <c r="K55" i="2" s="1"/>
  <c r="R55" i="2"/>
  <c r="S55" i="2"/>
  <c r="B56" i="2"/>
  <c r="C56" i="2"/>
  <c r="E56" i="2" s="1"/>
  <c r="H56" i="2"/>
  <c r="I56" i="2"/>
  <c r="M56" i="2" s="1"/>
  <c r="R56" i="2"/>
  <c r="S56" i="2"/>
  <c r="B57" i="2"/>
  <c r="C57" i="2"/>
  <c r="G57" i="2" s="1"/>
  <c r="H57" i="2"/>
  <c r="I57" i="2"/>
  <c r="K57" i="2" s="1"/>
  <c r="R57" i="2"/>
  <c r="S57" i="2"/>
  <c r="B58" i="2"/>
  <c r="C58" i="2"/>
  <c r="E58" i="2" s="1"/>
  <c r="H58" i="2"/>
  <c r="I58" i="2"/>
  <c r="K58" i="2" s="1"/>
  <c r="R58" i="2"/>
  <c r="S58" i="2"/>
  <c r="S52" i="2"/>
  <c r="R52" i="2"/>
  <c r="I52" i="2"/>
  <c r="M52" i="2" s="1"/>
  <c r="H52" i="2"/>
  <c r="J52" i="2" s="1"/>
  <c r="C52" i="2"/>
  <c r="E52" i="2" s="1"/>
  <c r="B52" i="2"/>
  <c r="F52" i="2" s="1"/>
  <c r="B48" i="2"/>
  <c r="C48" i="2"/>
  <c r="E48" i="2" s="1"/>
  <c r="H48" i="2"/>
  <c r="I48" i="2"/>
  <c r="K48" i="2" s="1"/>
  <c r="R48" i="2"/>
  <c r="S48" i="2"/>
  <c r="B49" i="2"/>
  <c r="C49" i="2"/>
  <c r="G49" i="2" s="1"/>
  <c r="H49" i="2"/>
  <c r="I49" i="2"/>
  <c r="K49" i="2" s="1"/>
  <c r="R49" i="2"/>
  <c r="S49" i="2"/>
  <c r="B50" i="2"/>
  <c r="C50" i="2"/>
  <c r="E50" i="2" s="1"/>
  <c r="H50" i="2"/>
  <c r="I50" i="2"/>
  <c r="M50" i="2" s="1"/>
  <c r="R50" i="2"/>
  <c r="S50" i="2"/>
  <c r="S47" i="2"/>
  <c r="R47" i="2"/>
  <c r="I47" i="2"/>
  <c r="M47" i="2" s="1"/>
  <c r="H47" i="2"/>
  <c r="J47" i="2" s="1"/>
  <c r="C47" i="2"/>
  <c r="E47" i="2" s="1"/>
  <c r="B47" i="2"/>
  <c r="F47" i="2" s="1"/>
  <c r="B45" i="2"/>
  <c r="C45" i="2"/>
  <c r="E45" i="2" s="1"/>
  <c r="H45" i="2"/>
  <c r="I45" i="2"/>
  <c r="M45" i="2" s="1"/>
  <c r="R45" i="2"/>
  <c r="S45" i="2"/>
  <c r="S44" i="2"/>
  <c r="R44" i="2"/>
  <c r="I44" i="2"/>
  <c r="M44" i="2" s="1"/>
  <c r="H44" i="2"/>
  <c r="C44" i="2"/>
  <c r="G44" i="2" s="1"/>
  <c r="B44" i="2"/>
  <c r="F44" i="2" s="1"/>
  <c r="H38" i="2"/>
  <c r="I38" i="2"/>
  <c r="M38" i="2" s="1"/>
  <c r="R38" i="2"/>
  <c r="S38" i="2"/>
  <c r="H39" i="2"/>
  <c r="I39" i="2"/>
  <c r="K39" i="2" s="1"/>
  <c r="R39" i="2"/>
  <c r="S39" i="2"/>
  <c r="H40" i="2"/>
  <c r="I40" i="2"/>
  <c r="K40" i="2" s="1"/>
  <c r="R40" i="2"/>
  <c r="S40" i="2"/>
  <c r="H41" i="2"/>
  <c r="I41" i="2"/>
  <c r="M41" i="2" s="1"/>
  <c r="R41" i="2"/>
  <c r="S41" i="2"/>
  <c r="H42" i="2"/>
  <c r="I42" i="2"/>
  <c r="K42" i="2" s="1"/>
  <c r="R42" i="2"/>
  <c r="S42" i="2"/>
  <c r="S37" i="2"/>
  <c r="R37" i="2"/>
  <c r="I37" i="2"/>
  <c r="M37" i="2" s="1"/>
  <c r="H37" i="2"/>
  <c r="H27" i="2"/>
  <c r="I27" i="2"/>
  <c r="M27" i="2" s="1"/>
  <c r="R27" i="2"/>
  <c r="S27" i="2"/>
  <c r="H28" i="2"/>
  <c r="I28" i="2"/>
  <c r="K28" i="2" s="1"/>
  <c r="R28" i="2"/>
  <c r="S28" i="2"/>
  <c r="H29" i="2"/>
  <c r="I29" i="2"/>
  <c r="M29" i="2" s="1"/>
  <c r="R29" i="2"/>
  <c r="S29" i="2"/>
  <c r="H30" i="2"/>
  <c r="I30" i="2"/>
  <c r="K30" i="2" s="1"/>
  <c r="R30" i="2"/>
  <c r="S30" i="2"/>
  <c r="H31" i="2"/>
  <c r="I31" i="2"/>
  <c r="M31" i="2" s="1"/>
  <c r="R31" i="2"/>
  <c r="S31" i="2"/>
  <c r="H32" i="2"/>
  <c r="I32" i="2"/>
  <c r="M32" i="2" s="1"/>
  <c r="R32" i="2"/>
  <c r="S32" i="2"/>
  <c r="H33" i="2"/>
  <c r="I33" i="2"/>
  <c r="M33" i="2" s="1"/>
  <c r="R33" i="2"/>
  <c r="S33" i="2"/>
  <c r="H34" i="2"/>
  <c r="I34" i="2"/>
  <c r="K34" i="2" s="1"/>
  <c r="R34" i="2"/>
  <c r="S34" i="2"/>
  <c r="H35" i="2"/>
  <c r="I35" i="2"/>
  <c r="M35" i="2" s="1"/>
  <c r="R35" i="2"/>
  <c r="S35" i="2"/>
  <c r="S26" i="2"/>
  <c r="R26" i="2"/>
  <c r="I26" i="2"/>
  <c r="M26" i="2" s="1"/>
  <c r="H26" i="2"/>
  <c r="J26" i="2" s="1"/>
  <c r="H24" i="2"/>
  <c r="I24" i="2"/>
  <c r="K24" i="2" s="1"/>
  <c r="R24" i="2"/>
  <c r="S24" i="2"/>
  <c r="S16" i="2"/>
  <c r="H17" i="2"/>
  <c r="J17" i="2" s="1"/>
  <c r="I17" i="2"/>
  <c r="K17" i="2" s="1"/>
  <c r="R17" i="2"/>
  <c r="S17" i="2"/>
  <c r="H18" i="2"/>
  <c r="I18" i="2"/>
  <c r="K18" i="2" s="1"/>
  <c r="R18" i="2"/>
  <c r="S18" i="2"/>
  <c r="H19" i="2"/>
  <c r="J19" i="2" s="1"/>
  <c r="I19" i="2"/>
  <c r="M19" i="2" s="1"/>
  <c r="R19" i="2"/>
  <c r="S19" i="2"/>
  <c r="H20" i="2"/>
  <c r="I20" i="2"/>
  <c r="K20" i="2" s="1"/>
  <c r="R20" i="2"/>
  <c r="S20" i="2"/>
  <c r="H21" i="2"/>
  <c r="I21" i="2"/>
  <c r="M21" i="2" s="1"/>
  <c r="R21" i="2"/>
  <c r="S21" i="2"/>
  <c r="H22" i="2"/>
  <c r="I22" i="2"/>
  <c r="K22" i="2" s="1"/>
  <c r="R22" i="2"/>
  <c r="S22" i="2"/>
  <c r="H23" i="2"/>
  <c r="I23" i="2"/>
  <c r="K23" i="2" s="1"/>
  <c r="R23" i="2"/>
  <c r="S23" i="2"/>
  <c r="R16" i="2"/>
  <c r="I16" i="2"/>
  <c r="M16" i="2" s="1"/>
  <c r="H16" i="2"/>
  <c r="S7" i="2"/>
  <c r="R7" i="2"/>
  <c r="I7" i="2"/>
  <c r="Q74" i="2" s="1"/>
  <c r="H7" i="2"/>
  <c r="P74" i="2" s="1"/>
  <c r="C7" i="2"/>
  <c r="O78" i="2" s="1"/>
  <c r="B7" i="2"/>
  <c r="N80" i="2" s="1"/>
  <c r="S9" i="2"/>
  <c r="S14" i="2"/>
  <c r="R14" i="2"/>
  <c r="S13" i="2"/>
  <c r="R13" i="2"/>
  <c r="S12" i="2"/>
  <c r="R12" i="2"/>
  <c r="S11" i="2"/>
  <c r="R11" i="2"/>
  <c r="S10" i="2"/>
  <c r="R10" i="2"/>
  <c r="R9" i="2"/>
  <c r="I14" i="2"/>
  <c r="H14" i="2"/>
  <c r="I13" i="2"/>
  <c r="H13" i="2"/>
  <c r="I12" i="2"/>
  <c r="H12" i="2"/>
  <c r="I11" i="2"/>
  <c r="H11" i="2"/>
  <c r="I10" i="2"/>
  <c r="H10" i="2"/>
  <c r="I9" i="2"/>
  <c r="H9" i="2"/>
  <c r="T9" i="2" l="1"/>
  <c r="O70" i="2"/>
  <c r="O79" i="2"/>
  <c r="O81" i="2"/>
  <c r="O74" i="2"/>
  <c r="O73" i="2"/>
  <c r="Q77" i="2"/>
  <c r="Q10" i="2"/>
  <c r="Q70" i="2"/>
  <c r="O80" i="2"/>
  <c r="O76" i="2"/>
  <c r="Q71" i="2"/>
  <c r="Q79" i="2"/>
  <c r="Q80" i="2"/>
  <c r="Q73" i="2"/>
  <c r="Q76" i="2"/>
  <c r="O71" i="2"/>
  <c r="O77" i="2"/>
  <c r="O72" i="2"/>
  <c r="Q72" i="2"/>
  <c r="Q75" i="2"/>
  <c r="Q81" i="2"/>
  <c r="Q78" i="2"/>
  <c r="O75" i="2"/>
  <c r="P79" i="2"/>
  <c r="N79" i="2"/>
  <c r="P75" i="2"/>
  <c r="N71" i="2"/>
  <c r="P81" i="2"/>
  <c r="P72" i="2"/>
  <c r="P78" i="2"/>
  <c r="N81" i="2"/>
  <c r="N70" i="2"/>
  <c r="N74" i="2"/>
  <c r="P70" i="2"/>
  <c r="N73" i="2"/>
  <c r="N76" i="2"/>
  <c r="P80" i="2"/>
  <c r="N78" i="2"/>
  <c r="N77" i="2"/>
  <c r="P73" i="2"/>
  <c r="N75" i="2"/>
  <c r="N72" i="2"/>
  <c r="P77" i="2"/>
  <c r="P76" i="2"/>
  <c r="P71" i="2"/>
  <c r="Q14" i="2"/>
  <c r="Q12" i="2"/>
  <c r="Q69" i="2"/>
  <c r="P69" i="2"/>
  <c r="G7" i="2"/>
  <c r="O68" i="2"/>
  <c r="P68" i="2"/>
  <c r="D7" i="2"/>
  <c r="N68" i="2"/>
  <c r="M7" i="2"/>
  <c r="Q68" i="2"/>
  <c r="N69" i="2"/>
  <c r="O69" i="2"/>
  <c r="P10" i="2"/>
  <c r="P12" i="2"/>
  <c r="P14" i="2"/>
  <c r="K21" i="2"/>
  <c r="Q61" i="2"/>
  <c r="Q63" i="2"/>
  <c r="T30" i="2"/>
  <c r="M23" i="2"/>
  <c r="P24" i="2"/>
  <c r="P62" i="2"/>
  <c r="P64" i="2"/>
  <c r="O36" i="2"/>
  <c r="U54" i="2"/>
  <c r="L53" i="2"/>
  <c r="U62" i="2"/>
  <c r="U66" i="2"/>
  <c r="N43" i="2"/>
  <c r="Q11" i="2"/>
  <c r="K2" i="2"/>
  <c r="Q9" i="2"/>
  <c r="Q13" i="2"/>
  <c r="Q15" i="2"/>
  <c r="Q19" i="2"/>
  <c r="Q23" i="2"/>
  <c r="Q25" i="2"/>
  <c r="Q29" i="2"/>
  <c r="Q33" i="2"/>
  <c r="Q39" i="2"/>
  <c r="Q44" i="2"/>
  <c r="Q46" i="2"/>
  <c r="Q49" i="2"/>
  <c r="Q51" i="2"/>
  <c r="Q53" i="2"/>
  <c r="Q57" i="2"/>
  <c r="Q59" i="2"/>
  <c r="Q62" i="2"/>
  <c r="Q65" i="2"/>
  <c r="Q16" i="2"/>
  <c r="Q20" i="2"/>
  <c r="Q24" i="2"/>
  <c r="Q26" i="2"/>
  <c r="Q30" i="2"/>
  <c r="Q34" i="2"/>
  <c r="Q36" i="2"/>
  <c r="Q40" i="2"/>
  <c r="O43" i="2"/>
  <c r="Q45" i="2"/>
  <c r="N47" i="2"/>
  <c r="Q50" i="2"/>
  <c r="N52" i="2"/>
  <c r="Q54" i="2"/>
  <c r="Q58" i="2"/>
  <c r="Q60" i="2"/>
  <c r="N66" i="2"/>
  <c r="P32" i="2"/>
  <c r="O62" i="2"/>
  <c r="O64" i="2"/>
  <c r="O66" i="2"/>
  <c r="N15" i="2"/>
  <c r="Q17" i="2"/>
  <c r="Q21" i="2"/>
  <c r="N25" i="2"/>
  <c r="Q27" i="2"/>
  <c r="Q31" i="2"/>
  <c r="Q35" i="2"/>
  <c r="Q37" i="2"/>
  <c r="Q41" i="2"/>
  <c r="Q43" i="2"/>
  <c r="N46" i="2"/>
  <c r="Q47" i="2"/>
  <c r="N51" i="2"/>
  <c r="Q52" i="2"/>
  <c r="Q55" i="2"/>
  <c r="N59" i="2"/>
  <c r="N64" i="2"/>
  <c r="Q66" i="2"/>
  <c r="U26" i="2"/>
  <c r="U40" i="2"/>
  <c r="U67" i="2"/>
  <c r="O15" i="2"/>
  <c r="Q18" i="2"/>
  <c r="Q22" i="2"/>
  <c r="O25" i="2"/>
  <c r="Q28" i="2"/>
  <c r="Q32" i="2"/>
  <c r="N36" i="2"/>
  <c r="Q38" i="2"/>
  <c r="Q42" i="2"/>
  <c r="N44" i="2"/>
  <c r="O46" i="2"/>
  <c r="Q48" i="2"/>
  <c r="O51" i="2"/>
  <c r="N53" i="2"/>
  <c r="Q56" i="2"/>
  <c r="O59" i="2"/>
  <c r="N62" i="2"/>
  <c r="Q64" i="2"/>
  <c r="Q67" i="2"/>
  <c r="T32" i="2"/>
  <c r="L45" i="2"/>
  <c r="P45" i="2"/>
  <c r="J50" i="2"/>
  <c r="P50" i="2"/>
  <c r="D49" i="2"/>
  <c r="O49" i="2"/>
  <c r="N49" i="2"/>
  <c r="J48" i="2"/>
  <c r="P48" i="2"/>
  <c r="J58" i="2"/>
  <c r="P58" i="2"/>
  <c r="D57" i="2"/>
  <c r="O57" i="2"/>
  <c r="N57" i="2"/>
  <c r="J56" i="2"/>
  <c r="P56" i="2"/>
  <c r="D55" i="2"/>
  <c r="O55" i="2"/>
  <c r="N55" i="2"/>
  <c r="L54" i="2"/>
  <c r="P54" i="2"/>
  <c r="J60" i="2"/>
  <c r="P60" i="2"/>
  <c r="F61" i="2"/>
  <c r="O61" i="2"/>
  <c r="N61" i="2"/>
  <c r="F63" i="2"/>
  <c r="O63" i="2"/>
  <c r="N63" i="2"/>
  <c r="F65" i="2"/>
  <c r="O65" i="2"/>
  <c r="N65" i="2"/>
  <c r="P66" i="2"/>
  <c r="O67" i="2"/>
  <c r="N67" i="2"/>
  <c r="P11" i="2"/>
  <c r="P13" i="2"/>
  <c r="P44" i="2"/>
  <c r="J23" i="2"/>
  <c r="P23" i="2"/>
  <c r="L22" i="2"/>
  <c r="P22" i="2"/>
  <c r="J35" i="2"/>
  <c r="P35" i="2"/>
  <c r="J34" i="2"/>
  <c r="P34" i="2"/>
  <c r="J33" i="2"/>
  <c r="P33" i="2"/>
  <c r="J31" i="2"/>
  <c r="P31" i="2"/>
  <c r="J29" i="2"/>
  <c r="P29" i="2"/>
  <c r="D54" i="2"/>
  <c r="O54" i="2"/>
  <c r="N54" i="2"/>
  <c r="D60" i="2"/>
  <c r="O60" i="2"/>
  <c r="N60" i="2"/>
  <c r="J30" i="2"/>
  <c r="P30" i="2"/>
  <c r="J28" i="2"/>
  <c r="P28" i="2"/>
  <c r="J27" i="2"/>
  <c r="P27" i="2"/>
  <c r="J42" i="2"/>
  <c r="P42" i="2"/>
  <c r="J41" i="2"/>
  <c r="P41" i="2"/>
  <c r="L40" i="2"/>
  <c r="P40" i="2"/>
  <c r="J39" i="2"/>
  <c r="P39" i="2"/>
  <c r="J38" i="2"/>
  <c r="P38" i="2"/>
  <c r="D45" i="2"/>
  <c r="O45" i="2"/>
  <c r="N45" i="2"/>
  <c r="D50" i="2"/>
  <c r="O50" i="2"/>
  <c r="N50" i="2"/>
  <c r="J49" i="2"/>
  <c r="P49" i="2"/>
  <c r="T48" i="2"/>
  <c r="D48" i="2"/>
  <c r="O48" i="2"/>
  <c r="N48" i="2"/>
  <c r="D58" i="2"/>
  <c r="O58" i="2"/>
  <c r="N58" i="2"/>
  <c r="L57" i="2"/>
  <c r="P57" i="2"/>
  <c r="D56" i="2"/>
  <c r="O56" i="2"/>
  <c r="N56" i="2"/>
  <c r="J55" i="2"/>
  <c r="P55" i="2"/>
  <c r="L7" i="2"/>
  <c r="P59" i="2"/>
  <c r="P51" i="2"/>
  <c r="P46" i="2"/>
  <c r="P43" i="2"/>
  <c r="P36" i="2"/>
  <c r="P25" i="2"/>
  <c r="P15" i="2"/>
  <c r="P16" i="2"/>
  <c r="J21" i="2"/>
  <c r="P21" i="2"/>
  <c r="P20" i="2"/>
  <c r="P18" i="2"/>
  <c r="P37" i="2"/>
  <c r="O44" i="2"/>
  <c r="O47" i="2"/>
  <c r="O52" i="2"/>
  <c r="O53" i="2"/>
  <c r="T61" i="2"/>
  <c r="T63" i="2"/>
  <c r="T65" i="2"/>
  <c r="T67" i="2"/>
  <c r="P9" i="2"/>
  <c r="P17" i="2"/>
  <c r="P19" i="2"/>
  <c r="P26" i="2"/>
  <c r="P47" i="2"/>
  <c r="P52" i="2"/>
  <c r="P53" i="2"/>
  <c r="P61" i="2"/>
  <c r="P63" i="2"/>
  <c r="P65" i="2"/>
  <c r="P67" i="2"/>
  <c r="T37" i="2"/>
  <c r="L27" i="2"/>
  <c r="T49" i="2"/>
  <c r="U23" i="2"/>
  <c r="U45" i="2"/>
  <c r="T55" i="2"/>
  <c r="T21" i="2"/>
  <c r="K19" i="2"/>
  <c r="K35" i="2"/>
  <c r="L55" i="2"/>
  <c r="T13" i="2"/>
  <c r="M40" i="2"/>
  <c r="L49" i="2"/>
  <c r="T11" i="2"/>
  <c r="U19" i="2"/>
  <c r="L31" i="2"/>
  <c r="J40" i="2"/>
  <c r="K45" i="2"/>
  <c r="T50" i="2"/>
  <c r="T62" i="2"/>
  <c r="T64" i="2"/>
  <c r="T66" i="2"/>
  <c r="K38" i="2"/>
  <c r="G56" i="2"/>
  <c r="U10" i="2"/>
  <c r="U12" i="2"/>
  <c r="U14" i="2"/>
  <c r="E7" i="2"/>
  <c r="J7" i="2"/>
  <c r="U7" i="2"/>
  <c r="L33" i="2"/>
  <c r="T28" i="2"/>
  <c r="T27" i="2"/>
  <c r="M42" i="2"/>
  <c r="T40" i="2"/>
  <c r="U47" i="2"/>
  <c r="T52" i="2"/>
  <c r="T58" i="2"/>
  <c r="G58" i="2"/>
  <c r="E57" i="2"/>
  <c r="T56" i="2"/>
  <c r="M54" i="2"/>
  <c r="E60" i="2"/>
  <c r="U61" i="2"/>
  <c r="U63" i="2"/>
  <c r="U65" i="2"/>
  <c r="L28" i="2"/>
  <c r="G50" i="2"/>
  <c r="L58" i="2"/>
  <c r="J57" i="2"/>
  <c r="G55" i="2"/>
  <c r="K7" i="2"/>
  <c r="L21" i="2"/>
  <c r="M18" i="2"/>
  <c r="L35" i="2"/>
  <c r="U29" i="2"/>
  <c r="U42" i="2"/>
  <c r="K47" i="2"/>
  <c r="T53" i="2"/>
  <c r="E53" i="2"/>
  <c r="K33" i="2"/>
  <c r="K29" i="2"/>
  <c r="K27" i="2"/>
  <c r="K37" i="2"/>
  <c r="L38" i="2"/>
  <c r="K44" i="2"/>
  <c r="T45" i="2"/>
  <c r="E49" i="2"/>
  <c r="U52" i="2"/>
  <c r="T57" i="2"/>
  <c r="G54" i="2"/>
  <c r="J61" i="2"/>
  <c r="J62" i="2"/>
  <c r="J63" i="2"/>
  <c r="J64" i="2"/>
  <c r="J65" i="2"/>
  <c r="J66" i="2"/>
  <c r="J67" i="2"/>
  <c r="U44" i="2"/>
  <c r="U17" i="2"/>
  <c r="M17" i="2"/>
  <c r="K16" i="2"/>
  <c r="L17" i="2"/>
  <c r="K31" i="2"/>
  <c r="J45" i="2"/>
  <c r="L50" i="2"/>
  <c r="G48" i="2"/>
  <c r="L56" i="2"/>
  <c r="J54" i="2"/>
  <c r="F54" i="2"/>
  <c r="U53" i="2"/>
  <c r="K61" i="2"/>
  <c r="K62" i="2"/>
  <c r="K63" i="2"/>
  <c r="K65" i="2"/>
  <c r="K66" i="2"/>
  <c r="K67" i="2"/>
  <c r="U64" i="2"/>
  <c r="K26" i="2"/>
  <c r="U21" i="2"/>
  <c r="U18" i="2"/>
  <c r="T31" i="2"/>
  <c r="U27" i="2"/>
  <c r="U37" i="2"/>
  <c r="L48" i="2"/>
  <c r="U46" i="2"/>
  <c r="K52" i="2"/>
  <c r="M53" i="2"/>
  <c r="L24" i="2"/>
  <c r="T26" i="2"/>
  <c r="T12" i="2"/>
  <c r="T14" i="2"/>
  <c r="J22" i="2"/>
  <c r="J18" i="2"/>
  <c r="L18" i="2"/>
  <c r="T18" i="2"/>
  <c r="L16" i="2"/>
  <c r="J16" i="2"/>
  <c r="J24" i="2"/>
  <c r="T10" i="2"/>
  <c r="J20" i="2"/>
  <c r="L20" i="2"/>
  <c r="F7" i="2"/>
  <c r="T16" i="2"/>
  <c r="T20" i="2"/>
  <c r="L19" i="2"/>
  <c r="T35" i="2"/>
  <c r="T33" i="2"/>
  <c r="J32" i="2"/>
  <c r="L32" i="2"/>
  <c r="L42" i="2"/>
  <c r="T42" i="2"/>
  <c r="T38" i="2"/>
  <c r="F45" i="2"/>
  <c r="L29" i="2"/>
  <c r="F49" i="2"/>
  <c r="T46" i="2"/>
  <c r="F57" i="2"/>
  <c r="F55" i="2"/>
  <c r="T60" i="2"/>
  <c r="T19" i="2"/>
  <c r="T17" i="2"/>
  <c r="L30" i="2"/>
  <c r="T29" i="2"/>
  <c r="T47" i="2"/>
  <c r="D47" i="2"/>
  <c r="F50" i="2"/>
  <c r="F48" i="2"/>
  <c r="D52" i="2"/>
  <c r="F58" i="2"/>
  <c r="F56" i="2"/>
  <c r="T54" i="2"/>
  <c r="F53" i="2"/>
  <c r="G61" i="2"/>
  <c r="G63" i="2"/>
  <c r="G64" i="2"/>
  <c r="G66" i="2"/>
  <c r="G67" i="2"/>
  <c r="F62" i="2"/>
  <c r="F64" i="2"/>
  <c r="F66" i="2"/>
  <c r="G65" i="2"/>
  <c r="D61" i="2"/>
  <c r="L61" i="2"/>
  <c r="D62" i="2"/>
  <c r="L62" i="2"/>
  <c r="D63" i="2"/>
  <c r="L63" i="2"/>
  <c r="D64" i="2"/>
  <c r="L64" i="2"/>
  <c r="D65" i="2"/>
  <c r="L65" i="2"/>
  <c r="D66" i="2"/>
  <c r="L66" i="2"/>
  <c r="D67" i="2"/>
  <c r="L67" i="2"/>
  <c r="F67" i="2"/>
  <c r="G62" i="2"/>
  <c r="M61" i="2"/>
  <c r="M62" i="2"/>
  <c r="M63" i="2"/>
  <c r="M64" i="2"/>
  <c r="M65" i="2"/>
  <c r="M66" i="2"/>
  <c r="M67" i="2"/>
  <c r="L60" i="2"/>
  <c r="U60" i="2"/>
  <c r="F60" i="2"/>
  <c r="M60" i="2"/>
  <c r="U57" i="2"/>
  <c r="M57" i="2"/>
  <c r="U58" i="2"/>
  <c r="M58" i="2"/>
  <c r="U55" i="2"/>
  <c r="M55" i="2"/>
  <c r="K56" i="2"/>
  <c r="U56" i="2"/>
  <c r="G52" i="2"/>
  <c r="L52" i="2"/>
  <c r="U49" i="2"/>
  <c r="M49" i="2"/>
  <c r="U48" i="2"/>
  <c r="M48" i="2"/>
  <c r="K50" i="2"/>
  <c r="U50" i="2"/>
  <c r="G47" i="2"/>
  <c r="L47" i="2"/>
  <c r="G45" i="2"/>
  <c r="D44" i="2"/>
  <c r="L44" i="2"/>
  <c r="T44" i="2"/>
  <c r="E44" i="2"/>
  <c r="J44" i="2"/>
  <c r="U39" i="2"/>
  <c r="M39" i="2"/>
  <c r="T41" i="2"/>
  <c r="L41" i="2"/>
  <c r="K41" i="2"/>
  <c r="U38" i="2"/>
  <c r="U41" i="2"/>
  <c r="T39" i="2"/>
  <c r="L39" i="2"/>
  <c r="L37" i="2"/>
  <c r="J37" i="2"/>
  <c r="U34" i="2"/>
  <c r="M34" i="2"/>
  <c r="U28" i="2"/>
  <c r="M28" i="2"/>
  <c r="U30" i="2"/>
  <c r="M30" i="2"/>
  <c r="K32" i="2"/>
  <c r="U32" i="2"/>
  <c r="T34" i="2"/>
  <c r="L34" i="2"/>
  <c r="U35" i="2"/>
  <c r="U33" i="2"/>
  <c r="U31" i="2"/>
  <c r="L26" i="2"/>
  <c r="U16" i="2"/>
  <c r="T23" i="2"/>
  <c r="L23" i="2"/>
  <c r="U20" i="2"/>
  <c r="M20" i="2"/>
  <c r="T22" i="2"/>
  <c r="U24" i="2"/>
  <c r="M24" i="2"/>
  <c r="U22" i="2"/>
  <c r="M22" i="2"/>
  <c r="T24" i="2"/>
  <c r="T7" i="2"/>
  <c r="J9" i="2"/>
  <c r="J11" i="2"/>
  <c r="J13" i="2"/>
  <c r="L9" i="2"/>
  <c r="L11" i="2"/>
  <c r="L13" i="2"/>
  <c r="U13" i="2"/>
  <c r="J10" i="2"/>
  <c r="J12" i="2"/>
  <c r="J14" i="2"/>
  <c r="L10" i="2"/>
  <c r="L12" i="2"/>
  <c r="L14" i="2"/>
  <c r="K9" i="2"/>
  <c r="K11" i="2"/>
  <c r="K13" i="2"/>
  <c r="M9" i="2"/>
  <c r="M11" i="2"/>
  <c r="M13" i="2"/>
  <c r="U9" i="2"/>
  <c r="U11" i="2"/>
  <c r="K10" i="2"/>
  <c r="K12" i="2"/>
  <c r="K14" i="2"/>
  <c r="M10" i="2"/>
  <c r="M12" i="2"/>
  <c r="M14" i="2"/>
  <c r="T15" i="2" l="1"/>
  <c r="U36" i="2"/>
  <c r="T36" i="2"/>
  <c r="T43" i="2"/>
  <c r="T25" i="2"/>
  <c r="U15" i="2"/>
  <c r="U43" i="2"/>
  <c r="U8" i="2"/>
  <c r="U25" i="2"/>
  <c r="T8" i="2"/>
  <c r="B38" i="2" l="1"/>
  <c r="C38" i="2"/>
  <c r="B39" i="2"/>
  <c r="C39" i="2"/>
  <c r="B40" i="2"/>
  <c r="C40" i="2"/>
  <c r="B41" i="2"/>
  <c r="C41" i="2"/>
  <c r="B42" i="2"/>
  <c r="C42" i="2"/>
  <c r="C37" i="2"/>
  <c r="B37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C26" i="2"/>
  <c r="B26" i="2"/>
  <c r="C17" i="2"/>
  <c r="C18" i="2"/>
  <c r="C19" i="2"/>
  <c r="C20" i="2"/>
  <c r="C21" i="2"/>
  <c r="C22" i="2"/>
  <c r="C23" i="2"/>
  <c r="C16" i="2"/>
  <c r="B17" i="2"/>
  <c r="B18" i="2"/>
  <c r="B19" i="2"/>
  <c r="F19" i="2" s="1"/>
  <c r="B20" i="2"/>
  <c r="B21" i="2"/>
  <c r="B22" i="2"/>
  <c r="B23" i="2"/>
  <c r="B16" i="2"/>
  <c r="B14" i="2"/>
  <c r="B13" i="2"/>
  <c r="B12" i="2"/>
  <c r="B11" i="2"/>
  <c r="B10" i="2"/>
  <c r="B9" i="2"/>
  <c r="C10" i="2"/>
  <c r="C11" i="2"/>
  <c r="C12" i="2"/>
  <c r="C13" i="2"/>
  <c r="C14" i="2"/>
  <c r="C9" i="2"/>
  <c r="C68" i="4"/>
  <c r="C59" i="4"/>
  <c r="C48" i="4"/>
  <c r="C40" i="4"/>
  <c r="C34" i="4"/>
  <c r="C26" i="4"/>
  <c r="C14" i="4"/>
  <c r="C10" i="4"/>
  <c r="C2" i="4"/>
  <c r="B24" i="2" l="1"/>
  <c r="N24" i="2" s="1"/>
  <c r="C24" i="2"/>
  <c r="O21" i="2"/>
  <c r="N21" i="2"/>
  <c r="O33" i="2"/>
  <c r="N33" i="2"/>
  <c r="O29" i="2"/>
  <c r="N29" i="2"/>
  <c r="O40" i="2"/>
  <c r="N40" i="2"/>
  <c r="O16" i="2"/>
  <c r="N16" i="2"/>
  <c r="O20" i="2"/>
  <c r="N20" i="2"/>
  <c r="O12" i="2"/>
  <c r="N12" i="2"/>
  <c r="O19" i="2"/>
  <c r="N19" i="2"/>
  <c r="O34" i="2"/>
  <c r="N34" i="2"/>
  <c r="O30" i="2"/>
  <c r="N30" i="2"/>
  <c r="O28" i="2"/>
  <c r="N28" i="2"/>
  <c r="O41" i="2"/>
  <c r="N41" i="2"/>
  <c r="O39" i="2"/>
  <c r="N39" i="2"/>
  <c r="O10" i="2"/>
  <c r="N10" i="2"/>
  <c r="O17" i="2"/>
  <c r="N17" i="2"/>
  <c r="O31" i="2"/>
  <c r="N31" i="2"/>
  <c r="O42" i="2"/>
  <c r="N42" i="2"/>
  <c r="O11" i="2"/>
  <c r="N11" i="2"/>
  <c r="O26" i="2"/>
  <c r="N26" i="2"/>
  <c r="O37" i="2"/>
  <c r="N37" i="2"/>
  <c r="O23" i="2"/>
  <c r="N23" i="2"/>
  <c r="O32" i="2"/>
  <c r="N32" i="2"/>
  <c r="O9" i="2"/>
  <c r="N9" i="2"/>
  <c r="O13" i="2"/>
  <c r="N13" i="2"/>
  <c r="O22" i="2"/>
  <c r="N22" i="2"/>
  <c r="O18" i="2"/>
  <c r="N18" i="2"/>
  <c r="O14" i="2"/>
  <c r="N14" i="2"/>
  <c r="O35" i="2"/>
  <c r="N35" i="2"/>
  <c r="O27" i="2"/>
  <c r="N27" i="2"/>
  <c r="O38" i="2"/>
  <c r="N38" i="2"/>
  <c r="E19" i="2"/>
  <c r="G19" i="2"/>
  <c r="G18" i="2"/>
  <c r="E18" i="2"/>
  <c r="E33" i="2"/>
  <c r="G33" i="2"/>
  <c r="E31" i="2"/>
  <c r="G31" i="2"/>
  <c r="E29" i="2"/>
  <c r="G29" i="2"/>
  <c r="G27" i="2"/>
  <c r="E27" i="2"/>
  <c r="G42" i="2"/>
  <c r="E42" i="2"/>
  <c r="G40" i="2"/>
  <c r="E40" i="2"/>
  <c r="E38" i="2"/>
  <c r="G38" i="2"/>
  <c r="G26" i="2"/>
  <c r="E26" i="2"/>
  <c r="G37" i="2"/>
  <c r="E37" i="2"/>
  <c r="E22" i="2"/>
  <c r="G22" i="2"/>
  <c r="E35" i="2"/>
  <c r="G35" i="2"/>
  <c r="E21" i="2"/>
  <c r="G21" i="2"/>
  <c r="E17" i="2"/>
  <c r="G17" i="2"/>
  <c r="G23" i="2"/>
  <c r="E23" i="2"/>
  <c r="G16" i="2"/>
  <c r="E16" i="2"/>
  <c r="G20" i="2"/>
  <c r="E20" i="2"/>
  <c r="G34" i="2"/>
  <c r="E34" i="2"/>
  <c r="E32" i="2"/>
  <c r="G32" i="2"/>
  <c r="E30" i="2"/>
  <c r="G30" i="2"/>
  <c r="E28" i="2"/>
  <c r="G28" i="2"/>
  <c r="G41" i="2"/>
  <c r="E41" i="2"/>
  <c r="E39" i="2"/>
  <c r="G39" i="2"/>
  <c r="F23" i="2"/>
  <c r="D23" i="2"/>
  <c r="F32" i="2"/>
  <c r="D32" i="2"/>
  <c r="F30" i="2"/>
  <c r="D30" i="2"/>
  <c r="F28" i="2"/>
  <c r="D28" i="2"/>
  <c r="F41" i="2"/>
  <c r="D41" i="2"/>
  <c r="D39" i="2"/>
  <c r="F39" i="2"/>
  <c r="F22" i="2"/>
  <c r="D22" i="2"/>
  <c r="F18" i="2"/>
  <c r="D18" i="2"/>
  <c r="D34" i="2"/>
  <c r="F34" i="2"/>
  <c r="F17" i="2"/>
  <c r="D17" i="2"/>
  <c r="F33" i="2"/>
  <c r="D33" i="2"/>
  <c r="D29" i="2"/>
  <c r="F29" i="2"/>
  <c r="F27" i="2"/>
  <c r="D27" i="2"/>
  <c r="F42" i="2"/>
  <c r="D42" i="2"/>
  <c r="F40" i="2"/>
  <c r="D40" i="2"/>
  <c r="D38" i="2"/>
  <c r="F38" i="2"/>
  <c r="D19" i="2"/>
  <c r="D21" i="2"/>
  <c r="F21" i="2"/>
  <c r="F35" i="2"/>
  <c r="D35" i="2"/>
  <c r="D31" i="2"/>
  <c r="F31" i="2"/>
  <c r="F16" i="2"/>
  <c r="D16" i="2"/>
  <c r="F20" i="2"/>
  <c r="D20" i="2"/>
  <c r="D26" i="2"/>
  <c r="F26" i="2"/>
  <c r="F37" i="2"/>
  <c r="D37" i="2"/>
  <c r="G11" i="2"/>
  <c r="E11" i="2"/>
  <c r="G12" i="2"/>
  <c r="E12" i="2"/>
  <c r="G10" i="2"/>
  <c r="E10" i="2"/>
  <c r="F10" i="2"/>
  <c r="D10" i="2"/>
  <c r="F14" i="2"/>
  <c r="D14" i="2"/>
  <c r="G9" i="2"/>
  <c r="E9" i="2"/>
  <c r="F11" i="2"/>
  <c r="D11" i="2"/>
  <c r="G14" i="2"/>
  <c r="E14" i="2"/>
  <c r="F12" i="2"/>
  <c r="D12" i="2"/>
  <c r="G13" i="2"/>
  <c r="E13" i="2"/>
  <c r="F9" i="2"/>
  <c r="D9" i="2"/>
  <c r="F13" i="2"/>
  <c r="D13" i="2"/>
  <c r="F24" i="2" l="1"/>
  <c r="D24" i="2"/>
  <c r="O24" i="2"/>
  <c r="G24" i="2"/>
  <c r="E24" i="2"/>
</calcChain>
</file>

<file path=xl/sharedStrings.xml><?xml version="1.0" encoding="utf-8"?>
<sst xmlns="http://schemas.openxmlformats.org/spreadsheetml/2006/main" count="5343" uniqueCount="5126">
  <si>
    <t>?</t>
  </si>
  <si>
    <t>Originations</t>
  </si>
  <si>
    <t>Existing Accounts</t>
  </si>
  <si>
    <t>% of number of accounts</t>
  </si>
  <si>
    <t>Existing Accounts - Delinquency 60+ dpd</t>
  </si>
  <si>
    <t>Origination</t>
  </si>
  <si>
    <t>Existing accounts</t>
  </si>
  <si>
    <t>% of accounts</t>
  </si>
  <si>
    <t>Dimension</t>
  </si>
  <si>
    <t>Peer</t>
  </si>
  <si>
    <t>Total</t>
  </si>
  <si>
    <t>VantageScore 4.0</t>
  </si>
  <si>
    <t>Income Insight</t>
  </si>
  <si>
    <t>Origination amount</t>
  </si>
  <si>
    <t>Monthly payment amount</t>
  </si>
  <si>
    <t>Active</t>
  </si>
  <si>
    <t>Delinquency status</t>
  </si>
  <si>
    <t>EIRC</t>
  </si>
  <si>
    <t>TAPS</t>
  </si>
  <si>
    <t>1. Deep Subprime</t>
  </si>
  <si>
    <t>2. Subprime</t>
  </si>
  <si>
    <t>3. Near Prime</t>
  </si>
  <si>
    <t>4. Prime</t>
  </si>
  <si>
    <t>5. Super Prime</t>
  </si>
  <si>
    <t>6. Exclusion</t>
  </si>
  <si>
    <t>1. less than 10k</t>
  </si>
  <si>
    <t>2. 10k to 19k</t>
  </si>
  <si>
    <t>3. 20k to 29k</t>
  </si>
  <si>
    <t>4. 30k to 49k</t>
  </si>
  <si>
    <t>5. 50k to 74k</t>
  </si>
  <si>
    <t>6. 75k to 99k</t>
  </si>
  <si>
    <t>7. 100k to 149k</t>
  </si>
  <si>
    <t>8. &gt;150k</t>
  </si>
  <si>
    <t>10. Exclusion</t>
  </si>
  <si>
    <t>9. Exclusion</t>
  </si>
  <si>
    <t>1. less than $1,000</t>
  </si>
  <si>
    <t>2. $1k to $1,999</t>
  </si>
  <si>
    <t>3. $2k to $2,999</t>
  </si>
  <si>
    <t>4. $3k to $4,999</t>
  </si>
  <si>
    <t>5. $5k to $9,999</t>
  </si>
  <si>
    <t>6. $10k to $19,999</t>
  </si>
  <si>
    <t>7. $20k to $29,999</t>
  </si>
  <si>
    <t>8. $30k to $49,999</t>
  </si>
  <si>
    <t>9. &gt;= $50,000</t>
  </si>
  <si>
    <t>1. $0</t>
  </si>
  <si>
    <t>2. less than $50</t>
  </si>
  <si>
    <t>3. $50 to $99</t>
  </si>
  <si>
    <t>4. $100 to $199</t>
  </si>
  <si>
    <t>5. $200 to 499</t>
  </si>
  <si>
    <t>6. &gt;=$500</t>
  </si>
  <si>
    <t>Inactive</t>
  </si>
  <si>
    <t>Activity</t>
  </si>
  <si>
    <t>1. Current</t>
  </si>
  <si>
    <t>2. 30-59dpd</t>
  </si>
  <si>
    <t>3. 60-89dpd</t>
  </si>
  <si>
    <t>4. 90+dpd</t>
  </si>
  <si>
    <t>1. No spend amount</t>
  </si>
  <si>
    <t>2. &lt; 5k</t>
  </si>
  <si>
    <t>3. 5k to $9,999</t>
  </si>
  <si>
    <t>4. 10k to $19,999</t>
  </si>
  <si>
    <t>5. 20k to $29,999</t>
  </si>
  <si>
    <t>6. &gt;30k</t>
  </si>
  <si>
    <t>7. Other</t>
  </si>
  <si>
    <t>1. Up to 1%</t>
  </si>
  <si>
    <t>2. 1.01% to 2%</t>
  </si>
  <si>
    <t>3. 2.01% to 4%</t>
  </si>
  <si>
    <t>4. 4.01% to 6%</t>
  </si>
  <si>
    <t>5. 6.01% to 10%</t>
  </si>
  <si>
    <t>6. 10.01% to 20%</t>
  </si>
  <si>
    <t>7. More than 20%</t>
  </si>
  <si>
    <t>9. Not Available</t>
  </si>
  <si>
    <t>Product</t>
  </si>
  <si>
    <t>Company</t>
  </si>
  <si>
    <t>Company_code</t>
  </si>
  <si>
    <t>AUTOMOTIVE</t>
  </si>
  <si>
    <t>Alliance Bank</t>
  </si>
  <si>
    <t>A</t>
  </si>
  <si>
    <t>BANKCARD</t>
  </si>
  <si>
    <t>AMEX</t>
  </si>
  <si>
    <t>B</t>
  </si>
  <si>
    <t>FIRST MORTGAGE</t>
  </si>
  <si>
    <t>Barclays</t>
  </si>
  <si>
    <t>C</t>
  </si>
  <si>
    <t>HELOC/HELOAN</t>
  </si>
  <si>
    <t>BoA</t>
  </si>
  <si>
    <t>D</t>
  </si>
  <si>
    <t>OTHER/PIL/STU</t>
  </si>
  <si>
    <t>Capital One</t>
  </si>
  <si>
    <t>E</t>
  </si>
  <si>
    <t>RETAIL</t>
  </si>
  <si>
    <t>Chase</t>
  </si>
  <si>
    <t>F</t>
  </si>
  <si>
    <t>Citi</t>
  </si>
  <si>
    <t>G</t>
  </si>
  <si>
    <t>Activity Flag</t>
  </si>
  <si>
    <t>Credit One</t>
  </si>
  <si>
    <t>H</t>
  </si>
  <si>
    <t>Discover</t>
  </si>
  <si>
    <t>I</t>
  </si>
  <si>
    <t>Goldman Sachs</t>
  </si>
  <si>
    <t>J</t>
  </si>
  <si>
    <t>NBT</t>
  </si>
  <si>
    <t>K</t>
  </si>
  <si>
    <t>Origination Amount</t>
  </si>
  <si>
    <t>PNC</t>
  </si>
  <si>
    <t>L</t>
  </si>
  <si>
    <t>Santander</t>
  </si>
  <si>
    <t>M</t>
  </si>
  <si>
    <t>Sun Trust</t>
  </si>
  <si>
    <t>N</t>
  </si>
  <si>
    <t>Synchrony</t>
  </si>
  <si>
    <t>O</t>
  </si>
  <si>
    <t>TD Bank</t>
  </si>
  <si>
    <t>P</t>
  </si>
  <si>
    <t>US Bank</t>
  </si>
  <si>
    <t>Q</t>
  </si>
  <si>
    <t>USAA</t>
  </si>
  <si>
    <t>R</t>
  </si>
  <si>
    <t>Wells Fargo</t>
  </si>
  <si>
    <t>S</t>
  </si>
  <si>
    <t>Monthly Payment Amount</t>
  </si>
  <si>
    <t>Present status</t>
  </si>
  <si>
    <t>Income Insight W2</t>
  </si>
  <si>
    <t>Company:</t>
  </si>
  <si>
    <t>group</t>
  </si>
  <si>
    <t>new_acct</t>
  </si>
  <si>
    <t>new_origamt</t>
  </si>
  <si>
    <t>new_balance</t>
  </si>
  <si>
    <t>exist_acct</t>
  </si>
  <si>
    <t>exist_origamt</t>
  </si>
  <si>
    <t>exist_balance</t>
  </si>
  <si>
    <t>exist_bad60</t>
  </si>
  <si>
    <t>exist_bad60orig</t>
  </si>
  <si>
    <t>Alliance BankBANKCARD1. Deep Subprime</t>
  </si>
  <si>
    <t>Alliance BankBANKCARD2. Subprime</t>
  </si>
  <si>
    <t>Alliance BankBANKCARD3. Near Prime</t>
  </si>
  <si>
    <t>Alliance BankBANKCARD4. Prime</t>
  </si>
  <si>
    <t>Alliance BankBANKCARD5. Super Prime</t>
  </si>
  <si>
    <t>Alliance BankBANKCARD6. Exclusion</t>
  </si>
  <si>
    <t>Alliance BankOTHER/PIL/STU1. Deep Subprime</t>
  </si>
  <si>
    <t>Alliance BankOTHER/PIL/STU2. Subprime</t>
  </si>
  <si>
    <t>Alliance BankOTHER/PIL/STU3. Near Prime</t>
  </si>
  <si>
    <t>Alliance BankOTHER/PIL/STU4. Prime</t>
  </si>
  <si>
    <t>Alliance BankOTHER/PIL/STU5. Super Prime</t>
  </si>
  <si>
    <t>Alliance BankOTHER/PIL/STU6. Exclusion</t>
  </si>
  <si>
    <t>Alliance BankRETAIL1. Deep Subprime</t>
  </si>
  <si>
    <t>Alliance BankRETAIL2. Subprime</t>
  </si>
  <si>
    <t>Alliance BankRETAIL3. Near Prime</t>
  </si>
  <si>
    <t>Alliance BankRETAIL4. Prime</t>
  </si>
  <si>
    <t>Alliance BankRETAIL5. Super Prime</t>
  </si>
  <si>
    <t>Alliance BankRETAIL6. Exclusion</t>
  </si>
  <si>
    <t>AMEXBANKCARD1. Deep Subprime</t>
  </si>
  <si>
    <t>AMEXBANKCARD2. Subprime</t>
  </si>
  <si>
    <t>AMEXBANKCARD3. Near Prime</t>
  </si>
  <si>
    <t>AMEXBANKCARD4. Prime</t>
  </si>
  <si>
    <t>AMEXBANKCARD5. Super Prime</t>
  </si>
  <si>
    <t>AMEXBANKCARD6. Exclusion</t>
  </si>
  <si>
    <t>AMEXOTHER/PIL/STU1. Deep Subprime</t>
  </si>
  <si>
    <t>AMEXOTHER/PIL/STU2. Subprime</t>
  </si>
  <si>
    <t>AMEXOTHER/PIL/STU3. Near Prime</t>
  </si>
  <si>
    <t>AMEXOTHER/PIL/STU4. Prime</t>
  </si>
  <si>
    <t>AMEXOTHER/PIL/STU5. Super Prime</t>
  </si>
  <si>
    <t>AMEXOTHER/PIL/STU6. Exclusion</t>
  </si>
  <si>
    <t>BarclaysBANKCARD1. Deep Subprime</t>
  </si>
  <si>
    <t>BarclaysBANKCARD2. Subprime</t>
  </si>
  <si>
    <t>BarclaysBANKCARD3. Near Prime</t>
  </si>
  <si>
    <t>BarclaysBANKCARD4. Prime</t>
  </si>
  <si>
    <t>BarclaysBANKCARD5. Super Prime</t>
  </si>
  <si>
    <t>BarclaysBANKCARD6. Exclusion</t>
  </si>
  <si>
    <t>BarclaysOTHER/PIL/STU1. Deep Subprime</t>
  </si>
  <si>
    <t>BarclaysOTHER/PIL/STU2. Subprime</t>
  </si>
  <si>
    <t>BarclaysOTHER/PIL/STU3. Near Prime</t>
  </si>
  <si>
    <t>BarclaysOTHER/PIL/STU4. Prime</t>
  </si>
  <si>
    <t>BarclaysOTHER/PIL/STU5. Super Prime</t>
  </si>
  <si>
    <t>BarclaysOTHER/PIL/STU6. Exclusion</t>
  </si>
  <si>
    <t>BoAAUTOMOTIVE1. Deep Subprime</t>
  </si>
  <si>
    <t>BoAAUTOMOTIVE2. Subprime</t>
  </si>
  <si>
    <t>BoAAUTOMOTIVE3. Near Prime</t>
  </si>
  <si>
    <t>BoAAUTOMOTIVE4. Prime</t>
  </si>
  <si>
    <t>BoAAUTOMOTIVE5. Super Prime</t>
  </si>
  <si>
    <t>BoAAUTOMOTIVE6. Exclusion</t>
  </si>
  <si>
    <t>BoABANKCARD1. Deep Subprime</t>
  </si>
  <si>
    <t>BoABANKCARD2. Subprime</t>
  </si>
  <si>
    <t>BoABANKCARD3. Near Prime</t>
  </si>
  <si>
    <t>BoABANKCARD4. Prime</t>
  </si>
  <si>
    <t>BoABANKCARD5. Super Prime</t>
  </si>
  <si>
    <t>BoABANKCARD6. Exclusion</t>
  </si>
  <si>
    <t>BoAFIRST MORTGAGE1. Deep Subprime</t>
  </si>
  <si>
    <t>BoAFIRST MORTGAGE2. Subprime</t>
  </si>
  <si>
    <t>BoAFIRST MORTGAGE3. Near Prime</t>
  </si>
  <si>
    <t>BoAFIRST MORTGAGE4. Prime</t>
  </si>
  <si>
    <t>BoAFIRST MORTGAGE5. Super Prime</t>
  </si>
  <si>
    <t>BoAFIRST MORTGAGE6. Exclusion</t>
  </si>
  <si>
    <t>BoAHELOC/HELOAN1. Deep Subprime</t>
  </si>
  <si>
    <t>BoAHELOC/HELOAN2. Subprime</t>
  </si>
  <si>
    <t>BoAHELOC/HELOAN3. Near Prime</t>
  </si>
  <si>
    <t>BoAHELOC/HELOAN4. Prime</t>
  </si>
  <si>
    <t>BoAHELOC/HELOAN5. Super Prime</t>
  </si>
  <si>
    <t>BoAHELOC/HELOAN6. Exclusion</t>
  </si>
  <si>
    <t>BoAOTHER/PIL/STU1. Deep Subprime</t>
  </si>
  <si>
    <t>BoAOTHER/PIL/STU2. Subprime</t>
  </si>
  <si>
    <t>BoAOTHER/PIL/STU3. Near Prime</t>
  </si>
  <si>
    <t>BoAOTHER/PIL/STU4. Prime</t>
  </si>
  <si>
    <t>BoAOTHER/PIL/STU5. Super Prime</t>
  </si>
  <si>
    <t>BoAOTHER/PIL/STU6. Exclusion</t>
  </si>
  <si>
    <t>Capital OneAUTOMOTIVE1. Deep Subprime</t>
  </si>
  <si>
    <t>Capital OneAUTOMOTIVE2. Subprime</t>
  </si>
  <si>
    <t>Capital OneAUTOMOTIVE3. Near Prime</t>
  </si>
  <si>
    <t>Capital OneAUTOMOTIVE4. Prime</t>
  </si>
  <si>
    <t>Capital OneAUTOMOTIVE5. Super Prime</t>
  </si>
  <si>
    <t>Capital OneAUTOMOTIVE6. Exclusion</t>
  </si>
  <si>
    <t>Capital OneBANKCARD1. Deep Subprime</t>
  </si>
  <si>
    <t>Capital OneBANKCARD2. Subprime</t>
  </si>
  <si>
    <t>Capital OneBANKCARD3. Near Prime</t>
  </si>
  <si>
    <t>Capital OneBANKCARD4. Prime</t>
  </si>
  <si>
    <t>Capital OneBANKCARD5. Super Prime</t>
  </si>
  <si>
    <t>Capital OneBANKCARD6. Exclusion</t>
  </si>
  <si>
    <t>Capital OneHELOC/HELOAN1. Deep Subprime</t>
  </si>
  <si>
    <t>Capital OneHELOC/HELOAN2. Subprime</t>
  </si>
  <si>
    <t>Capital OneHELOC/HELOAN3. Near Prime</t>
  </si>
  <si>
    <t>Capital OneHELOC/HELOAN4. Prime</t>
  </si>
  <si>
    <t>Capital OneHELOC/HELOAN5. Super Prime</t>
  </si>
  <si>
    <t>Capital OneHELOC/HELOAN6. Exclusion</t>
  </si>
  <si>
    <t>Capital OneOTHER/PIL/STU1. Deep Subprime</t>
  </si>
  <si>
    <t>Capital OneOTHER/PIL/STU2. Subprime</t>
  </si>
  <si>
    <t>Capital OneOTHER/PIL/STU3. Near Prime</t>
  </si>
  <si>
    <t>Capital OneOTHER/PIL/STU4. Prime</t>
  </si>
  <si>
    <t>Capital OneOTHER/PIL/STU5. Super Prime</t>
  </si>
  <si>
    <t>Capital OneOTHER/PIL/STU6. Exclusion</t>
  </si>
  <si>
    <t>Capital OneRETAIL1. Deep Subprime</t>
  </si>
  <si>
    <t>Capital OneRETAIL2. Subprime</t>
  </si>
  <si>
    <t>Capital OneRETAIL3. Near Prime</t>
  </si>
  <si>
    <t>Capital OneRETAIL4. Prime</t>
  </si>
  <si>
    <t>Capital OneRETAIL5. Super Prime</t>
  </si>
  <si>
    <t>Capital OneRETAIL6. Exclusion</t>
  </si>
  <si>
    <t>ChaseAUTOMOTIVE1. Deep Subprime</t>
  </si>
  <si>
    <t>ChaseAUTOMOTIVE2. Subprime</t>
  </si>
  <si>
    <t>ChaseAUTOMOTIVE3. Near Prime</t>
  </si>
  <si>
    <t>ChaseAUTOMOTIVE4. Prime</t>
  </si>
  <si>
    <t>ChaseAUTOMOTIVE5. Super Prime</t>
  </si>
  <si>
    <t>ChaseAUTOMOTIVE6. Exclusion</t>
  </si>
  <si>
    <t>ChaseBANKCARD1. Deep Subprime</t>
  </si>
  <si>
    <t>ChaseBANKCARD2. Subprime</t>
  </si>
  <si>
    <t>ChaseBANKCARD3. Near Prime</t>
  </si>
  <si>
    <t>ChaseBANKCARD4. Prime</t>
  </si>
  <si>
    <t>ChaseBANKCARD5. Super Prime</t>
  </si>
  <si>
    <t>ChaseBANKCARD6. Exclusion</t>
  </si>
  <si>
    <t>ChaseFIRST MORTGAGE1. Deep Subprime</t>
  </si>
  <si>
    <t>ChaseFIRST MORTGAGE2. Subprime</t>
  </si>
  <si>
    <t>ChaseFIRST MORTGAGE3. Near Prime</t>
  </si>
  <si>
    <t>ChaseFIRST MORTGAGE4. Prime</t>
  </si>
  <si>
    <t>ChaseFIRST MORTGAGE5. Super Prime</t>
  </si>
  <si>
    <t>ChaseFIRST MORTGAGE6. Exclusion</t>
  </si>
  <si>
    <t>ChaseHELOC/HELOAN1. Deep Subprime</t>
  </si>
  <si>
    <t>ChaseHELOC/HELOAN2. Subprime</t>
  </si>
  <si>
    <t>ChaseHELOC/HELOAN3. Near Prime</t>
  </si>
  <si>
    <t>ChaseHELOC/HELOAN4. Prime</t>
  </si>
  <si>
    <t>ChaseHELOC/HELOAN5. Super Prime</t>
  </si>
  <si>
    <t>ChaseHELOC/HELOAN6. Exclusion</t>
  </si>
  <si>
    <t>ChaseOTHER/PIL/STU1. Deep Subprime</t>
  </si>
  <si>
    <t>ChaseOTHER/PIL/STU2. Subprime</t>
  </si>
  <si>
    <t>ChaseOTHER/PIL/STU3. Near Prime</t>
  </si>
  <si>
    <t>ChaseOTHER/PIL/STU4. Prime</t>
  </si>
  <si>
    <t>ChaseOTHER/PIL/STU5. Super Prime</t>
  </si>
  <si>
    <t>ChaseOTHER/PIL/STU6. Exclusion</t>
  </si>
  <si>
    <t>ChaseRETAIL1. Deep Subprime</t>
  </si>
  <si>
    <t>ChaseRETAIL2. Subprime</t>
  </si>
  <si>
    <t>ChaseRETAIL3. Near Prime</t>
  </si>
  <si>
    <t>ChaseRETAIL4. Prime</t>
  </si>
  <si>
    <t>ChaseRETAIL5. Super Prime</t>
  </si>
  <si>
    <t>ChaseRETAIL6. Exclusion</t>
  </si>
  <si>
    <t>CitiAUTOMOTIVE6. Exclusion</t>
  </si>
  <si>
    <t>CitiBANKCARD1. Deep Subprime</t>
  </si>
  <si>
    <t>CitiBANKCARD2. Subprime</t>
  </si>
  <si>
    <t>CitiBANKCARD3. Near Prime</t>
  </si>
  <si>
    <t>CitiBANKCARD4. Prime</t>
  </si>
  <si>
    <t>CitiBANKCARD5. Super Prime</t>
  </si>
  <si>
    <t>CitiBANKCARD6. Exclusion</t>
  </si>
  <si>
    <t>CitiFIRST MORTGAGE2. Subprime</t>
  </si>
  <si>
    <t>CitiFIRST MORTGAGE3. Near Prime</t>
  </si>
  <si>
    <t>CitiFIRST MORTGAGE4. Prime</t>
  </si>
  <si>
    <t>CitiHELOC/HELOAN1. Deep Subprime</t>
  </si>
  <si>
    <t>CitiHELOC/HELOAN2. Subprime</t>
  </si>
  <si>
    <t>CitiHELOC/HELOAN3. Near Prime</t>
  </si>
  <si>
    <t>CitiHELOC/HELOAN4. Prime</t>
  </si>
  <si>
    <t>CitiHELOC/HELOAN5. Super Prime</t>
  </si>
  <si>
    <t>CitiHELOC/HELOAN6. Exclusion</t>
  </si>
  <si>
    <t>CitiOTHER/PIL/STU1. Deep Subprime</t>
  </si>
  <si>
    <t>CitiOTHER/PIL/STU2. Subprime</t>
  </si>
  <si>
    <t>CitiOTHER/PIL/STU3. Near Prime</t>
  </si>
  <si>
    <t>CitiOTHER/PIL/STU4. Prime</t>
  </si>
  <si>
    <t>CitiOTHER/PIL/STU5. Super Prime</t>
  </si>
  <si>
    <t>CitiOTHER/PIL/STU6. Exclusion</t>
  </si>
  <si>
    <t>CitiRETAIL1. Deep Subprime</t>
  </si>
  <si>
    <t>CitiRETAIL2. Subprime</t>
  </si>
  <si>
    <t>CitiRETAIL3. Near Prime</t>
  </si>
  <si>
    <t>CitiRETAIL4. Prime</t>
  </si>
  <si>
    <t>CitiRETAIL5. Super Prime</t>
  </si>
  <si>
    <t>CitiRETAIL6. Exclusion</t>
  </si>
  <si>
    <t>Credit OneBANKCARD1. Deep Subprime</t>
  </si>
  <si>
    <t>Credit OneBANKCARD2. Subprime</t>
  </si>
  <si>
    <t>Credit OneBANKCARD3. Near Prime</t>
  </si>
  <si>
    <t>Credit OneBANKCARD4. Prime</t>
  </si>
  <si>
    <t>Credit OneBANKCARD5. Super Prime</t>
  </si>
  <si>
    <t>Credit OneBANKCARD6. Exclusion</t>
  </si>
  <si>
    <t>DiscoverBANKCARD1. Deep Subprime</t>
  </si>
  <si>
    <t>DiscoverBANKCARD2. Subprime</t>
  </si>
  <si>
    <t>DiscoverBANKCARD3. Near Prime</t>
  </si>
  <si>
    <t>DiscoverBANKCARD4. Prime</t>
  </si>
  <si>
    <t>DiscoverBANKCARD5. Super Prime</t>
  </si>
  <si>
    <t>DiscoverBANKCARD6. Exclusion</t>
  </si>
  <si>
    <t>DiscoverFIRST MORTGAGE1. Deep Subprime</t>
  </si>
  <si>
    <t>DiscoverFIRST MORTGAGE2. Subprime</t>
  </si>
  <si>
    <t>DiscoverFIRST MORTGAGE3. Near Prime</t>
  </si>
  <si>
    <t>DiscoverFIRST MORTGAGE4. Prime</t>
  </si>
  <si>
    <t>DiscoverFIRST MORTGAGE5. Super Prime</t>
  </si>
  <si>
    <t>DiscoverFIRST MORTGAGE6. Exclusion</t>
  </si>
  <si>
    <t>DiscoverHELOC/HELOAN1. Deep Subprime</t>
  </si>
  <si>
    <t>DiscoverHELOC/HELOAN2. Subprime</t>
  </si>
  <si>
    <t>DiscoverHELOC/HELOAN3. Near Prime</t>
  </si>
  <si>
    <t>DiscoverHELOC/HELOAN4. Prime</t>
  </si>
  <si>
    <t>DiscoverHELOC/HELOAN5. Super Prime</t>
  </si>
  <si>
    <t>DiscoverHELOC/HELOAN6. Exclusion</t>
  </si>
  <si>
    <t>DiscoverOTHER/PIL/STU1. Deep Subprime</t>
  </si>
  <si>
    <t>DiscoverOTHER/PIL/STU2. Subprime</t>
  </si>
  <si>
    <t>DiscoverOTHER/PIL/STU3. Near Prime</t>
  </si>
  <si>
    <t>DiscoverOTHER/PIL/STU4. Prime</t>
  </si>
  <si>
    <t>DiscoverOTHER/PIL/STU5. Super Prime</t>
  </si>
  <si>
    <t>DiscoverOTHER/PIL/STU6. Exclusion</t>
  </si>
  <si>
    <t>Goldman SachsBANKCARD1. Deep Subprime</t>
  </si>
  <si>
    <t>Goldman SachsBANKCARD2. Subprime</t>
  </si>
  <si>
    <t>Goldman SachsBANKCARD3. Near Prime</t>
  </si>
  <si>
    <t>Goldman SachsBANKCARD4. Prime</t>
  </si>
  <si>
    <t>Goldman SachsBANKCARD5. Super Prime</t>
  </si>
  <si>
    <t>Goldman SachsBANKCARD6. Exclusion</t>
  </si>
  <si>
    <t>Goldman SachsOTHER/PIL/STU1. Deep Subprime</t>
  </si>
  <si>
    <t>Goldman SachsOTHER/PIL/STU2. Subprime</t>
  </si>
  <si>
    <t>Goldman SachsOTHER/PIL/STU3. Near Prime</t>
  </si>
  <si>
    <t>Goldman SachsOTHER/PIL/STU4. Prime</t>
  </si>
  <si>
    <t>Goldman SachsOTHER/PIL/STU5. Super Prime</t>
  </si>
  <si>
    <t>Goldman SachsOTHER/PIL/STU6. Exclusion</t>
  </si>
  <si>
    <t>NBTAUTOMOTIVE1. Deep Subprime</t>
  </si>
  <si>
    <t>NBTAUTOMOTIVE2. Subprime</t>
  </si>
  <si>
    <t>NBTAUTOMOTIVE3. Near Prime</t>
  </si>
  <si>
    <t>NBTAUTOMOTIVE4. Prime</t>
  </si>
  <si>
    <t>NBTAUTOMOTIVE5. Super Prime</t>
  </si>
  <si>
    <t>NBTAUTOMOTIVE6. Exclusion</t>
  </si>
  <si>
    <t>NBTFIRST MORTGAGE1. Deep Subprime</t>
  </si>
  <si>
    <t>NBTFIRST MORTGAGE2. Subprime</t>
  </si>
  <si>
    <t>NBTFIRST MORTGAGE3. Near Prime</t>
  </si>
  <si>
    <t>NBTFIRST MORTGAGE4. Prime</t>
  </si>
  <si>
    <t>NBTFIRST MORTGAGE5. Super Prime</t>
  </si>
  <si>
    <t>NBTFIRST MORTGAGE6. Exclusion</t>
  </si>
  <si>
    <t>NBTHELOC/HELOAN1. Deep Subprime</t>
  </si>
  <si>
    <t>NBTHELOC/HELOAN2. Subprime</t>
  </si>
  <si>
    <t>NBTHELOC/HELOAN3. Near Prime</t>
  </si>
  <si>
    <t>NBTHELOC/HELOAN4. Prime</t>
  </si>
  <si>
    <t>NBTHELOC/HELOAN5. Super Prime</t>
  </si>
  <si>
    <t>NBTHELOC/HELOAN6. Exclusion</t>
  </si>
  <si>
    <t>NBTOTHER/PIL/STU1. Deep Subprime</t>
  </si>
  <si>
    <t>NBTOTHER/PIL/STU2. Subprime</t>
  </si>
  <si>
    <t>NBTOTHER/PIL/STU3. Near Prime</t>
  </si>
  <si>
    <t>NBTOTHER/PIL/STU4. Prime</t>
  </si>
  <si>
    <t>NBTOTHER/PIL/STU5. Super Prime</t>
  </si>
  <si>
    <t>NBTOTHER/PIL/STU6. Exclusion</t>
  </si>
  <si>
    <t>PNCAUTOMOTIVE1. Deep Subprime</t>
  </si>
  <si>
    <t>PNCAUTOMOTIVE2. Subprime</t>
  </si>
  <si>
    <t>PNCAUTOMOTIVE3. Near Prime</t>
  </si>
  <si>
    <t>PNCAUTOMOTIVE4. Prime</t>
  </si>
  <si>
    <t>PNCAUTOMOTIVE5. Super Prime</t>
  </si>
  <si>
    <t>PNCAUTOMOTIVE6. Exclusion</t>
  </si>
  <si>
    <t>PNCBANKCARD1. Deep Subprime</t>
  </si>
  <si>
    <t>PNCBANKCARD2. Subprime</t>
  </si>
  <si>
    <t>PNCBANKCARD3. Near Prime</t>
  </si>
  <si>
    <t>PNCBANKCARD4. Prime</t>
  </si>
  <si>
    <t>PNCBANKCARD5. Super Prime</t>
  </si>
  <si>
    <t>PNCBANKCARD6. Exclusion</t>
  </si>
  <si>
    <t>PNCFIRST MORTGAGE1. Deep Subprime</t>
  </si>
  <si>
    <t>PNCFIRST MORTGAGE2. Subprime</t>
  </si>
  <si>
    <t>PNCFIRST MORTGAGE3. Near Prime</t>
  </si>
  <si>
    <t>PNCFIRST MORTGAGE4. Prime</t>
  </si>
  <si>
    <t>PNCFIRST MORTGAGE5. Super Prime</t>
  </si>
  <si>
    <t>PNCFIRST MORTGAGE6. Exclusion</t>
  </si>
  <si>
    <t>PNCHELOC/HELOAN1. Deep Subprime</t>
  </si>
  <si>
    <t>PNCHELOC/HELOAN2. Subprime</t>
  </si>
  <si>
    <t>PNCHELOC/HELOAN3. Near Prime</t>
  </si>
  <si>
    <t>PNCHELOC/HELOAN4. Prime</t>
  </si>
  <si>
    <t>PNCHELOC/HELOAN5. Super Prime</t>
  </si>
  <si>
    <t>PNCHELOC/HELOAN6. Exclusion</t>
  </si>
  <si>
    <t>PNCOTHER/PIL/STU1. Deep Subprime</t>
  </si>
  <si>
    <t>PNCOTHER/PIL/STU2. Subprime</t>
  </si>
  <si>
    <t>PNCOTHER/PIL/STU3. Near Prime</t>
  </si>
  <si>
    <t>PNCOTHER/PIL/STU4. Prime</t>
  </si>
  <si>
    <t>PNCOTHER/PIL/STU5. Super Prime</t>
  </si>
  <si>
    <t>PNCOTHER/PIL/STU6. Exclusion</t>
  </si>
  <si>
    <t>SantanderAUTOMOTIVE1. Deep Subprime</t>
  </si>
  <si>
    <t>SantanderAUTOMOTIVE2. Subprime</t>
  </si>
  <si>
    <t>SantanderAUTOMOTIVE3. Near Prime</t>
  </si>
  <si>
    <t>SantanderAUTOMOTIVE4. Prime</t>
  </si>
  <si>
    <t>SantanderAUTOMOTIVE5. Super Prime</t>
  </si>
  <si>
    <t>SantanderAUTOMOTIVE6. Exclusion</t>
  </si>
  <si>
    <t>SantanderBANKCARD1. Deep Subprime</t>
  </si>
  <si>
    <t>SantanderBANKCARD2. Subprime</t>
  </si>
  <si>
    <t>SantanderBANKCARD3. Near Prime</t>
  </si>
  <si>
    <t>SantanderBANKCARD4. Prime</t>
  </si>
  <si>
    <t>SantanderBANKCARD5. Super Prime</t>
  </si>
  <si>
    <t>SantanderBANKCARD6. Exclusion</t>
  </si>
  <si>
    <t>SantanderFIRST MORTGAGE1. Deep Subprime</t>
  </si>
  <si>
    <t>SantanderFIRST MORTGAGE2. Subprime</t>
  </si>
  <si>
    <t>SantanderFIRST MORTGAGE3. Near Prime</t>
  </si>
  <si>
    <t>SantanderFIRST MORTGAGE4. Prime</t>
  </si>
  <si>
    <t>SantanderFIRST MORTGAGE5. Super Prime</t>
  </si>
  <si>
    <t>SantanderFIRST MORTGAGE6. Exclusion</t>
  </si>
  <si>
    <t>SantanderHELOC/HELOAN1. Deep Subprime</t>
  </si>
  <si>
    <t>SantanderHELOC/HELOAN2. Subprime</t>
  </si>
  <si>
    <t>SantanderHELOC/HELOAN3. Near Prime</t>
  </si>
  <si>
    <t>SantanderHELOC/HELOAN4. Prime</t>
  </si>
  <si>
    <t>SantanderHELOC/HELOAN5. Super Prime</t>
  </si>
  <si>
    <t>SantanderHELOC/HELOAN6. Exclusion</t>
  </si>
  <si>
    <t>SantanderOTHER/PIL/STU1. Deep Subprime</t>
  </si>
  <si>
    <t>SantanderOTHER/PIL/STU2. Subprime</t>
  </si>
  <si>
    <t>SantanderOTHER/PIL/STU3. Near Prime</t>
  </si>
  <si>
    <t>SantanderOTHER/PIL/STU4. Prime</t>
  </si>
  <si>
    <t>SantanderOTHER/PIL/STU5. Super Prime</t>
  </si>
  <si>
    <t>SantanderOTHER/PIL/STU6. Exclusion</t>
  </si>
  <si>
    <t>Sun TrustAUTOMOTIVE1. Deep Subprime</t>
  </si>
  <si>
    <t>Sun TrustAUTOMOTIVE2. Subprime</t>
  </si>
  <si>
    <t>Sun TrustAUTOMOTIVE3. Near Prime</t>
  </si>
  <si>
    <t>Sun TrustAUTOMOTIVE4. Prime</t>
  </si>
  <si>
    <t>Sun TrustAUTOMOTIVE5. Super Prime</t>
  </si>
  <si>
    <t>Sun TrustAUTOMOTIVE6. Exclusion</t>
  </si>
  <si>
    <t>Sun TrustBANKCARD1. Deep Subprime</t>
  </si>
  <si>
    <t>Sun TrustBANKCARD2. Subprime</t>
  </si>
  <si>
    <t>Sun TrustBANKCARD3. Near Prime</t>
  </si>
  <si>
    <t>Sun TrustBANKCARD4. Prime</t>
  </si>
  <si>
    <t>Sun TrustBANKCARD5. Super Prime</t>
  </si>
  <si>
    <t>Sun TrustBANKCARD6. Exclusion</t>
  </si>
  <si>
    <t>Sun TrustFIRST MORTGAGE1. Deep Subprime</t>
  </si>
  <si>
    <t>Sun TrustFIRST MORTGAGE2. Subprime</t>
  </si>
  <si>
    <t>Sun TrustFIRST MORTGAGE3. Near Prime</t>
  </si>
  <si>
    <t>Sun TrustFIRST MORTGAGE4. Prime</t>
  </si>
  <si>
    <t>Sun TrustFIRST MORTGAGE5. Super Prime</t>
  </si>
  <si>
    <t>Sun TrustFIRST MORTGAGE6. Exclusion</t>
  </si>
  <si>
    <t>Sun TrustHELOC/HELOAN1. Deep Subprime</t>
  </si>
  <si>
    <t>Sun TrustHELOC/HELOAN2. Subprime</t>
  </si>
  <si>
    <t>Sun TrustHELOC/HELOAN3. Near Prime</t>
  </si>
  <si>
    <t>Sun TrustHELOC/HELOAN4. Prime</t>
  </si>
  <si>
    <t>Sun TrustHELOC/HELOAN5. Super Prime</t>
  </si>
  <si>
    <t>Sun TrustHELOC/HELOAN6. Exclusion</t>
  </si>
  <si>
    <t>Sun TrustOTHER/PIL/STU1. Deep Subprime</t>
  </si>
  <si>
    <t>Sun TrustOTHER/PIL/STU2. Subprime</t>
  </si>
  <si>
    <t>Sun TrustOTHER/PIL/STU3. Near Prime</t>
  </si>
  <si>
    <t>Sun TrustOTHER/PIL/STU4. Prime</t>
  </si>
  <si>
    <t>Sun TrustOTHER/PIL/STU5. Super Prime</t>
  </si>
  <si>
    <t>Sun TrustOTHER/PIL/STU6. Exclusion</t>
  </si>
  <si>
    <t>SynchronyBANKCARD1. Deep Subprime</t>
  </si>
  <si>
    <t>SynchronyBANKCARD2. Subprime</t>
  </si>
  <si>
    <t>SynchronyBANKCARD3. Near Prime</t>
  </si>
  <si>
    <t>SynchronyBANKCARD4. Prime</t>
  </si>
  <si>
    <t>SynchronyBANKCARD5. Super Prime</t>
  </si>
  <si>
    <t>SynchronyBANKCARD6. Exclusion</t>
  </si>
  <si>
    <t>SynchronyOTHER/PIL/STU1. Deep Subprime</t>
  </si>
  <si>
    <t>SynchronyOTHER/PIL/STU2. Subprime</t>
  </si>
  <si>
    <t>SynchronyOTHER/PIL/STU3. Near Prime</t>
  </si>
  <si>
    <t>SynchronyOTHER/PIL/STU4. Prime</t>
  </si>
  <si>
    <t>SynchronyOTHER/PIL/STU5. Super Prime</t>
  </si>
  <si>
    <t>SynchronyOTHER/PIL/STU6. Exclusion</t>
  </si>
  <si>
    <t>SynchronyRETAIL1. Deep Subprime</t>
  </si>
  <si>
    <t>SynchronyRETAIL2. Subprime</t>
  </si>
  <si>
    <t>SynchronyRETAIL3. Near Prime</t>
  </si>
  <si>
    <t>SynchronyRETAIL4. Prime</t>
  </si>
  <si>
    <t>SynchronyRETAIL5. Super Prime</t>
  </si>
  <si>
    <t>SynchronyRETAIL6. Exclusion</t>
  </si>
  <si>
    <t>TD BankAUTOMOTIVE1. Deep Subprime</t>
  </si>
  <si>
    <t>TD BankAUTOMOTIVE2. Subprime</t>
  </si>
  <si>
    <t>TD BankAUTOMOTIVE3. Near Prime</t>
  </si>
  <si>
    <t>TD BankAUTOMOTIVE4. Prime</t>
  </si>
  <si>
    <t>TD BankAUTOMOTIVE5. Super Prime</t>
  </si>
  <si>
    <t>TD BankAUTOMOTIVE6. Exclusion</t>
  </si>
  <si>
    <t>TD BankBANKCARD1. Deep Subprime</t>
  </si>
  <si>
    <t>TD BankBANKCARD2. Subprime</t>
  </si>
  <si>
    <t>TD BankBANKCARD3. Near Prime</t>
  </si>
  <si>
    <t>TD BankBANKCARD4. Prime</t>
  </si>
  <si>
    <t>TD BankBANKCARD5. Super Prime</t>
  </si>
  <si>
    <t>TD BankBANKCARD6. Exclusion</t>
  </si>
  <si>
    <t>TD BankFIRST MORTGAGE1. Deep Subprime</t>
  </si>
  <si>
    <t>TD BankFIRST MORTGAGE2. Subprime</t>
  </si>
  <si>
    <t>TD BankFIRST MORTGAGE3. Near Prime</t>
  </si>
  <si>
    <t>TD BankFIRST MORTGAGE4. Prime</t>
  </si>
  <si>
    <t>TD BankFIRST MORTGAGE5. Super Prime</t>
  </si>
  <si>
    <t>TD BankFIRST MORTGAGE6. Exclusion</t>
  </si>
  <si>
    <t>TD BankHELOC/HELOAN1. Deep Subprime</t>
  </si>
  <si>
    <t>TD BankHELOC/HELOAN2. Subprime</t>
  </si>
  <si>
    <t>TD BankHELOC/HELOAN3. Near Prime</t>
  </si>
  <si>
    <t>TD BankHELOC/HELOAN4. Prime</t>
  </si>
  <si>
    <t>TD BankHELOC/HELOAN5. Super Prime</t>
  </si>
  <si>
    <t>TD BankHELOC/HELOAN6. Exclusion</t>
  </si>
  <si>
    <t>TD BankOTHER/PIL/STU1. Deep Subprime</t>
  </si>
  <si>
    <t>TD BankOTHER/PIL/STU2. Subprime</t>
  </si>
  <si>
    <t>TD BankOTHER/PIL/STU3. Near Prime</t>
  </si>
  <si>
    <t>TD BankOTHER/PIL/STU4. Prime</t>
  </si>
  <si>
    <t>TD BankOTHER/PIL/STU5. Super Prime</t>
  </si>
  <si>
    <t>TD BankOTHER/PIL/STU6. Exclusion</t>
  </si>
  <si>
    <t>TD BankRETAIL1. Deep Subprime</t>
  </si>
  <si>
    <t>TD BankRETAIL2. Subprime</t>
  </si>
  <si>
    <t>TD BankRETAIL3. Near Prime</t>
  </si>
  <si>
    <t>TD BankRETAIL4. Prime</t>
  </si>
  <si>
    <t>TD BankRETAIL5. Super Prime</t>
  </si>
  <si>
    <t>TD BankRETAIL6. Exclusion</t>
  </si>
  <si>
    <t>US BankAUTOMOTIVE1. Deep Subprime</t>
  </si>
  <si>
    <t>US BankAUTOMOTIVE2. Subprime</t>
  </si>
  <si>
    <t>US BankAUTOMOTIVE3. Near Prime</t>
  </si>
  <si>
    <t>US BankAUTOMOTIVE4. Prime</t>
  </si>
  <si>
    <t>US BankAUTOMOTIVE5. Super Prime</t>
  </si>
  <si>
    <t>US BankAUTOMOTIVE6. Exclusion</t>
  </si>
  <si>
    <t>US BankBANKCARD1. Deep Subprime</t>
  </si>
  <si>
    <t>US BankBANKCARD2. Subprime</t>
  </si>
  <si>
    <t>US BankBANKCARD3. Near Prime</t>
  </si>
  <si>
    <t>US BankBANKCARD4. Prime</t>
  </si>
  <si>
    <t>US BankBANKCARD5. Super Prime</t>
  </si>
  <si>
    <t>US BankBANKCARD6. Exclusion</t>
  </si>
  <si>
    <t>US BankFIRST MORTGAGE1. Deep Subprime</t>
  </si>
  <si>
    <t>US BankFIRST MORTGAGE2. Subprime</t>
  </si>
  <si>
    <t>US BankFIRST MORTGAGE3. Near Prime</t>
  </si>
  <si>
    <t>US BankFIRST MORTGAGE4. Prime</t>
  </si>
  <si>
    <t>US BankFIRST MORTGAGE5. Super Prime</t>
  </si>
  <si>
    <t>US BankFIRST MORTGAGE6. Exclusion</t>
  </si>
  <si>
    <t>US BankHELOC/HELOAN1. Deep Subprime</t>
  </si>
  <si>
    <t>US BankHELOC/HELOAN2. Subprime</t>
  </si>
  <si>
    <t>US BankHELOC/HELOAN3. Near Prime</t>
  </si>
  <si>
    <t>US BankHELOC/HELOAN4. Prime</t>
  </si>
  <si>
    <t>US BankHELOC/HELOAN5. Super Prime</t>
  </si>
  <si>
    <t>US BankHELOC/HELOAN6. Exclusion</t>
  </si>
  <si>
    <t>US BankOTHER/PIL/STU1. Deep Subprime</t>
  </si>
  <si>
    <t>US BankOTHER/PIL/STU2. Subprime</t>
  </si>
  <si>
    <t>US BankOTHER/PIL/STU3. Near Prime</t>
  </si>
  <si>
    <t>US BankOTHER/PIL/STU4. Prime</t>
  </si>
  <si>
    <t>US BankOTHER/PIL/STU5. Super Prime</t>
  </si>
  <si>
    <t>US BankOTHER/PIL/STU6. Exclusion</t>
  </si>
  <si>
    <t>USAAAUTOMOTIVE1. Deep Subprime</t>
  </si>
  <si>
    <t>USAAAUTOMOTIVE2. Subprime</t>
  </si>
  <si>
    <t>USAAAUTOMOTIVE3. Near Prime</t>
  </si>
  <si>
    <t>USAAAUTOMOTIVE4. Prime</t>
  </si>
  <si>
    <t>USAAAUTOMOTIVE5. Super Prime</t>
  </si>
  <si>
    <t>USAAAUTOMOTIVE6. Exclusion</t>
  </si>
  <si>
    <t>USAABANKCARD1. Deep Subprime</t>
  </si>
  <si>
    <t>USAABANKCARD2. Subprime</t>
  </si>
  <si>
    <t>USAABANKCARD3. Near Prime</t>
  </si>
  <si>
    <t>USAABANKCARD4. Prime</t>
  </si>
  <si>
    <t>USAABANKCARD5. Super Prime</t>
  </si>
  <si>
    <t>USAABANKCARD6. Exclusion</t>
  </si>
  <si>
    <t>USAAFIRST MORTGAGE1. Deep Subprime</t>
  </si>
  <si>
    <t>USAAFIRST MORTGAGE2. Subprime</t>
  </si>
  <si>
    <t>USAAFIRST MORTGAGE3. Near Prime</t>
  </si>
  <si>
    <t>USAAFIRST MORTGAGE4. Prime</t>
  </si>
  <si>
    <t>USAAFIRST MORTGAGE5. Super Prime</t>
  </si>
  <si>
    <t>USAAFIRST MORTGAGE6. Exclusion</t>
  </si>
  <si>
    <t>USAAHELOC/HELOAN1. Deep Subprime</t>
  </si>
  <si>
    <t>USAAHELOC/HELOAN2. Subprime</t>
  </si>
  <si>
    <t>USAAHELOC/HELOAN3. Near Prime</t>
  </si>
  <si>
    <t>USAAHELOC/HELOAN4. Prime</t>
  </si>
  <si>
    <t>USAAHELOC/HELOAN5. Super Prime</t>
  </si>
  <si>
    <t>USAAHELOC/HELOAN6. Exclusion</t>
  </si>
  <si>
    <t>USAAOTHER/PIL/STU1. Deep Subprime</t>
  </si>
  <si>
    <t>USAAOTHER/PIL/STU2. Subprime</t>
  </si>
  <si>
    <t>USAAOTHER/PIL/STU3. Near Prime</t>
  </si>
  <si>
    <t>USAAOTHER/PIL/STU4. Prime</t>
  </si>
  <si>
    <t>USAAOTHER/PIL/STU5. Super Prime</t>
  </si>
  <si>
    <t>USAAOTHER/PIL/STU6. Exclusion</t>
  </si>
  <si>
    <t>Wells FargoAUTOMOTIVE1. Deep Subprime</t>
  </si>
  <si>
    <t>Wells FargoAUTOMOTIVE2. Subprime</t>
  </si>
  <si>
    <t>Wells FargoAUTOMOTIVE3. Near Prime</t>
  </si>
  <si>
    <t>Wells FargoAUTOMOTIVE4. Prime</t>
  </si>
  <si>
    <t>Wells FargoAUTOMOTIVE5. Super Prime</t>
  </si>
  <si>
    <t>Wells FargoAUTOMOTIVE6. Exclusion</t>
  </si>
  <si>
    <t>Wells FargoBANKCARD1. Deep Subprime</t>
  </si>
  <si>
    <t>Wells FargoBANKCARD2. Subprime</t>
  </si>
  <si>
    <t>Wells FargoBANKCARD3. Near Prime</t>
  </si>
  <si>
    <t>Wells FargoBANKCARD4. Prime</t>
  </si>
  <si>
    <t>Wells FargoBANKCARD5. Super Prime</t>
  </si>
  <si>
    <t>Wells FargoBANKCARD6. Exclusion</t>
  </si>
  <si>
    <t>Wells FargoFIRST MORTGAGE1. Deep Subprime</t>
  </si>
  <si>
    <t>Wells FargoFIRST MORTGAGE2. Subprime</t>
  </si>
  <si>
    <t>Wells FargoFIRST MORTGAGE3. Near Prime</t>
  </si>
  <si>
    <t>Wells FargoFIRST MORTGAGE4. Prime</t>
  </si>
  <si>
    <t>Wells FargoFIRST MORTGAGE5. Super Prime</t>
  </si>
  <si>
    <t>Wells FargoFIRST MORTGAGE6. Exclusion</t>
  </si>
  <si>
    <t>Wells FargoHELOC/HELOAN1. Deep Subprime</t>
  </si>
  <si>
    <t>Wells FargoHELOC/HELOAN2. Subprime</t>
  </si>
  <si>
    <t>Wells FargoHELOC/HELOAN3. Near Prime</t>
  </si>
  <si>
    <t>Wells FargoHELOC/HELOAN4. Prime</t>
  </si>
  <si>
    <t>Wells FargoHELOC/HELOAN5. Super Prime</t>
  </si>
  <si>
    <t>Wells FargoHELOC/HELOAN6. Exclusion</t>
  </si>
  <si>
    <t>Wells FargoOTHER/PIL/STU1. Deep Subprime</t>
  </si>
  <si>
    <t>Wells FargoOTHER/PIL/STU2. Subprime</t>
  </si>
  <si>
    <t>Wells FargoOTHER/PIL/STU3. Near Prime</t>
  </si>
  <si>
    <t>Wells FargoOTHER/PIL/STU4. Prime</t>
  </si>
  <si>
    <t>Wells FargoOTHER/PIL/STU5. Super Prime</t>
  </si>
  <si>
    <t>Wells FargoOTHER/PIL/STU6. Exclusion</t>
  </si>
  <si>
    <t>Wells FargoRETAIL1. Deep Subprime</t>
  </si>
  <si>
    <t>Wells FargoRETAIL2. Subprime</t>
  </si>
  <si>
    <t>Wells FargoRETAIL3. Near Prime</t>
  </si>
  <si>
    <t>Wells FargoRETAIL4. Prime</t>
  </si>
  <si>
    <t>Wells FargoRETAIL5. Super Prime</t>
  </si>
  <si>
    <t>Wells FargoRETAIL6. Exclusion</t>
  </si>
  <si>
    <t>Alliance BankBANKCARD1. less than 10k</t>
  </si>
  <si>
    <t>Alliance BankBANKCARD10. Exclusion</t>
  </si>
  <si>
    <t>Alliance BankBANKCARD2. 10k to 19k</t>
  </si>
  <si>
    <t>Alliance BankBANKCARD3. 20k to 29k</t>
  </si>
  <si>
    <t>Alliance BankBANKCARD4. 30k to 49k</t>
  </si>
  <si>
    <t>Alliance BankBANKCARD5. 50k to 74k</t>
  </si>
  <si>
    <t>Alliance BankBANKCARD6. 75k to 99k</t>
  </si>
  <si>
    <t>Alliance BankBANKCARD7. 100k to 149k</t>
  </si>
  <si>
    <t>Alliance BankBANKCARD8. &gt;150k</t>
  </si>
  <si>
    <t>Alliance BankOTHER/PIL/STU1. less than 10k</t>
  </si>
  <si>
    <t>Alliance BankOTHER/PIL/STU10. Exclusion</t>
  </si>
  <si>
    <t>Alliance BankOTHER/PIL/STU2. 10k to 19k</t>
  </si>
  <si>
    <t>Alliance BankOTHER/PIL/STU3. 20k to 29k</t>
  </si>
  <si>
    <t>Alliance BankOTHER/PIL/STU4. 30k to 49k</t>
  </si>
  <si>
    <t>Alliance BankOTHER/PIL/STU5. 50k to 74k</t>
  </si>
  <si>
    <t>Alliance BankOTHER/PIL/STU6. 75k to 99k</t>
  </si>
  <si>
    <t>Alliance BankOTHER/PIL/STU7. 100k to 149k</t>
  </si>
  <si>
    <t>Alliance BankOTHER/PIL/STU8. &gt;150k</t>
  </si>
  <si>
    <t>Alliance BankRETAIL1. less than 10k</t>
  </si>
  <si>
    <t>Alliance BankRETAIL10. Exclusion</t>
  </si>
  <si>
    <t>Alliance BankRETAIL2. 10k to 19k</t>
  </si>
  <si>
    <t>Alliance BankRETAIL3. 20k to 29k</t>
  </si>
  <si>
    <t>Alliance BankRETAIL4. 30k to 49k</t>
  </si>
  <si>
    <t>Alliance BankRETAIL5. 50k to 74k</t>
  </si>
  <si>
    <t>Alliance BankRETAIL6. 75k to 99k</t>
  </si>
  <si>
    <t>Alliance BankRETAIL7. 100k to 149k</t>
  </si>
  <si>
    <t>Alliance BankRETAIL8. &gt;150k</t>
  </si>
  <si>
    <t>AMEXBANKCARD1. less than 10k</t>
  </si>
  <si>
    <t>AMEXBANKCARD10. Exclusion</t>
  </si>
  <si>
    <t>AMEXBANKCARD2. 10k to 19k</t>
  </si>
  <si>
    <t>AMEXBANKCARD3. 20k to 29k</t>
  </si>
  <si>
    <t>AMEXBANKCARD4. 30k to 49k</t>
  </si>
  <si>
    <t>AMEXBANKCARD5. 50k to 74k</t>
  </si>
  <si>
    <t>AMEXBANKCARD6. 75k to 99k</t>
  </si>
  <si>
    <t>AMEXBANKCARD7. 100k to 149k</t>
  </si>
  <si>
    <t>AMEXBANKCARD8. &gt;150k</t>
  </si>
  <si>
    <t>AMEXOTHER/PIL/STU1. less than 10k</t>
  </si>
  <si>
    <t>AMEXOTHER/PIL/STU10. Exclusion</t>
  </si>
  <si>
    <t>AMEXOTHER/PIL/STU2. 10k to 19k</t>
  </si>
  <si>
    <t>AMEXOTHER/PIL/STU3. 20k to 29k</t>
  </si>
  <si>
    <t>AMEXOTHER/PIL/STU4. 30k to 49k</t>
  </si>
  <si>
    <t>AMEXOTHER/PIL/STU5. 50k to 74k</t>
  </si>
  <si>
    <t>AMEXOTHER/PIL/STU6. 75k to 99k</t>
  </si>
  <si>
    <t>AMEXOTHER/PIL/STU7. 100k to 149k</t>
  </si>
  <si>
    <t>AMEXOTHER/PIL/STU8. &gt;150k</t>
  </si>
  <si>
    <t>BarclaysBANKCARD1. less than 10k</t>
  </si>
  <si>
    <t>BarclaysBANKCARD10. Exclusion</t>
  </si>
  <si>
    <t>BarclaysBANKCARD2. 10k to 19k</t>
  </si>
  <si>
    <t>BarclaysBANKCARD3. 20k to 29k</t>
  </si>
  <si>
    <t>BarclaysBANKCARD4. 30k to 49k</t>
  </si>
  <si>
    <t>BarclaysBANKCARD5. 50k to 74k</t>
  </si>
  <si>
    <t>BarclaysBANKCARD6. 75k to 99k</t>
  </si>
  <si>
    <t>BarclaysBANKCARD7. 100k to 149k</t>
  </si>
  <si>
    <t>BarclaysBANKCARD8. &gt;150k</t>
  </si>
  <si>
    <t>BarclaysOTHER/PIL/STU10. Exclusion</t>
  </si>
  <si>
    <t>BarclaysOTHER/PIL/STU3. 20k to 29k</t>
  </si>
  <si>
    <t>BarclaysOTHER/PIL/STU4. 30k to 49k</t>
  </si>
  <si>
    <t>BarclaysOTHER/PIL/STU5. 50k to 74k</t>
  </si>
  <si>
    <t>BarclaysOTHER/PIL/STU6. 75k to 99k</t>
  </si>
  <si>
    <t>BarclaysOTHER/PIL/STU7. 100k to 149k</t>
  </si>
  <si>
    <t>BarclaysOTHER/PIL/STU8. &gt;150k</t>
  </si>
  <si>
    <t>BoAAUTOMOTIVE1. less than 10k</t>
  </si>
  <si>
    <t>BoAAUTOMOTIVE10. Exclusion</t>
  </si>
  <si>
    <t>BoAAUTOMOTIVE2. 10k to 19k</t>
  </si>
  <si>
    <t>BoAAUTOMOTIVE3. 20k to 29k</t>
  </si>
  <si>
    <t>BoAAUTOMOTIVE4. 30k to 49k</t>
  </si>
  <si>
    <t>BoAAUTOMOTIVE5. 50k to 74k</t>
  </si>
  <si>
    <t>BoAAUTOMOTIVE6. 75k to 99k</t>
  </si>
  <si>
    <t>BoAAUTOMOTIVE7. 100k to 149k</t>
  </si>
  <si>
    <t>BoAAUTOMOTIVE8. &gt;150k</t>
  </si>
  <si>
    <t>BoABANKCARD1. less than 10k</t>
  </si>
  <si>
    <t>BoABANKCARD10. Exclusion</t>
  </si>
  <si>
    <t>BoABANKCARD2. 10k to 19k</t>
  </si>
  <si>
    <t>BoABANKCARD3. 20k to 29k</t>
  </si>
  <si>
    <t>BoABANKCARD4. 30k to 49k</t>
  </si>
  <si>
    <t>BoABANKCARD5. 50k to 74k</t>
  </si>
  <si>
    <t>BoABANKCARD6. 75k to 99k</t>
  </si>
  <si>
    <t>BoABANKCARD7. 100k to 149k</t>
  </si>
  <si>
    <t>BoABANKCARD8. &gt;150k</t>
  </si>
  <si>
    <t>BoAFIRST MORTGAGE1. less than 10k</t>
  </si>
  <si>
    <t>BoAFIRST MORTGAGE10. Exclusion</t>
  </si>
  <si>
    <t>BoAFIRST MORTGAGE2. 10k to 19k</t>
  </si>
  <si>
    <t>BoAFIRST MORTGAGE3. 20k to 29k</t>
  </si>
  <si>
    <t>BoAFIRST MORTGAGE4. 30k to 49k</t>
  </si>
  <si>
    <t>BoAFIRST MORTGAGE5. 50k to 74k</t>
  </si>
  <si>
    <t>BoAFIRST MORTGAGE6. 75k to 99k</t>
  </si>
  <si>
    <t>BoAFIRST MORTGAGE7. 100k to 149k</t>
  </si>
  <si>
    <t>BoAFIRST MORTGAGE8. &gt;150k</t>
  </si>
  <si>
    <t>BoAHELOC/HELOAN1. less than 10k</t>
  </si>
  <si>
    <t>BoAHELOC/HELOAN10. Exclusion</t>
  </si>
  <si>
    <t>BoAHELOC/HELOAN2. 10k to 19k</t>
  </si>
  <si>
    <t>BoAHELOC/HELOAN3. 20k to 29k</t>
  </si>
  <si>
    <t>BoAHELOC/HELOAN4. 30k to 49k</t>
  </si>
  <si>
    <t>BoAHELOC/HELOAN5. 50k to 74k</t>
  </si>
  <si>
    <t>BoAHELOC/HELOAN6. 75k to 99k</t>
  </si>
  <si>
    <t>BoAHELOC/HELOAN7. 100k to 149k</t>
  </si>
  <si>
    <t>BoAHELOC/HELOAN8. &gt;150k</t>
  </si>
  <si>
    <t>BoAOTHER/PIL/STU1. less than 10k</t>
  </si>
  <si>
    <t>BoAOTHER/PIL/STU10. Exclusion</t>
  </si>
  <si>
    <t>BoAOTHER/PIL/STU2. 10k to 19k</t>
  </si>
  <si>
    <t>BoAOTHER/PIL/STU3. 20k to 29k</t>
  </si>
  <si>
    <t>BoAOTHER/PIL/STU4. 30k to 49k</t>
  </si>
  <si>
    <t>BoAOTHER/PIL/STU5. 50k to 74k</t>
  </si>
  <si>
    <t>BoAOTHER/PIL/STU6. 75k to 99k</t>
  </si>
  <si>
    <t>BoAOTHER/PIL/STU7. 100k to 149k</t>
  </si>
  <si>
    <t>BoAOTHER/PIL/STU8. &gt;150k</t>
  </si>
  <si>
    <t>Capital OneAUTOMOTIVE1. less than 10k</t>
  </si>
  <si>
    <t>Capital OneAUTOMOTIVE10. Exclusion</t>
  </si>
  <si>
    <t>Capital OneAUTOMOTIVE2. 10k to 19k</t>
  </si>
  <si>
    <t>Capital OneAUTOMOTIVE3. 20k to 29k</t>
  </si>
  <si>
    <t>Capital OneAUTOMOTIVE4. 30k to 49k</t>
  </si>
  <si>
    <t>Capital OneAUTOMOTIVE5. 50k to 74k</t>
  </si>
  <si>
    <t>Capital OneAUTOMOTIVE6. 75k to 99k</t>
  </si>
  <si>
    <t>Capital OneAUTOMOTIVE7. 100k to 149k</t>
  </si>
  <si>
    <t>Capital OneAUTOMOTIVE8. &gt;150k</t>
  </si>
  <si>
    <t>Capital OneBANKCARD1. less than 10k</t>
  </si>
  <si>
    <t>Capital OneBANKCARD10. Exclusion</t>
  </si>
  <si>
    <t>Capital OneBANKCARD2. 10k to 19k</t>
  </si>
  <si>
    <t>Capital OneBANKCARD3. 20k to 29k</t>
  </si>
  <si>
    <t>Capital OneBANKCARD4. 30k to 49k</t>
  </si>
  <si>
    <t>Capital OneBANKCARD5. 50k to 74k</t>
  </si>
  <si>
    <t>Capital OneBANKCARD6. 75k to 99k</t>
  </si>
  <si>
    <t>Capital OneBANKCARD7. 100k to 149k</t>
  </si>
  <si>
    <t>Capital OneBANKCARD8. &gt;150k</t>
  </si>
  <si>
    <t>Capital OneHELOC/HELOAN10. Exclusion</t>
  </si>
  <si>
    <t>Capital OneHELOC/HELOAN3. 20k to 29k</t>
  </si>
  <si>
    <t>Capital OneHELOC/HELOAN4. 30k to 49k</t>
  </si>
  <si>
    <t>Capital OneHELOC/HELOAN5. 50k to 74k</t>
  </si>
  <si>
    <t>Capital OneHELOC/HELOAN6. 75k to 99k</t>
  </si>
  <si>
    <t>Capital OneHELOC/HELOAN7. 100k to 149k</t>
  </si>
  <si>
    <t>Capital OneHELOC/HELOAN8. &gt;150k</t>
  </si>
  <si>
    <t>Capital OneOTHER/PIL/STU10. Exclusion</t>
  </si>
  <si>
    <t>Capital OneOTHER/PIL/STU2. 10k to 19k</t>
  </si>
  <si>
    <t>Capital OneOTHER/PIL/STU3. 20k to 29k</t>
  </si>
  <si>
    <t>Capital OneOTHER/PIL/STU4. 30k to 49k</t>
  </si>
  <si>
    <t>Capital OneOTHER/PIL/STU5. 50k to 74k</t>
  </si>
  <si>
    <t>Capital OneOTHER/PIL/STU6. 75k to 99k</t>
  </si>
  <si>
    <t>Capital OneOTHER/PIL/STU7. 100k to 149k</t>
  </si>
  <si>
    <t>Capital OneOTHER/PIL/STU8. &gt;150k</t>
  </si>
  <si>
    <t>Capital OneRETAIL1. less than 10k</t>
  </si>
  <si>
    <t>Capital OneRETAIL10. Exclusion</t>
  </si>
  <si>
    <t>Capital OneRETAIL2. 10k to 19k</t>
  </si>
  <si>
    <t>Capital OneRETAIL3. 20k to 29k</t>
  </si>
  <si>
    <t>Capital OneRETAIL4. 30k to 49k</t>
  </si>
  <si>
    <t>Capital OneRETAIL5. 50k to 74k</t>
  </si>
  <si>
    <t>Capital OneRETAIL6. 75k to 99k</t>
  </si>
  <si>
    <t>Capital OneRETAIL7. 100k to 149k</t>
  </si>
  <si>
    <t>Capital OneRETAIL8. &gt;150k</t>
  </si>
  <si>
    <t>ChaseAUTOMOTIVE1. less than 10k</t>
  </si>
  <si>
    <t>ChaseAUTOMOTIVE10. Exclusion</t>
  </si>
  <si>
    <t>ChaseAUTOMOTIVE2. 10k to 19k</t>
  </si>
  <si>
    <t>ChaseAUTOMOTIVE3. 20k to 29k</t>
  </si>
  <si>
    <t>ChaseAUTOMOTIVE4. 30k to 49k</t>
  </si>
  <si>
    <t>ChaseAUTOMOTIVE5. 50k to 74k</t>
  </si>
  <si>
    <t>ChaseAUTOMOTIVE6. 75k to 99k</t>
  </si>
  <si>
    <t>ChaseAUTOMOTIVE7. 100k to 149k</t>
  </si>
  <si>
    <t>ChaseAUTOMOTIVE8. &gt;150k</t>
  </si>
  <si>
    <t>ChaseBANKCARD1. less than 10k</t>
  </si>
  <si>
    <t>ChaseBANKCARD10. Exclusion</t>
  </si>
  <si>
    <t>ChaseBANKCARD2. 10k to 19k</t>
  </si>
  <si>
    <t>ChaseBANKCARD3. 20k to 29k</t>
  </si>
  <si>
    <t>ChaseBANKCARD4. 30k to 49k</t>
  </si>
  <si>
    <t>ChaseBANKCARD5. 50k to 74k</t>
  </si>
  <si>
    <t>ChaseBANKCARD6. 75k to 99k</t>
  </si>
  <si>
    <t>ChaseBANKCARD7. 100k to 149k</t>
  </si>
  <si>
    <t>ChaseBANKCARD8. &gt;150k</t>
  </si>
  <si>
    <t>ChaseFIRST MORTGAGE1. less than 10k</t>
  </si>
  <si>
    <t>ChaseFIRST MORTGAGE10. Exclusion</t>
  </si>
  <si>
    <t>ChaseFIRST MORTGAGE2. 10k to 19k</t>
  </si>
  <si>
    <t>ChaseFIRST MORTGAGE3. 20k to 29k</t>
  </si>
  <si>
    <t>ChaseFIRST MORTGAGE4. 30k to 49k</t>
  </si>
  <si>
    <t>ChaseFIRST MORTGAGE5. 50k to 74k</t>
  </si>
  <si>
    <t>ChaseFIRST MORTGAGE6. 75k to 99k</t>
  </si>
  <si>
    <t>ChaseFIRST MORTGAGE7. 100k to 149k</t>
  </si>
  <si>
    <t>ChaseFIRST MORTGAGE8. &gt;150k</t>
  </si>
  <si>
    <t>ChaseHELOC/HELOAN1. less than 10k</t>
  </si>
  <si>
    <t>ChaseHELOC/HELOAN10. Exclusion</t>
  </si>
  <si>
    <t>ChaseHELOC/HELOAN2. 10k to 19k</t>
  </si>
  <si>
    <t>ChaseHELOC/HELOAN3. 20k to 29k</t>
  </si>
  <si>
    <t>ChaseHELOC/HELOAN4. 30k to 49k</t>
  </si>
  <si>
    <t>ChaseHELOC/HELOAN5. 50k to 74k</t>
  </si>
  <si>
    <t>ChaseHELOC/HELOAN6. 75k to 99k</t>
  </si>
  <si>
    <t>ChaseHELOC/HELOAN7. 100k to 149k</t>
  </si>
  <si>
    <t>ChaseHELOC/HELOAN8. &gt;150k</t>
  </si>
  <si>
    <t>ChaseOTHER/PIL/STU10. Exclusion</t>
  </si>
  <si>
    <t>ChaseOTHER/PIL/STU2. 10k to 19k</t>
  </si>
  <si>
    <t>ChaseOTHER/PIL/STU3. 20k to 29k</t>
  </si>
  <si>
    <t>ChaseOTHER/PIL/STU4. 30k to 49k</t>
  </si>
  <si>
    <t>ChaseOTHER/PIL/STU5. 50k to 74k</t>
  </si>
  <si>
    <t>ChaseOTHER/PIL/STU6. 75k to 99k</t>
  </si>
  <si>
    <t>ChaseOTHER/PIL/STU7. 100k to 149k</t>
  </si>
  <si>
    <t>ChaseOTHER/PIL/STU8. &gt;150k</t>
  </si>
  <si>
    <t>ChaseRETAIL1. less than 10k</t>
  </si>
  <si>
    <t>ChaseRETAIL10. Exclusion</t>
  </si>
  <si>
    <t>ChaseRETAIL2. 10k to 19k</t>
  </si>
  <si>
    <t>ChaseRETAIL3. 20k to 29k</t>
  </si>
  <si>
    <t>ChaseRETAIL4. 30k to 49k</t>
  </si>
  <si>
    <t>ChaseRETAIL5. 50k to 74k</t>
  </si>
  <si>
    <t>ChaseRETAIL6. 75k to 99k</t>
  </si>
  <si>
    <t>ChaseRETAIL7. 100k to 149k</t>
  </si>
  <si>
    <t>ChaseRETAIL8. &gt;150k</t>
  </si>
  <si>
    <t>CitiAUTOMOTIVE10. Exclusion</t>
  </si>
  <si>
    <t>CitiBANKCARD1. less than 10k</t>
  </si>
  <si>
    <t>CitiBANKCARD10. Exclusion</t>
  </si>
  <si>
    <t>CitiBANKCARD2. 10k to 19k</t>
  </si>
  <si>
    <t>CitiBANKCARD3. 20k to 29k</t>
  </si>
  <si>
    <t>CitiBANKCARD4. 30k to 49k</t>
  </si>
  <si>
    <t>CitiBANKCARD5. 50k to 74k</t>
  </si>
  <si>
    <t>CitiBANKCARD6. 75k to 99k</t>
  </si>
  <si>
    <t>CitiBANKCARD7. 100k to 149k</t>
  </si>
  <si>
    <t>CitiBANKCARD8. &gt;150k</t>
  </si>
  <si>
    <t>CitiFIRST MORTGAGE4. 30k to 49k</t>
  </si>
  <si>
    <t>CitiFIRST MORTGAGE6. 75k to 99k</t>
  </si>
  <si>
    <t>CitiHELOC/HELOAN10. Exclusion</t>
  </si>
  <si>
    <t>CitiHELOC/HELOAN3. 20k to 29k</t>
  </si>
  <si>
    <t>CitiHELOC/HELOAN4. 30k to 49k</t>
  </si>
  <si>
    <t>CitiHELOC/HELOAN5. 50k to 74k</t>
  </si>
  <si>
    <t>CitiHELOC/HELOAN6. 75k to 99k</t>
  </si>
  <si>
    <t>CitiHELOC/HELOAN7. 100k to 149k</t>
  </si>
  <si>
    <t>CitiHELOC/HELOAN8. &gt;150k</t>
  </si>
  <si>
    <t>CitiOTHER/PIL/STU1. less than 10k</t>
  </si>
  <si>
    <t>CitiOTHER/PIL/STU10. Exclusion</t>
  </si>
  <si>
    <t>CitiOTHER/PIL/STU2. 10k to 19k</t>
  </si>
  <si>
    <t>CitiOTHER/PIL/STU3. 20k to 29k</t>
  </si>
  <si>
    <t>CitiOTHER/PIL/STU4. 30k to 49k</t>
  </si>
  <si>
    <t>CitiOTHER/PIL/STU5. 50k to 74k</t>
  </si>
  <si>
    <t>CitiOTHER/PIL/STU6. 75k to 99k</t>
  </si>
  <si>
    <t>CitiOTHER/PIL/STU7. 100k to 149k</t>
  </si>
  <si>
    <t>CitiOTHER/PIL/STU8. &gt;150k</t>
  </si>
  <si>
    <t>CitiRETAIL1. less than 10k</t>
  </si>
  <si>
    <t>CitiRETAIL10. Exclusion</t>
  </si>
  <si>
    <t>CitiRETAIL2. 10k to 19k</t>
  </si>
  <si>
    <t>CitiRETAIL3. 20k to 29k</t>
  </si>
  <si>
    <t>CitiRETAIL4. 30k to 49k</t>
  </si>
  <si>
    <t>CitiRETAIL5. 50k to 74k</t>
  </si>
  <si>
    <t>CitiRETAIL6. 75k to 99k</t>
  </si>
  <si>
    <t>CitiRETAIL7. 100k to 149k</t>
  </si>
  <si>
    <t>CitiRETAIL8. &gt;150k</t>
  </si>
  <si>
    <t>Credit OneBANKCARD1. less than 10k</t>
  </si>
  <si>
    <t>Credit OneBANKCARD10. Exclusion</t>
  </si>
  <si>
    <t>Credit OneBANKCARD2. 10k to 19k</t>
  </si>
  <si>
    <t>Credit OneBANKCARD3. 20k to 29k</t>
  </si>
  <si>
    <t>Credit OneBANKCARD4. 30k to 49k</t>
  </si>
  <si>
    <t>Credit OneBANKCARD5. 50k to 74k</t>
  </si>
  <si>
    <t>Credit OneBANKCARD6. 75k to 99k</t>
  </si>
  <si>
    <t>Credit OneBANKCARD7. 100k to 149k</t>
  </si>
  <si>
    <t>Credit OneBANKCARD8. &gt;150k</t>
  </si>
  <si>
    <t>DiscoverBANKCARD1. less than 10k</t>
  </si>
  <si>
    <t>DiscoverBANKCARD10. Exclusion</t>
  </si>
  <si>
    <t>DiscoverBANKCARD2. 10k to 19k</t>
  </si>
  <si>
    <t>DiscoverBANKCARD3. 20k to 29k</t>
  </si>
  <si>
    <t>DiscoverBANKCARD4. 30k to 49k</t>
  </si>
  <si>
    <t>DiscoverBANKCARD5. 50k to 74k</t>
  </si>
  <si>
    <t>DiscoverBANKCARD6. 75k to 99k</t>
  </si>
  <si>
    <t>DiscoverBANKCARD7. 100k to 149k</t>
  </si>
  <si>
    <t>DiscoverBANKCARD8. &gt;150k</t>
  </si>
  <si>
    <t>DiscoverFIRST MORTGAGE10. Exclusion</t>
  </si>
  <si>
    <t>DiscoverFIRST MORTGAGE2. 10k to 19k</t>
  </si>
  <si>
    <t>DiscoverFIRST MORTGAGE3. 20k to 29k</t>
  </si>
  <si>
    <t>DiscoverFIRST MORTGAGE4. 30k to 49k</t>
  </si>
  <si>
    <t>DiscoverFIRST MORTGAGE5. 50k to 74k</t>
  </si>
  <si>
    <t>DiscoverFIRST MORTGAGE6. 75k to 99k</t>
  </si>
  <si>
    <t>DiscoverFIRST MORTGAGE7. 100k to 149k</t>
  </si>
  <si>
    <t>DiscoverFIRST MORTGAGE8. &gt;150k</t>
  </si>
  <si>
    <t>DiscoverHELOC/HELOAN10. Exclusion</t>
  </si>
  <si>
    <t>DiscoverHELOC/HELOAN2. 10k to 19k</t>
  </si>
  <si>
    <t>DiscoverHELOC/HELOAN3. 20k to 29k</t>
  </si>
  <si>
    <t>DiscoverHELOC/HELOAN4. 30k to 49k</t>
  </si>
  <si>
    <t>DiscoverHELOC/HELOAN5. 50k to 74k</t>
  </si>
  <si>
    <t>DiscoverHELOC/HELOAN6. 75k to 99k</t>
  </si>
  <si>
    <t>DiscoverHELOC/HELOAN7. 100k to 149k</t>
  </si>
  <si>
    <t>DiscoverHELOC/HELOAN8. &gt;150k</t>
  </si>
  <si>
    <t>DiscoverOTHER/PIL/STU1. less than 10k</t>
  </si>
  <si>
    <t>DiscoverOTHER/PIL/STU10. Exclusion</t>
  </si>
  <si>
    <t>DiscoverOTHER/PIL/STU2. 10k to 19k</t>
  </si>
  <si>
    <t>DiscoverOTHER/PIL/STU3. 20k to 29k</t>
  </si>
  <si>
    <t>DiscoverOTHER/PIL/STU4. 30k to 49k</t>
  </si>
  <si>
    <t>DiscoverOTHER/PIL/STU5. 50k to 74k</t>
  </si>
  <si>
    <t>DiscoverOTHER/PIL/STU6. 75k to 99k</t>
  </si>
  <si>
    <t>DiscoverOTHER/PIL/STU7. 100k to 149k</t>
  </si>
  <si>
    <t>DiscoverOTHER/PIL/STU8. &gt;150k</t>
  </si>
  <si>
    <t>Goldman SachsBANKCARD1. less than 10k</t>
  </si>
  <si>
    <t>Goldman SachsBANKCARD10. Exclusion</t>
  </si>
  <si>
    <t>Goldman SachsBANKCARD2. 10k to 19k</t>
  </si>
  <si>
    <t>Goldman SachsBANKCARD3. 20k to 29k</t>
  </si>
  <si>
    <t>Goldman SachsBANKCARD4. 30k to 49k</t>
  </si>
  <si>
    <t>Goldman SachsBANKCARD5. 50k to 74k</t>
  </si>
  <si>
    <t>Goldman SachsBANKCARD6. 75k to 99k</t>
  </si>
  <si>
    <t>Goldman SachsBANKCARD7. 100k to 149k</t>
  </si>
  <si>
    <t>Goldman SachsBANKCARD8. &gt;150k</t>
  </si>
  <si>
    <t>Goldman SachsOTHER/PIL/STU1. less than 10k</t>
  </si>
  <si>
    <t>Goldman SachsOTHER/PIL/STU10. Exclusion</t>
  </si>
  <si>
    <t>Goldman SachsOTHER/PIL/STU2. 10k to 19k</t>
  </si>
  <si>
    <t>Goldman SachsOTHER/PIL/STU3. 20k to 29k</t>
  </si>
  <si>
    <t>Goldman SachsOTHER/PIL/STU4. 30k to 49k</t>
  </si>
  <si>
    <t>Goldman SachsOTHER/PIL/STU5. 50k to 74k</t>
  </si>
  <si>
    <t>Goldman SachsOTHER/PIL/STU6. 75k to 99k</t>
  </si>
  <si>
    <t>Goldman SachsOTHER/PIL/STU7. 100k to 149k</t>
  </si>
  <si>
    <t>Goldman SachsOTHER/PIL/STU8. &gt;150k</t>
  </si>
  <si>
    <t>NBTAUTOMOTIVE1. less than 10k</t>
  </si>
  <si>
    <t>NBTAUTOMOTIVE10. Exclusion</t>
  </si>
  <si>
    <t>NBTAUTOMOTIVE2. 10k to 19k</t>
  </si>
  <si>
    <t>NBTAUTOMOTIVE3. 20k to 29k</t>
  </si>
  <si>
    <t>NBTAUTOMOTIVE4. 30k to 49k</t>
  </si>
  <si>
    <t>NBTAUTOMOTIVE5. 50k to 74k</t>
  </si>
  <si>
    <t>NBTAUTOMOTIVE6. 75k to 99k</t>
  </si>
  <si>
    <t>NBTAUTOMOTIVE7. 100k to 149k</t>
  </si>
  <si>
    <t>NBTAUTOMOTIVE8. &gt;150k</t>
  </si>
  <si>
    <t>NBTFIRST MORTGAGE10. Exclusion</t>
  </si>
  <si>
    <t>NBTFIRST MORTGAGE2. 10k to 19k</t>
  </si>
  <si>
    <t>NBTFIRST MORTGAGE3. 20k to 29k</t>
  </si>
  <si>
    <t>NBTFIRST MORTGAGE4. 30k to 49k</t>
  </si>
  <si>
    <t>NBTFIRST MORTGAGE5. 50k to 74k</t>
  </si>
  <si>
    <t>NBTFIRST MORTGAGE6. 75k to 99k</t>
  </si>
  <si>
    <t>NBTFIRST MORTGAGE7. 100k to 149k</t>
  </si>
  <si>
    <t>NBTFIRST MORTGAGE8. &gt;150k</t>
  </si>
  <si>
    <t>NBTHELOC/HELOAN10. Exclusion</t>
  </si>
  <si>
    <t>NBTHELOC/HELOAN2. 10k to 19k</t>
  </si>
  <si>
    <t>NBTHELOC/HELOAN3. 20k to 29k</t>
  </si>
  <si>
    <t>NBTHELOC/HELOAN4. 30k to 49k</t>
  </si>
  <si>
    <t>NBTHELOC/HELOAN5. 50k to 74k</t>
  </si>
  <si>
    <t>NBTHELOC/HELOAN6. 75k to 99k</t>
  </si>
  <si>
    <t>NBTHELOC/HELOAN7. 100k to 149k</t>
  </si>
  <si>
    <t>NBTHELOC/HELOAN8. &gt;150k</t>
  </si>
  <si>
    <t>NBTOTHER/PIL/STU10. Exclusion</t>
  </si>
  <si>
    <t>NBTOTHER/PIL/STU2. 10k to 19k</t>
  </si>
  <si>
    <t>NBTOTHER/PIL/STU3. 20k to 29k</t>
  </si>
  <si>
    <t>NBTOTHER/PIL/STU4. 30k to 49k</t>
  </si>
  <si>
    <t>NBTOTHER/PIL/STU5. 50k to 74k</t>
  </si>
  <si>
    <t>NBTOTHER/PIL/STU6. 75k to 99k</t>
  </si>
  <si>
    <t>NBTOTHER/PIL/STU7. 100k to 149k</t>
  </si>
  <si>
    <t>NBTOTHER/PIL/STU8. &gt;150k</t>
  </si>
  <si>
    <t>PNCAUTOMOTIVE1. less than 10k</t>
  </si>
  <si>
    <t>PNCAUTOMOTIVE10. Exclusion</t>
  </si>
  <si>
    <t>PNCAUTOMOTIVE2. 10k to 19k</t>
  </si>
  <si>
    <t>PNCAUTOMOTIVE3. 20k to 29k</t>
  </si>
  <si>
    <t>PNCAUTOMOTIVE4. 30k to 49k</t>
  </si>
  <si>
    <t>PNCAUTOMOTIVE5. 50k to 74k</t>
  </si>
  <si>
    <t>PNCAUTOMOTIVE6. 75k to 99k</t>
  </si>
  <si>
    <t>PNCAUTOMOTIVE7. 100k to 149k</t>
  </si>
  <si>
    <t>PNCAUTOMOTIVE8. &gt;150k</t>
  </si>
  <si>
    <t>PNCBANKCARD1. less than 10k</t>
  </si>
  <si>
    <t>PNCBANKCARD10. Exclusion</t>
  </si>
  <si>
    <t>PNCBANKCARD2. 10k to 19k</t>
  </si>
  <si>
    <t>PNCBANKCARD3. 20k to 29k</t>
  </si>
  <si>
    <t>PNCBANKCARD4. 30k to 49k</t>
  </si>
  <si>
    <t>PNCBANKCARD5. 50k to 74k</t>
  </si>
  <si>
    <t>PNCBANKCARD6. 75k to 99k</t>
  </si>
  <si>
    <t>PNCBANKCARD7. 100k to 149k</t>
  </si>
  <si>
    <t>PNCBANKCARD8. &gt;150k</t>
  </si>
  <si>
    <t>PNCFIRST MORTGAGE1. less than 10k</t>
  </si>
  <si>
    <t>PNCFIRST MORTGAGE10. Exclusion</t>
  </si>
  <si>
    <t>PNCFIRST MORTGAGE2. 10k to 19k</t>
  </si>
  <si>
    <t>PNCFIRST MORTGAGE3. 20k to 29k</t>
  </si>
  <si>
    <t>PNCFIRST MORTGAGE4. 30k to 49k</t>
  </si>
  <si>
    <t>PNCFIRST MORTGAGE5. 50k to 74k</t>
  </si>
  <si>
    <t>PNCFIRST MORTGAGE6. 75k to 99k</t>
  </si>
  <si>
    <t>PNCFIRST MORTGAGE7. 100k to 149k</t>
  </si>
  <si>
    <t>PNCFIRST MORTGAGE8. &gt;150k</t>
  </si>
  <si>
    <t>PNCHELOC/HELOAN1. less than 10k</t>
  </si>
  <si>
    <t>PNCHELOC/HELOAN10. Exclusion</t>
  </si>
  <si>
    <t>PNCHELOC/HELOAN2. 10k to 19k</t>
  </si>
  <si>
    <t>PNCHELOC/HELOAN3. 20k to 29k</t>
  </si>
  <si>
    <t>PNCHELOC/HELOAN4. 30k to 49k</t>
  </si>
  <si>
    <t>PNCHELOC/HELOAN5. 50k to 74k</t>
  </si>
  <si>
    <t>PNCHELOC/HELOAN6. 75k to 99k</t>
  </si>
  <si>
    <t>PNCHELOC/HELOAN7. 100k to 149k</t>
  </si>
  <si>
    <t>PNCHELOC/HELOAN8. &gt;150k</t>
  </si>
  <si>
    <t>PNCOTHER/PIL/STU1. less than 10k</t>
  </si>
  <si>
    <t>PNCOTHER/PIL/STU10. Exclusion</t>
  </si>
  <si>
    <t>PNCOTHER/PIL/STU2. 10k to 19k</t>
  </si>
  <si>
    <t>PNCOTHER/PIL/STU3. 20k to 29k</t>
  </si>
  <si>
    <t>PNCOTHER/PIL/STU4. 30k to 49k</t>
  </si>
  <si>
    <t>PNCOTHER/PIL/STU5. 50k to 74k</t>
  </si>
  <si>
    <t>PNCOTHER/PIL/STU6. 75k to 99k</t>
  </si>
  <si>
    <t>PNCOTHER/PIL/STU7. 100k to 149k</t>
  </si>
  <si>
    <t>PNCOTHER/PIL/STU8. &gt;150k</t>
  </si>
  <si>
    <t>SantanderAUTOMOTIVE1. less than 10k</t>
  </si>
  <si>
    <t>SantanderAUTOMOTIVE10. Exclusion</t>
  </si>
  <si>
    <t>SantanderAUTOMOTIVE2. 10k to 19k</t>
  </si>
  <si>
    <t>SantanderAUTOMOTIVE3. 20k to 29k</t>
  </si>
  <si>
    <t>SantanderAUTOMOTIVE4. 30k to 49k</t>
  </si>
  <si>
    <t>SantanderAUTOMOTIVE5. 50k to 74k</t>
  </si>
  <si>
    <t>SantanderAUTOMOTIVE6. 75k to 99k</t>
  </si>
  <si>
    <t>SantanderAUTOMOTIVE7. 100k to 149k</t>
  </si>
  <si>
    <t>SantanderAUTOMOTIVE8. &gt;150k</t>
  </si>
  <si>
    <t>SantanderBANKCARD1. less than 10k</t>
  </si>
  <si>
    <t>SantanderBANKCARD10. Exclusion</t>
  </si>
  <si>
    <t>SantanderBANKCARD2. 10k to 19k</t>
  </si>
  <si>
    <t>SantanderBANKCARD3. 20k to 29k</t>
  </si>
  <si>
    <t>SantanderBANKCARD4. 30k to 49k</t>
  </si>
  <si>
    <t>SantanderBANKCARD5. 50k to 74k</t>
  </si>
  <si>
    <t>SantanderBANKCARD6. 75k to 99k</t>
  </si>
  <si>
    <t>SantanderBANKCARD7. 100k to 149k</t>
  </si>
  <si>
    <t>SantanderBANKCARD8. &gt;150k</t>
  </si>
  <si>
    <t>SantanderFIRST MORTGAGE1. less than 10k</t>
  </si>
  <si>
    <t>SantanderFIRST MORTGAGE10. Exclusion</t>
  </si>
  <si>
    <t>SantanderFIRST MORTGAGE2. 10k to 19k</t>
  </si>
  <si>
    <t>SantanderFIRST MORTGAGE3. 20k to 29k</t>
  </si>
  <si>
    <t>SantanderFIRST MORTGAGE4. 30k to 49k</t>
  </si>
  <si>
    <t>SantanderFIRST MORTGAGE5. 50k to 74k</t>
  </si>
  <si>
    <t>SantanderFIRST MORTGAGE6. 75k to 99k</t>
  </si>
  <si>
    <t>SantanderFIRST MORTGAGE7. 100k to 149k</t>
  </si>
  <si>
    <t>SantanderFIRST MORTGAGE8. &gt;150k</t>
  </si>
  <si>
    <t>SantanderHELOC/HELOAN1. less than 10k</t>
  </si>
  <si>
    <t>SantanderHELOC/HELOAN10. Exclusion</t>
  </si>
  <si>
    <t>SantanderHELOC/HELOAN2. 10k to 19k</t>
  </si>
  <si>
    <t>SantanderHELOC/HELOAN3. 20k to 29k</t>
  </si>
  <si>
    <t>SantanderHELOC/HELOAN4. 30k to 49k</t>
  </si>
  <si>
    <t>SantanderHELOC/HELOAN5. 50k to 74k</t>
  </si>
  <si>
    <t>SantanderHELOC/HELOAN6. 75k to 99k</t>
  </si>
  <si>
    <t>SantanderHELOC/HELOAN7. 100k to 149k</t>
  </si>
  <si>
    <t>SantanderHELOC/HELOAN8. &gt;150k</t>
  </si>
  <si>
    <t>SantanderOTHER/PIL/STU1. less than 10k</t>
  </si>
  <si>
    <t>SantanderOTHER/PIL/STU10. Exclusion</t>
  </si>
  <si>
    <t>SantanderOTHER/PIL/STU2. 10k to 19k</t>
  </si>
  <si>
    <t>SantanderOTHER/PIL/STU3. 20k to 29k</t>
  </si>
  <si>
    <t>SantanderOTHER/PIL/STU4. 30k to 49k</t>
  </si>
  <si>
    <t>SantanderOTHER/PIL/STU5. 50k to 74k</t>
  </si>
  <si>
    <t>SantanderOTHER/PIL/STU6. 75k to 99k</t>
  </si>
  <si>
    <t>SantanderOTHER/PIL/STU7. 100k to 149k</t>
  </si>
  <si>
    <t>SantanderOTHER/PIL/STU8. &gt;150k</t>
  </si>
  <si>
    <t>Sun TrustAUTOMOTIVE1. less than 10k</t>
  </si>
  <si>
    <t>Sun TrustAUTOMOTIVE10. Exclusion</t>
  </si>
  <si>
    <t>Sun TrustAUTOMOTIVE2. 10k to 19k</t>
  </si>
  <si>
    <t>Sun TrustAUTOMOTIVE3. 20k to 29k</t>
  </si>
  <si>
    <t>Sun TrustAUTOMOTIVE4. 30k to 49k</t>
  </si>
  <si>
    <t>Sun TrustAUTOMOTIVE5. 50k to 74k</t>
  </si>
  <si>
    <t>Sun TrustAUTOMOTIVE6. 75k to 99k</t>
  </si>
  <si>
    <t>Sun TrustAUTOMOTIVE7. 100k to 149k</t>
  </si>
  <si>
    <t>Sun TrustAUTOMOTIVE8. &gt;150k</t>
  </si>
  <si>
    <t>Sun TrustBANKCARD1. less than 10k</t>
  </si>
  <si>
    <t>Sun TrustBANKCARD10. Exclusion</t>
  </si>
  <si>
    <t>Sun TrustBANKCARD2. 10k to 19k</t>
  </si>
  <si>
    <t>Sun TrustBANKCARD3. 20k to 29k</t>
  </si>
  <si>
    <t>Sun TrustBANKCARD4. 30k to 49k</t>
  </si>
  <si>
    <t>Sun TrustBANKCARD5. 50k to 74k</t>
  </si>
  <si>
    <t>Sun TrustBANKCARD6. 75k to 99k</t>
  </si>
  <si>
    <t>Sun TrustBANKCARD7. 100k to 149k</t>
  </si>
  <si>
    <t>Sun TrustBANKCARD8. &gt;150k</t>
  </si>
  <si>
    <t>Sun TrustFIRST MORTGAGE1. less than 10k</t>
  </si>
  <si>
    <t>Sun TrustFIRST MORTGAGE10. Exclusion</t>
  </si>
  <si>
    <t>Sun TrustFIRST MORTGAGE2. 10k to 19k</t>
  </si>
  <si>
    <t>Sun TrustFIRST MORTGAGE3. 20k to 29k</t>
  </si>
  <si>
    <t>Sun TrustFIRST MORTGAGE4. 30k to 49k</t>
  </si>
  <si>
    <t>Sun TrustFIRST MORTGAGE5. 50k to 74k</t>
  </si>
  <si>
    <t>Sun TrustFIRST MORTGAGE6. 75k to 99k</t>
  </si>
  <si>
    <t>Sun TrustFIRST MORTGAGE7. 100k to 149k</t>
  </si>
  <si>
    <t>Sun TrustFIRST MORTGAGE8. &gt;150k</t>
  </si>
  <si>
    <t>Sun TrustHELOC/HELOAN1. less than 10k</t>
  </si>
  <si>
    <t>Sun TrustHELOC/HELOAN10. Exclusion</t>
  </si>
  <si>
    <t>Sun TrustHELOC/HELOAN2. 10k to 19k</t>
  </si>
  <si>
    <t>Sun TrustHELOC/HELOAN3. 20k to 29k</t>
  </si>
  <si>
    <t>Sun TrustHELOC/HELOAN4. 30k to 49k</t>
  </si>
  <si>
    <t>Sun TrustHELOC/HELOAN5. 50k to 74k</t>
  </si>
  <si>
    <t>Sun TrustHELOC/HELOAN6. 75k to 99k</t>
  </si>
  <si>
    <t>Sun TrustHELOC/HELOAN7. 100k to 149k</t>
  </si>
  <si>
    <t>Sun TrustHELOC/HELOAN8. &gt;150k</t>
  </si>
  <si>
    <t>Sun TrustOTHER/PIL/STU1. less than 10k</t>
  </si>
  <si>
    <t>Sun TrustOTHER/PIL/STU10. Exclusion</t>
  </si>
  <si>
    <t>Sun TrustOTHER/PIL/STU2. 10k to 19k</t>
  </si>
  <si>
    <t>Sun TrustOTHER/PIL/STU3. 20k to 29k</t>
  </si>
  <si>
    <t>Sun TrustOTHER/PIL/STU4. 30k to 49k</t>
  </si>
  <si>
    <t>Sun TrustOTHER/PIL/STU5. 50k to 74k</t>
  </si>
  <si>
    <t>Sun TrustOTHER/PIL/STU6. 75k to 99k</t>
  </si>
  <si>
    <t>Sun TrustOTHER/PIL/STU7. 100k to 149k</t>
  </si>
  <si>
    <t>Sun TrustOTHER/PIL/STU8. &gt;150k</t>
  </si>
  <si>
    <t>SynchronyBANKCARD1. less than 10k</t>
  </si>
  <si>
    <t>SynchronyBANKCARD10. Exclusion</t>
  </si>
  <si>
    <t>SynchronyBANKCARD2. 10k to 19k</t>
  </si>
  <si>
    <t>SynchronyBANKCARD3. 20k to 29k</t>
  </si>
  <si>
    <t>SynchronyBANKCARD4. 30k to 49k</t>
  </si>
  <si>
    <t>SynchronyBANKCARD5. 50k to 74k</t>
  </si>
  <si>
    <t>SynchronyBANKCARD6. 75k to 99k</t>
  </si>
  <si>
    <t>SynchronyBANKCARD7. 100k to 149k</t>
  </si>
  <si>
    <t>SynchronyBANKCARD8. &gt;150k</t>
  </si>
  <si>
    <t>SynchronyOTHER/PIL/STU1. less than 10k</t>
  </si>
  <si>
    <t>SynchronyOTHER/PIL/STU10. Exclusion</t>
  </si>
  <si>
    <t>SynchronyOTHER/PIL/STU2. 10k to 19k</t>
  </si>
  <si>
    <t>SynchronyOTHER/PIL/STU3. 20k to 29k</t>
  </si>
  <si>
    <t>SynchronyOTHER/PIL/STU4. 30k to 49k</t>
  </si>
  <si>
    <t>SynchronyOTHER/PIL/STU5. 50k to 74k</t>
  </si>
  <si>
    <t>SynchronyOTHER/PIL/STU6. 75k to 99k</t>
  </si>
  <si>
    <t>SynchronyOTHER/PIL/STU7. 100k to 149k</t>
  </si>
  <si>
    <t>SynchronyOTHER/PIL/STU8. &gt;150k</t>
  </si>
  <si>
    <t>SynchronyRETAIL1. less than 10k</t>
  </si>
  <si>
    <t>SynchronyRETAIL10. Exclusion</t>
  </si>
  <si>
    <t>SynchronyRETAIL2. 10k to 19k</t>
  </si>
  <si>
    <t>SynchronyRETAIL3. 20k to 29k</t>
  </si>
  <si>
    <t>SynchronyRETAIL4. 30k to 49k</t>
  </si>
  <si>
    <t>SynchronyRETAIL5. 50k to 74k</t>
  </si>
  <si>
    <t>SynchronyRETAIL6. 75k to 99k</t>
  </si>
  <si>
    <t>SynchronyRETAIL7. 100k to 149k</t>
  </si>
  <si>
    <t>SynchronyRETAIL8. &gt;150k</t>
  </si>
  <si>
    <t>TD BankAUTOMOTIVE1. less than 10k</t>
  </si>
  <si>
    <t>TD BankAUTOMOTIVE10. Exclusion</t>
  </si>
  <si>
    <t>TD BankAUTOMOTIVE2. 10k to 19k</t>
  </si>
  <si>
    <t>TD BankAUTOMOTIVE3. 20k to 29k</t>
  </si>
  <si>
    <t>TD BankAUTOMOTIVE4. 30k to 49k</t>
  </si>
  <si>
    <t>TD BankAUTOMOTIVE5. 50k to 74k</t>
  </si>
  <si>
    <t>TD BankAUTOMOTIVE6. 75k to 99k</t>
  </si>
  <si>
    <t>TD BankAUTOMOTIVE7. 100k to 149k</t>
  </si>
  <si>
    <t>TD BankAUTOMOTIVE8. &gt;150k</t>
  </si>
  <si>
    <t>TD BankBANKCARD1. less than 10k</t>
  </si>
  <si>
    <t>TD BankBANKCARD10. Exclusion</t>
  </si>
  <si>
    <t>TD BankBANKCARD2. 10k to 19k</t>
  </si>
  <si>
    <t>TD BankBANKCARD3. 20k to 29k</t>
  </si>
  <si>
    <t>TD BankBANKCARD4. 30k to 49k</t>
  </si>
  <si>
    <t>TD BankBANKCARD5. 50k to 74k</t>
  </si>
  <si>
    <t>TD BankBANKCARD6. 75k to 99k</t>
  </si>
  <si>
    <t>TD BankBANKCARD7. 100k to 149k</t>
  </si>
  <si>
    <t>TD BankBANKCARD8. &gt;150k</t>
  </si>
  <si>
    <t>TD BankFIRST MORTGAGE10. Exclusion</t>
  </si>
  <si>
    <t>TD BankFIRST MORTGAGE2. 10k to 19k</t>
  </si>
  <si>
    <t>TD BankFIRST MORTGAGE3. 20k to 29k</t>
  </si>
  <si>
    <t>TD BankFIRST MORTGAGE4. 30k to 49k</t>
  </si>
  <si>
    <t>TD BankFIRST MORTGAGE5. 50k to 74k</t>
  </si>
  <si>
    <t>TD BankFIRST MORTGAGE6. 75k to 99k</t>
  </si>
  <si>
    <t>TD BankFIRST MORTGAGE7. 100k to 149k</t>
  </si>
  <si>
    <t>TD BankFIRST MORTGAGE8. &gt;150k</t>
  </si>
  <si>
    <t>TD BankHELOC/HELOAN1. less than 10k</t>
  </si>
  <si>
    <t>TD BankHELOC/HELOAN10. Exclusion</t>
  </si>
  <si>
    <t>TD BankHELOC/HELOAN2. 10k to 19k</t>
  </si>
  <si>
    <t>TD BankHELOC/HELOAN3. 20k to 29k</t>
  </si>
  <si>
    <t>TD BankHELOC/HELOAN4. 30k to 49k</t>
  </si>
  <si>
    <t>TD BankHELOC/HELOAN5. 50k to 74k</t>
  </si>
  <si>
    <t>TD BankHELOC/HELOAN6. 75k to 99k</t>
  </si>
  <si>
    <t>TD BankHELOC/HELOAN7. 100k to 149k</t>
  </si>
  <si>
    <t>TD BankHELOC/HELOAN8. &gt;150k</t>
  </si>
  <si>
    <t>TD BankOTHER/PIL/STU1. less than 10k</t>
  </si>
  <si>
    <t>TD BankOTHER/PIL/STU10. Exclusion</t>
  </si>
  <si>
    <t>TD BankOTHER/PIL/STU2. 10k to 19k</t>
  </si>
  <si>
    <t>TD BankOTHER/PIL/STU3. 20k to 29k</t>
  </si>
  <si>
    <t>TD BankOTHER/PIL/STU4. 30k to 49k</t>
  </si>
  <si>
    <t>TD BankOTHER/PIL/STU5. 50k to 74k</t>
  </si>
  <si>
    <t>TD BankOTHER/PIL/STU6. 75k to 99k</t>
  </si>
  <si>
    <t>TD BankOTHER/PIL/STU7. 100k to 149k</t>
  </si>
  <si>
    <t>TD BankOTHER/PIL/STU8. &gt;150k</t>
  </si>
  <si>
    <t>TD BankRETAIL1. less than 10k</t>
  </si>
  <si>
    <t>TD BankRETAIL10. Exclusion</t>
  </si>
  <si>
    <t>TD BankRETAIL2. 10k to 19k</t>
  </si>
  <si>
    <t>TD BankRETAIL3. 20k to 29k</t>
  </si>
  <si>
    <t>TD BankRETAIL4. 30k to 49k</t>
  </si>
  <si>
    <t>TD BankRETAIL5. 50k to 74k</t>
  </si>
  <si>
    <t>TD BankRETAIL6. 75k to 99k</t>
  </si>
  <si>
    <t>TD BankRETAIL7. 100k to 149k</t>
  </si>
  <si>
    <t>TD BankRETAIL8. &gt;150k</t>
  </si>
  <si>
    <t>US BankAUTOMOTIVE1. less than 10k</t>
  </si>
  <si>
    <t>US BankAUTOMOTIVE10. Exclusion</t>
  </si>
  <si>
    <t>US BankAUTOMOTIVE2. 10k to 19k</t>
  </si>
  <si>
    <t>US BankAUTOMOTIVE3. 20k to 29k</t>
  </si>
  <si>
    <t>US BankAUTOMOTIVE4. 30k to 49k</t>
  </si>
  <si>
    <t>US BankAUTOMOTIVE5. 50k to 74k</t>
  </si>
  <si>
    <t>US BankAUTOMOTIVE6. 75k to 99k</t>
  </si>
  <si>
    <t>US BankAUTOMOTIVE7. 100k to 149k</t>
  </si>
  <si>
    <t>US BankAUTOMOTIVE8. &gt;150k</t>
  </si>
  <si>
    <t>US BankBANKCARD1. less than 10k</t>
  </si>
  <si>
    <t>US BankBANKCARD10. Exclusion</t>
  </si>
  <si>
    <t>US BankBANKCARD2. 10k to 19k</t>
  </si>
  <si>
    <t>US BankBANKCARD3. 20k to 29k</t>
  </si>
  <si>
    <t>US BankBANKCARD4. 30k to 49k</t>
  </si>
  <si>
    <t>US BankBANKCARD5. 50k to 74k</t>
  </si>
  <si>
    <t>US BankBANKCARD6. 75k to 99k</t>
  </si>
  <si>
    <t>US BankBANKCARD7. 100k to 149k</t>
  </si>
  <si>
    <t>US BankBANKCARD8. &gt;150k</t>
  </si>
  <si>
    <t>US BankFIRST MORTGAGE1. less than 10k</t>
  </si>
  <si>
    <t>US BankFIRST MORTGAGE10. Exclusion</t>
  </si>
  <si>
    <t>US BankFIRST MORTGAGE2. 10k to 19k</t>
  </si>
  <si>
    <t>US BankFIRST MORTGAGE3. 20k to 29k</t>
  </si>
  <si>
    <t>US BankFIRST MORTGAGE4. 30k to 49k</t>
  </si>
  <si>
    <t>US BankFIRST MORTGAGE5. 50k to 74k</t>
  </si>
  <si>
    <t>US BankFIRST MORTGAGE6. 75k to 99k</t>
  </si>
  <si>
    <t>US BankFIRST MORTGAGE7. 100k to 149k</t>
  </si>
  <si>
    <t>US BankFIRST MORTGAGE8. &gt;150k</t>
  </si>
  <si>
    <t>US BankHELOC/HELOAN1. less than 10k</t>
  </si>
  <si>
    <t>US BankHELOC/HELOAN10. Exclusion</t>
  </si>
  <si>
    <t>US BankHELOC/HELOAN2. 10k to 19k</t>
  </si>
  <si>
    <t>US BankHELOC/HELOAN3. 20k to 29k</t>
  </si>
  <si>
    <t>US BankHELOC/HELOAN4. 30k to 49k</t>
  </si>
  <si>
    <t>US BankHELOC/HELOAN5. 50k to 74k</t>
  </si>
  <si>
    <t>US BankHELOC/HELOAN6. 75k to 99k</t>
  </si>
  <si>
    <t>US BankHELOC/HELOAN7. 100k to 149k</t>
  </si>
  <si>
    <t>US BankHELOC/HELOAN8. &gt;150k</t>
  </si>
  <si>
    <t>US BankOTHER/PIL/STU1. less than 10k</t>
  </si>
  <si>
    <t>US BankOTHER/PIL/STU10. Exclusion</t>
  </si>
  <si>
    <t>US BankOTHER/PIL/STU2. 10k to 19k</t>
  </si>
  <si>
    <t>US BankOTHER/PIL/STU3. 20k to 29k</t>
  </si>
  <si>
    <t>US BankOTHER/PIL/STU4. 30k to 49k</t>
  </si>
  <si>
    <t>US BankOTHER/PIL/STU5. 50k to 74k</t>
  </si>
  <si>
    <t>US BankOTHER/PIL/STU6. 75k to 99k</t>
  </si>
  <si>
    <t>US BankOTHER/PIL/STU7. 100k to 149k</t>
  </si>
  <si>
    <t>US BankOTHER/PIL/STU8. &gt;150k</t>
  </si>
  <si>
    <t>USAAAUTOMOTIVE1. less than 10k</t>
  </si>
  <si>
    <t>USAAAUTOMOTIVE10. Exclusion</t>
  </si>
  <si>
    <t>USAAAUTOMOTIVE2. 10k to 19k</t>
  </si>
  <si>
    <t>USAAAUTOMOTIVE3. 20k to 29k</t>
  </si>
  <si>
    <t>USAAAUTOMOTIVE4. 30k to 49k</t>
  </si>
  <si>
    <t>USAAAUTOMOTIVE5. 50k to 74k</t>
  </si>
  <si>
    <t>USAAAUTOMOTIVE6. 75k to 99k</t>
  </si>
  <si>
    <t>USAAAUTOMOTIVE7. 100k to 149k</t>
  </si>
  <si>
    <t>USAAAUTOMOTIVE8. &gt;150k</t>
  </si>
  <si>
    <t>USAABANKCARD1. less than 10k</t>
  </si>
  <si>
    <t>USAABANKCARD10. Exclusion</t>
  </si>
  <si>
    <t>USAABANKCARD2. 10k to 19k</t>
  </si>
  <si>
    <t>USAABANKCARD3. 20k to 29k</t>
  </si>
  <si>
    <t>USAABANKCARD4. 30k to 49k</t>
  </si>
  <si>
    <t>USAABANKCARD5. 50k to 74k</t>
  </si>
  <si>
    <t>USAABANKCARD6. 75k to 99k</t>
  </si>
  <si>
    <t>USAABANKCARD7. 100k to 149k</t>
  </si>
  <si>
    <t>USAABANKCARD8. &gt;150k</t>
  </si>
  <si>
    <t>USAAFIRST MORTGAGE1. less than 10k</t>
  </si>
  <si>
    <t>USAAFIRST MORTGAGE10. Exclusion</t>
  </si>
  <si>
    <t>USAAFIRST MORTGAGE2. 10k to 19k</t>
  </si>
  <si>
    <t>USAAFIRST MORTGAGE3. 20k to 29k</t>
  </si>
  <si>
    <t>USAAFIRST MORTGAGE4. 30k to 49k</t>
  </si>
  <si>
    <t>USAAFIRST MORTGAGE5. 50k to 74k</t>
  </si>
  <si>
    <t>USAAFIRST MORTGAGE6. 75k to 99k</t>
  </si>
  <si>
    <t>USAAFIRST MORTGAGE7. 100k to 149k</t>
  </si>
  <si>
    <t>USAAFIRST MORTGAGE8. &gt;150k</t>
  </si>
  <si>
    <t>USAAHELOC/HELOAN10. Exclusion</t>
  </si>
  <si>
    <t>USAAHELOC/HELOAN2. 10k to 19k</t>
  </si>
  <si>
    <t>USAAHELOC/HELOAN3. 20k to 29k</t>
  </si>
  <si>
    <t>USAAHELOC/HELOAN4. 30k to 49k</t>
  </si>
  <si>
    <t>USAAHELOC/HELOAN5. 50k to 74k</t>
  </si>
  <si>
    <t>USAAHELOC/HELOAN6. 75k to 99k</t>
  </si>
  <si>
    <t>USAAHELOC/HELOAN7. 100k to 149k</t>
  </si>
  <si>
    <t>USAAHELOC/HELOAN8. &gt;150k</t>
  </si>
  <si>
    <t>USAAOTHER/PIL/STU1. less than 10k</t>
  </si>
  <si>
    <t>USAAOTHER/PIL/STU10. Exclusion</t>
  </si>
  <si>
    <t>USAAOTHER/PIL/STU2. 10k to 19k</t>
  </si>
  <si>
    <t>USAAOTHER/PIL/STU3. 20k to 29k</t>
  </si>
  <si>
    <t>USAAOTHER/PIL/STU4. 30k to 49k</t>
  </si>
  <si>
    <t>USAAOTHER/PIL/STU5. 50k to 74k</t>
  </si>
  <si>
    <t>USAAOTHER/PIL/STU6. 75k to 99k</t>
  </si>
  <si>
    <t>USAAOTHER/PIL/STU7. 100k to 149k</t>
  </si>
  <si>
    <t>USAAOTHER/PIL/STU8. &gt;150k</t>
  </si>
  <si>
    <t>Wells FargoAUTOMOTIVE1. less than 10k</t>
  </si>
  <si>
    <t>Wells FargoAUTOMOTIVE10. Exclusion</t>
  </si>
  <si>
    <t>Wells FargoAUTOMOTIVE2. 10k to 19k</t>
  </si>
  <si>
    <t>Wells FargoAUTOMOTIVE3. 20k to 29k</t>
  </si>
  <si>
    <t>Wells FargoAUTOMOTIVE4. 30k to 49k</t>
  </si>
  <si>
    <t>Wells FargoAUTOMOTIVE5. 50k to 74k</t>
  </si>
  <si>
    <t>Wells FargoAUTOMOTIVE6. 75k to 99k</t>
  </si>
  <si>
    <t>Wells FargoAUTOMOTIVE7. 100k to 149k</t>
  </si>
  <si>
    <t>Wells FargoAUTOMOTIVE8. &gt;150k</t>
  </si>
  <si>
    <t>Wells FargoBANKCARD1. less than 10k</t>
  </si>
  <si>
    <t>Wells FargoBANKCARD10. Exclusion</t>
  </si>
  <si>
    <t>Wells FargoBANKCARD2. 10k to 19k</t>
  </si>
  <si>
    <t>Wells FargoBANKCARD3. 20k to 29k</t>
  </si>
  <si>
    <t>Wells FargoBANKCARD4. 30k to 49k</t>
  </si>
  <si>
    <t>Wells FargoBANKCARD5. 50k to 74k</t>
  </si>
  <si>
    <t>Wells FargoBANKCARD6. 75k to 99k</t>
  </si>
  <si>
    <t>Wells FargoBANKCARD7. 100k to 149k</t>
  </si>
  <si>
    <t>Wells FargoBANKCARD8. &gt;150k</t>
  </si>
  <si>
    <t>Wells FargoFIRST MORTGAGE1. less than 10k</t>
  </si>
  <si>
    <t>Wells FargoFIRST MORTGAGE10. Exclusion</t>
  </si>
  <si>
    <t>Wells FargoFIRST MORTGAGE2. 10k to 19k</t>
  </si>
  <si>
    <t>Wells FargoFIRST MORTGAGE3. 20k to 29k</t>
  </si>
  <si>
    <t>Wells FargoFIRST MORTGAGE4. 30k to 49k</t>
  </si>
  <si>
    <t>Wells FargoFIRST MORTGAGE5. 50k to 74k</t>
  </si>
  <si>
    <t>Wells FargoFIRST MORTGAGE6. 75k to 99k</t>
  </si>
  <si>
    <t>Wells FargoFIRST MORTGAGE7. 100k to 149k</t>
  </si>
  <si>
    <t>Wells FargoFIRST MORTGAGE8. &gt;150k</t>
  </si>
  <si>
    <t>Wells FargoHELOC/HELOAN1. less than 10k</t>
  </si>
  <si>
    <t>Wells FargoHELOC/HELOAN10. Exclusion</t>
  </si>
  <si>
    <t>Wells FargoHELOC/HELOAN2. 10k to 19k</t>
  </si>
  <si>
    <t>Wells FargoHELOC/HELOAN3. 20k to 29k</t>
  </si>
  <si>
    <t>Wells FargoHELOC/HELOAN4. 30k to 49k</t>
  </si>
  <si>
    <t>Wells FargoHELOC/HELOAN5. 50k to 74k</t>
  </si>
  <si>
    <t>Wells FargoHELOC/HELOAN6. 75k to 99k</t>
  </si>
  <si>
    <t>Wells FargoHELOC/HELOAN7. 100k to 149k</t>
  </si>
  <si>
    <t>Wells FargoHELOC/HELOAN8. &gt;150k</t>
  </si>
  <si>
    <t>Wells FargoOTHER/PIL/STU1. less than 10k</t>
  </si>
  <si>
    <t>Wells FargoOTHER/PIL/STU10. Exclusion</t>
  </si>
  <si>
    <t>Wells FargoOTHER/PIL/STU2. 10k to 19k</t>
  </si>
  <si>
    <t>Wells FargoOTHER/PIL/STU3. 20k to 29k</t>
  </si>
  <si>
    <t>Wells FargoOTHER/PIL/STU4. 30k to 49k</t>
  </si>
  <si>
    <t>Wells FargoOTHER/PIL/STU5. 50k to 74k</t>
  </si>
  <si>
    <t>Wells FargoOTHER/PIL/STU6. 75k to 99k</t>
  </si>
  <si>
    <t>Wells FargoOTHER/PIL/STU7. 100k to 149k</t>
  </si>
  <si>
    <t>Wells FargoOTHER/PIL/STU8. &gt;150k</t>
  </si>
  <si>
    <t>Wells FargoRETAIL1. less than 10k</t>
  </si>
  <si>
    <t>Wells FargoRETAIL10. Exclusion</t>
  </si>
  <si>
    <t>Wells FargoRETAIL2. 10k to 19k</t>
  </si>
  <si>
    <t>Wells FargoRETAIL3. 20k to 29k</t>
  </si>
  <si>
    <t>Wells FargoRETAIL4. 30k to 49k</t>
  </si>
  <si>
    <t>Wells FargoRETAIL5. 50k to 74k</t>
  </si>
  <si>
    <t>Wells FargoRETAIL6. 75k to 99k</t>
  </si>
  <si>
    <t>Wells FargoRETAIL7. 100k to 149k</t>
  </si>
  <si>
    <t>Wells FargoRETAIL8. &gt;150k</t>
  </si>
  <si>
    <t>Alliance BankBANKCARD1. less than $1,000</t>
  </si>
  <si>
    <t>Alliance BankBANKCARD2. $1k to $1,999</t>
  </si>
  <si>
    <t>Alliance BankBANKCARD3. $2k to $2,999</t>
  </si>
  <si>
    <t>Alliance BankBANKCARD4. $3k to $4,999</t>
  </si>
  <si>
    <t>Alliance BankBANKCARD5. $5k to $9,999</t>
  </si>
  <si>
    <t>Alliance BankBANKCARD6. $10k to $19,999</t>
  </si>
  <si>
    <t>Alliance BankBANKCARD7. $20k to $29,999</t>
  </si>
  <si>
    <t>Alliance BankBANKCARD8. $30k to $49,999</t>
  </si>
  <si>
    <t>Alliance BankBANKCARD9. &gt;= $50,000</t>
  </si>
  <si>
    <t>Alliance BankOTHER/PIL/STU1. less than $1,000</t>
  </si>
  <si>
    <t>Alliance BankOTHER/PIL/STU2. $1k to $1,999</t>
  </si>
  <si>
    <t>Alliance BankOTHER/PIL/STU3. $2k to $2,999</t>
  </si>
  <si>
    <t>Alliance BankOTHER/PIL/STU4. $3k to $4,999</t>
  </si>
  <si>
    <t>Alliance BankOTHER/PIL/STU5. $5k to $9,999</t>
  </si>
  <si>
    <t>Alliance BankOTHER/PIL/STU6. $10k to $19,999</t>
  </si>
  <si>
    <t>Alliance BankOTHER/PIL/STU7. $20k to $29,999</t>
  </si>
  <si>
    <t>Alliance BankOTHER/PIL/STU8. $30k to $49,999</t>
  </si>
  <si>
    <t>Alliance BankOTHER/PIL/STU9. &gt;= $50,000</t>
  </si>
  <si>
    <t>Alliance BankRETAIL1. less than $1,000</t>
  </si>
  <si>
    <t>Alliance BankRETAIL2. $1k to $1,999</t>
  </si>
  <si>
    <t>Alliance BankRETAIL3. $2k to $2,999</t>
  </si>
  <si>
    <t>Alliance BankRETAIL4. $3k to $4,999</t>
  </si>
  <si>
    <t>Alliance BankRETAIL5. $5k to $9,999</t>
  </si>
  <si>
    <t>Alliance BankRETAIL6. $10k to $19,999</t>
  </si>
  <si>
    <t>Alliance BankRETAIL7. $20k to $29,999</t>
  </si>
  <si>
    <t>Alliance BankRETAIL8. $30k to $49,999</t>
  </si>
  <si>
    <t>Alliance BankRETAIL9. &gt;= $50,000</t>
  </si>
  <si>
    <t>AMEXBANKCARD1. less than $1,000</t>
  </si>
  <si>
    <t>AMEXBANKCARD2. $1k to $1,999</t>
  </si>
  <si>
    <t>AMEXBANKCARD3. $2k to $2,999</t>
  </si>
  <si>
    <t>AMEXBANKCARD4. $3k to $4,999</t>
  </si>
  <si>
    <t>AMEXBANKCARD5. $5k to $9,999</t>
  </si>
  <si>
    <t>AMEXBANKCARD6. $10k to $19,999</t>
  </si>
  <si>
    <t>AMEXBANKCARD7. $20k to $29,999</t>
  </si>
  <si>
    <t>AMEXBANKCARD8. $30k to $49,999</t>
  </si>
  <si>
    <t>AMEXBANKCARD9. &gt;= $50,000</t>
  </si>
  <si>
    <t>AMEXOTHER/PIL/STU1. less than $1,000</t>
  </si>
  <si>
    <t>AMEXOTHER/PIL/STU2. $1k to $1,999</t>
  </si>
  <si>
    <t>AMEXOTHER/PIL/STU3. $2k to $2,999</t>
  </si>
  <si>
    <t>AMEXOTHER/PIL/STU4. $3k to $4,999</t>
  </si>
  <si>
    <t>AMEXOTHER/PIL/STU5. $5k to $9,999</t>
  </si>
  <si>
    <t>AMEXOTHER/PIL/STU6. $10k to $19,999</t>
  </si>
  <si>
    <t>AMEXOTHER/PIL/STU7. $20k to $29,999</t>
  </si>
  <si>
    <t>AMEXOTHER/PIL/STU8. $30k to $49,999</t>
  </si>
  <si>
    <t>AMEXOTHER/PIL/STU9. &gt;= $50,000</t>
  </si>
  <si>
    <t>BarclaysBANKCARD1. less than $1,000</t>
  </si>
  <si>
    <t>BarclaysBANKCARD2. $1k to $1,999</t>
  </si>
  <si>
    <t>BarclaysBANKCARD3. $2k to $2,999</t>
  </si>
  <si>
    <t>BarclaysBANKCARD4. $3k to $4,999</t>
  </si>
  <si>
    <t>BarclaysBANKCARD5. $5k to $9,999</t>
  </si>
  <si>
    <t>BarclaysBANKCARD6. $10k to $19,999</t>
  </si>
  <si>
    <t>BarclaysBANKCARD7. $20k to $29,999</t>
  </si>
  <si>
    <t>BarclaysBANKCARD8. $30k to $49,999</t>
  </si>
  <si>
    <t>BarclaysBANKCARD9. &gt;= $50,000</t>
  </si>
  <si>
    <t>BarclaysOTHER/PIL/STU5. $5k to $9,999</t>
  </si>
  <si>
    <t>BarclaysOTHER/PIL/STU6. $10k to $19,999</t>
  </si>
  <si>
    <t>BarclaysOTHER/PIL/STU7. $20k to $29,999</t>
  </si>
  <si>
    <t>BarclaysOTHER/PIL/STU8. $30k to $49,999</t>
  </si>
  <si>
    <t>BoAAUTOMOTIVE4. $3k to $4,999</t>
  </si>
  <si>
    <t>BoAAUTOMOTIVE5. $5k to $9,999</t>
  </si>
  <si>
    <t>BoAAUTOMOTIVE6. $10k to $19,999</t>
  </si>
  <si>
    <t>BoAAUTOMOTIVE7. $20k to $29,999</t>
  </si>
  <si>
    <t>BoAAUTOMOTIVE8. $30k to $49,999</t>
  </si>
  <si>
    <t>BoAAUTOMOTIVE9. &gt;= $50,000</t>
  </si>
  <si>
    <t>BoABANKCARD1. less than $1,000</t>
  </si>
  <si>
    <t>BoABANKCARD2. $1k to $1,999</t>
  </si>
  <si>
    <t>BoABANKCARD3. $2k to $2,999</t>
  </si>
  <si>
    <t>BoABANKCARD4. $3k to $4,999</t>
  </si>
  <si>
    <t>BoABANKCARD5. $5k to $9,999</t>
  </si>
  <si>
    <t>BoABANKCARD6. $10k to $19,999</t>
  </si>
  <si>
    <t>BoABANKCARD7. $20k to $29,999</t>
  </si>
  <si>
    <t>BoABANKCARD8. $30k to $49,999</t>
  </si>
  <si>
    <t>BoABANKCARD9. &gt;= $50,000</t>
  </si>
  <si>
    <t>BoAFIRST MORTGAGE5. $5k to $9,999</t>
  </si>
  <si>
    <t>BoAFIRST MORTGAGE6. $10k to $19,999</t>
  </si>
  <si>
    <t>BoAFIRST MORTGAGE7. $20k to $29,999</t>
  </si>
  <si>
    <t>BoAFIRST MORTGAGE8. $30k to $49,999</t>
  </si>
  <si>
    <t>BoAFIRST MORTGAGE9. &gt;= $50,000</t>
  </si>
  <si>
    <t>BoAHELOC/HELOAN1. less than $1,000</t>
  </si>
  <si>
    <t>BoAHELOC/HELOAN2. $1k to $1,999</t>
  </si>
  <si>
    <t>BoAHELOC/HELOAN3. $2k to $2,999</t>
  </si>
  <si>
    <t>BoAHELOC/HELOAN4. $3k to $4,999</t>
  </si>
  <si>
    <t>BoAHELOC/HELOAN5. $5k to $9,999</t>
  </si>
  <si>
    <t>BoAHELOC/HELOAN6. $10k to $19,999</t>
  </si>
  <si>
    <t>BoAHELOC/HELOAN7. $20k to $29,999</t>
  </si>
  <si>
    <t>BoAHELOC/HELOAN8. $30k to $49,999</t>
  </si>
  <si>
    <t>BoAHELOC/HELOAN9. &gt;= $50,000</t>
  </si>
  <si>
    <t>BoAOTHER/PIL/STU1. less than $1,000</t>
  </si>
  <si>
    <t>BoAOTHER/PIL/STU2. $1k to $1,999</t>
  </si>
  <si>
    <t>BoAOTHER/PIL/STU3. $2k to $2,999</t>
  </si>
  <si>
    <t>BoAOTHER/PIL/STU4. $3k to $4,999</t>
  </si>
  <si>
    <t>BoAOTHER/PIL/STU5. $5k to $9,999</t>
  </si>
  <si>
    <t>BoAOTHER/PIL/STU6. $10k to $19,999</t>
  </si>
  <si>
    <t>BoAOTHER/PIL/STU7. $20k to $29,999</t>
  </si>
  <si>
    <t>BoAOTHER/PIL/STU8. $30k to $49,999</t>
  </si>
  <si>
    <t>BoAOTHER/PIL/STU9. &gt;= $50,000</t>
  </si>
  <si>
    <t>Capital OneAUTOMOTIVE2. $1k to $1,999</t>
  </si>
  <si>
    <t>Capital OneAUTOMOTIVE3. $2k to $2,999</t>
  </si>
  <si>
    <t>Capital OneAUTOMOTIVE4. $3k to $4,999</t>
  </si>
  <si>
    <t>Capital OneAUTOMOTIVE5. $5k to $9,999</t>
  </si>
  <si>
    <t>Capital OneAUTOMOTIVE6. $10k to $19,999</t>
  </si>
  <si>
    <t>Capital OneAUTOMOTIVE7. $20k to $29,999</t>
  </si>
  <si>
    <t>Capital OneAUTOMOTIVE8. $30k to $49,999</t>
  </si>
  <si>
    <t>Capital OneAUTOMOTIVE9. &gt;= $50,000</t>
  </si>
  <si>
    <t>Capital OneBANKCARD1. less than $1,000</t>
  </si>
  <si>
    <t>Capital OneBANKCARD2. $1k to $1,999</t>
  </si>
  <si>
    <t>Capital OneBANKCARD3. $2k to $2,999</t>
  </si>
  <si>
    <t>Capital OneBANKCARD4. $3k to $4,999</t>
  </si>
  <si>
    <t>Capital OneBANKCARD5. $5k to $9,999</t>
  </si>
  <si>
    <t>Capital OneBANKCARD6. $10k to $19,999</t>
  </si>
  <si>
    <t>Capital OneBANKCARD7. $20k to $29,999</t>
  </si>
  <si>
    <t>Capital OneBANKCARD8. $30k to $49,999</t>
  </si>
  <si>
    <t>Capital OneBANKCARD9. &gt;= $50,000</t>
  </si>
  <si>
    <t>Capital OneHELOC/HELOAN1. less than $1,000</t>
  </si>
  <si>
    <t>Capital OneHELOC/HELOAN2. $1k to $1,999</t>
  </si>
  <si>
    <t>Capital OneHELOC/HELOAN3. $2k to $2,999</t>
  </si>
  <si>
    <t>Capital OneHELOC/HELOAN4. $3k to $4,999</t>
  </si>
  <si>
    <t>Capital OneHELOC/HELOAN5. $5k to $9,999</t>
  </si>
  <si>
    <t>Capital OneHELOC/HELOAN6. $10k to $19,999</t>
  </si>
  <si>
    <t>Capital OneHELOC/HELOAN7. $20k to $29,999</t>
  </si>
  <si>
    <t>Capital OneHELOC/HELOAN8. $30k to $49,999</t>
  </si>
  <si>
    <t>Capital OneHELOC/HELOAN9. &gt;= $50,000</t>
  </si>
  <si>
    <t>Capital OneOTHER/PIL/STU1. less than $1,000</t>
  </si>
  <si>
    <t>Capital OneOTHER/PIL/STU2. $1k to $1,999</t>
  </si>
  <si>
    <t>Capital OneOTHER/PIL/STU3. $2k to $2,999</t>
  </si>
  <si>
    <t>Capital OneOTHER/PIL/STU4. $3k to $4,999</t>
  </si>
  <si>
    <t>Capital OneOTHER/PIL/STU5. $5k to $9,999</t>
  </si>
  <si>
    <t>Capital OneOTHER/PIL/STU6. $10k to $19,999</t>
  </si>
  <si>
    <t>Capital OneOTHER/PIL/STU7. $20k to $29,999</t>
  </si>
  <si>
    <t>Capital OneOTHER/PIL/STU8. $30k to $49,999</t>
  </si>
  <si>
    <t>Capital OneOTHER/PIL/STU9. &gt;= $50,000</t>
  </si>
  <si>
    <t>Capital OneRETAIL1. less than $1,000</t>
  </si>
  <si>
    <t>Capital OneRETAIL2. $1k to $1,999</t>
  </si>
  <si>
    <t>Capital OneRETAIL3. $2k to $2,999</t>
  </si>
  <si>
    <t>Capital OneRETAIL4. $3k to $4,999</t>
  </si>
  <si>
    <t>Capital OneRETAIL5. $5k to $9,999</t>
  </si>
  <si>
    <t>Capital OneRETAIL6. $10k to $19,999</t>
  </si>
  <si>
    <t>Capital OneRETAIL7. $20k to $29,999</t>
  </si>
  <si>
    <t>Capital OneRETAIL8. $30k to $49,999</t>
  </si>
  <si>
    <t>Capital OneRETAIL9. &gt;= $50,000</t>
  </si>
  <si>
    <t>ChaseAUTOMOTIVE1. less than $1,000</t>
  </si>
  <si>
    <t>ChaseAUTOMOTIVE2. $1k to $1,999</t>
  </si>
  <si>
    <t>ChaseAUTOMOTIVE3. $2k to $2,999</t>
  </si>
  <si>
    <t>ChaseAUTOMOTIVE4. $3k to $4,999</t>
  </si>
  <si>
    <t>ChaseAUTOMOTIVE5. $5k to $9,999</t>
  </si>
  <si>
    <t>ChaseAUTOMOTIVE6. $10k to $19,999</t>
  </si>
  <si>
    <t>ChaseAUTOMOTIVE7. $20k to $29,999</t>
  </si>
  <si>
    <t>ChaseAUTOMOTIVE8. $30k to $49,999</t>
  </si>
  <si>
    <t>ChaseAUTOMOTIVE9. &gt;= $50,000</t>
  </si>
  <si>
    <t>ChaseBANKCARD1. less than $1,000</t>
  </si>
  <si>
    <t>ChaseBANKCARD2. $1k to $1,999</t>
  </si>
  <si>
    <t>ChaseBANKCARD3. $2k to $2,999</t>
  </si>
  <si>
    <t>ChaseBANKCARD4. $3k to $4,999</t>
  </si>
  <si>
    <t>ChaseBANKCARD5. $5k to $9,999</t>
  </si>
  <si>
    <t>ChaseBANKCARD6. $10k to $19,999</t>
  </si>
  <si>
    <t>ChaseBANKCARD7. $20k to $29,999</t>
  </si>
  <si>
    <t>ChaseBANKCARD8. $30k to $49,999</t>
  </si>
  <si>
    <t>ChaseBANKCARD9. &gt;= $50,000</t>
  </si>
  <si>
    <t>ChaseFIRST MORTGAGE5. $5k to $9,999</t>
  </si>
  <si>
    <t>ChaseFIRST MORTGAGE6. $10k to $19,999</t>
  </si>
  <si>
    <t>ChaseFIRST MORTGAGE7. $20k to $29,999</t>
  </si>
  <si>
    <t>ChaseFIRST MORTGAGE8. $30k to $49,999</t>
  </si>
  <si>
    <t>ChaseFIRST MORTGAGE9. &gt;= $50,000</t>
  </si>
  <si>
    <t>ChaseHELOC/HELOAN1. less than $1,000</t>
  </si>
  <si>
    <t>ChaseHELOC/HELOAN2. $1k to $1,999</t>
  </si>
  <si>
    <t>ChaseHELOC/HELOAN3. $2k to $2,999</t>
  </si>
  <si>
    <t>ChaseHELOC/HELOAN4. $3k to $4,999</t>
  </si>
  <si>
    <t>ChaseHELOC/HELOAN5. $5k to $9,999</t>
  </si>
  <si>
    <t>ChaseHELOC/HELOAN6. $10k to $19,999</t>
  </si>
  <si>
    <t>ChaseHELOC/HELOAN7. $20k to $29,999</t>
  </si>
  <si>
    <t>ChaseHELOC/HELOAN8. $30k to $49,999</t>
  </si>
  <si>
    <t>ChaseHELOC/HELOAN9. &gt;= $50,000</t>
  </si>
  <si>
    <t>ChaseOTHER/PIL/STU1. less than $1,000</t>
  </si>
  <si>
    <t>ChaseOTHER/PIL/STU2. $1k to $1,999</t>
  </si>
  <si>
    <t>ChaseOTHER/PIL/STU3. $2k to $2,999</t>
  </si>
  <si>
    <t>ChaseOTHER/PIL/STU4. $3k to $4,999</t>
  </si>
  <si>
    <t>ChaseOTHER/PIL/STU5. $5k to $9,999</t>
  </si>
  <si>
    <t>ChaseOTHER/PIL/STU6. $10k to $19,999</t>
  </si>
  <si>
    <t>ChaseOTHER/PIL/STU7. $20k to $29,999</t>
  </si>
  <si>
    <t>ChaseOTHER/PIL/STU8. $30k to $49,999</t>
  </si>
  <si>
    <t>ChaseOTHER/PIL/STU9. &gt;= $50,000</t>
  </si>
  <si>
    <t>ChaseRETAIL1. less than $1,000</t>
  </si>
  <si>
    <t>ChaseRETAIL2. $1k to $1,999</t>
  </si>
  <si>
    <t>ChaseRETAIL3. $2k to $2,999</t>
  </si>
  <si>
    <t>ChaseRETAIL4. $3k to $4,999</t>
  </si>
  <si>
    <t>ChaseRETAIL5. $5k to $9,999</t>
  </si>
  <si>
    <t>ChaseRETAIL6. $10k to $19,999</t>
  </si>
  <si>
    <t>ChaseRETAIL7. $20k to $29,999</t>
  </si>
  <si>
    <t>CitiAUTOMOTIVE1. less than $1,000</t>
  </si>
  <si>
    <t>CitiBANKCARD1. less than $1,000</t>
  </si>
  <si>
    <t>CitiBANKCARD2. $1k to $1,999</t>
  </si>
  <si>
    <t>CitiBANKCARD3. $2k to $2,999</t>
  </si>
  <si>
    <t>CitiBANKCARD4. $3k to $4,999</t>
  </si>
  <si>
    <t>CitiBANKCARD5. $5k to $9,999</t>
  </si>
  <si>
    <t>CitiBANKCARD6. $10k to $19,999</t>
  </si>
  <si>
    <t>CitiBANKCARD7. $20k to $29,999</t>
  </si>
  <si>
    <t>CitiBANKCARD8. $30k to $49,999</t>
  </si>
  <si>
    <t>CitiBANKCARD9. &gt;= $50,000</t>
  </si>
  <si>
    <t>CitiFIRST MORTGAGE9. &gt;= $50,000</t>
  </si>
  <si>
    <t>CitiHELOC/HELOAN2. $1k to $1,999</t>
  </si>
  <si>
    <t>CitiHELOC/HELOAN4. $3k to $4,999</t>
  </si>
  <si>
    <t>CitiHELOC/HELOAN5. $5k to $9,999</t>
  </si>
  <si>
    <t>CitiHELOC/HELOAN6. $10k to $19,999</t>
  </si>
  <si>
    <t>CitiHELOC/HELOAN7. $20k to $29,999</t>
  </si>
  <si>
    <t>CitiHELOC/HELOAN8. $30k to $49,999</t>
  </si>
  <si>
    <t>CitiHELOC/HELOAN9. &gt;= $50,000</t>
  </si>
  <si>
    <t>CitiOTHER/PIL/STU1. less than $1,000</t>
  </si>
  <si>
    <t>CitiOTHER/PIL/STU2. $1k to $1,999</t>
  </si>
  <si>
    <t>CitiOTHER/PIL/STU3. $2k to $2,999</t>
  </si>
  <si>
    <t>CitiOTHER/PIL/STU4. $3k to $4,999</t>
  </si>
  <si>
    <t>CitiOTHER/PIL/STU5. $5k to $9,999</t>
  </si>
  <si>
    <t>CitiOTHER/PIL/STU6. $10k to $19,999</t>
  </si>
  <si>
    <t>CitiOTHER/PIL/STU7. $20k to $29,999</t>
  </si>
  <si>
    <t>CitiOTHER/PIL/STU8. $30k to $49,999</t>
  </si>
  <si>
    <t>CitiOTHER/PIL/STU9. &gt;= $50,000</t>
  </si>
  <si>
    <t>CitiRETAIL1. less than $1,000</t>
  </si>
  <si>
    <t>CitiRETAIL2. $1k to $1,999</t>
  </si>
  <si>
    <t>CitiRETAIL3. $2k to $2,999</t>
  </si>
  <si>
    <t>CitiRETAIL4. $3k to $4,999</t>
  </si>
  <si>
    <t>CitiRETAIL5. $5k to $9,999</t>
  </si>
  <si>
    <t>CitiRETAIL6. $10k to $19,999</t>
  </si>
  <si>
    <t>CitiRETAIL7. $20k to $29,999</t>
  </si>
  <si>
    <t>CitiRETAIL8. $30k to $49,999</t>
  </si>
  <si>
    <t>CitiRETAIL9. &gt;= $50,000</t>
  </si>
  <si>
    <t>Credit OneBANKCARD1. less than $1,000</t>
  </si>
  <si>
    <t>Credit OneBANKCARD2. $1k to $1,999</t>
  </si>
  <si>
    <t>Credit OneBANKCARD3. $2k to $2,999</t>
  </si>
  <si>
    <t>Credit OneBANKCARD4. $3k to $4,999</t>
  </si>
  <si>
    <t>Credit OneBANKCARD5. $5k to $9,999</t>
  </si>
  <si>
    <t>Credit OneBANKCARD9. &gt;= $50,000</t>
  </si>
  <si>
    <t>DiscoverBANKCARD1. less than $1,000</t>
  </si>
  <si>
    <t>DiscoverBANKCARD2. $1k to $1,999</t>
  </si>
  <si>
    <t>DiscoverBANKCARD3. $2k to $2,999</t>
  </si>
  <si>
    <t>DiscoverBANKCARD4. $3k to $4,999</t>
  </si>
  <si>
    <t>DiscoverBANKCARD5. $5k to $9,999</t>
  </si>
  <si>
    <t>DiscoverBANKCARD6. $10k to $19,999</t>
  </si>
  <si>
    <t>DiscoverBANKCARD7. $20k to $29,999</t>
  </si>
  <si>
    <t>DiscoverBANKCARD8. $30k to $49,999</t>
  </si>
  <si>
    <t>DiscoverBANKCARD9. &gt;= $50,000</t>
  </si>
  <si>
    <t>DiscoverFIRST MORTGAGE7. $20k to $29,999</t>
  </si>
  <si>
    <t>DiscoverFIRST MORTGAGE8. $30k to $49,999</t>
  </si>
  <si>
    <t>DiscoverFIRST MORTGAGE9. &gt;= $50,000</t>
  </si>
  <si>
    <t>DiscoverHELOC/HELOAN7. $20k to $29,999</t>
  </si>
  <si>
    <t>DiscoverHELOC/HELOAN8. $30k to $49,999</t>
  </si>
  <si>
    <t>DiscoverHELOC/HELOAN9. &gt;= $50,000</t>
  </si>
  <si>
    <t>DiscoverOTHER/PIL/STU1. less than $1,000</t>
  </si>
  <si>
    <t>DiscoverOTHER/PIL/STU2. $1k to $1,999</t>
  </si>
  <si>
    <t>DiscoverOTHER/PIL/STU3. $2k to $2,999</t>
  </si>
  <si>
    <t>DiscoverOTHER/PIL/STU4. $3k to $4,999</t>
  </si>
  <si>
    <t>DiscoverOTHER/PIL/STU5. $5k to $9,999</t>
  </si>
  <si>
    <t>DiscoverOTHER/PIL/STU6. $10k to $19,999</t>
  </si>
  <si>
    <t>DiscoverOTHER/PIL/STU7. $20k to $29,999</t>
  </si>
  <si>
    <t>DiscoverOTHER/PIL/STU8. $30k to $49,999</t>
  </si>
  <si>
    <t>DiscoverOTHER/PIL/STU9. &gt;= $50,000</t>
  </si>
  <si>
    <t>Goldman SachsBANKCARD1. less than $1,000</t>
  </si>
  <si>
    <t>Goldman SachsBANKCARD2. $1k to $1,999</t>
  </si>
  <si>
    <t>Goldman SachsBANKCARD3. $2k to $2,999</t>
  </si>
  <si>
    <t>Goldman SachsBANKCARD4. $3k to $4,999</t>
  </si>
  <si>
    <t>Goldman SachsBANKCARD5. $5k to $9,999</t>
  </si>
  <si>
    <t>Goldman SachsBANKCARD6. $10k to $19,999</t>
  </si>
  <si>
    <t>Goldman SachsBANKCARD7. $20k to $29,999</t>
  </si>
  <si>
    <t>Goldman SachsBANKCARD8. $30k to $49,999</t>
  </si>
  <si>
    <t>Goldman SachsBANKCARD9. &gt;= $50,000</t>
  </si>
  <si>
    <t>Goldman SachsOTHER/PIL/STU1. less than $1,000</t>
  </si>
  <si>
    <t>Goldman SachsOTHER/PIL/STU2. $1k to $1,999</t>
  </si>
  <si>
    <t>Goldman SachsOTHER/PIL/STU3. $2k to $2,999</t>
  </si>
  <si>
    <t>Goldman SachsOTHER/PIL/STU4. $3k to $4,999</t>
  </si>
  <si>
    <t>Goldman SachsOTHER/PIL/STU5. $5k to $9,999</t>
  </si>
  <si>
    <t>Goldman SachsOTHER/PIL/STU6. $10k to $19,999</t>
  </si>
  <si>
    <t>Goldman SachsOTHER/PIL/STU7. $20k to $29,999</t>
  </si>
  <si>
    <t>Goldman SachsOTHER/PIL/STU8. $30k to $49,999</t>
  </si>
  <si>
    <t>NBTAUTOMOTIVE3. $2k to $2,999</t>
  </si>
  <si>
    <t>NBTAUTOMOTIVE4. $3k to $4,999</t>
  </si>
  <si>
    <t>NBTAUTOMOTIVE5. $5k to $9,999</t>
  </si>
  <si>
    <t>NBTAUTOMOTIVE6. $10k to $19,999</t>
  </si>
  <si>
    <t>NBTAUTOMOTIVE7. $20k to $29,999</t>
  </si>
  <si>
    <t>NBTAUTOMOTIVE8. $30k to $49,999</t>
  </si>
  <si>
    <t>NBTAUTOMOTIVE9. &gt;= $50,000</t>
  </si>
  <si>
    <t>NBTFIRST MORTGAGE4. $3k to $4,999</t>
  </si>
  <si>
    <t>NBTFIRST MORTGAGE5. $5k to $9,999</t>
  </si>
  <si>
    <t>NBTFIRST MORTGAGE6. $10k to $19,999</t>
  </si>
  <si>
    <t>NBTFIRST MORTGAGE7. $20k to $29,999</t>
  </si>
  <si>
    <t>NBTFIRST MORTGAGE8. $30k to $49,999</t>
  </si>
  <si>
    <t>NBTFIRST MORTGAGE9. &gt;= $50,000</t>
  </si>
  <si>
    <t>NBTHELOC/HELOAN3. $2k to $2,999</t>
  </si>
  <si>
    <t>NBTHELOC/HELOAN5. $5k to $9,999</t>
  </si>
  <si>
    <t>NBTHELOC/HELOAN6. $10k to $19,999</t>
  </si>
  <si>
    <t>NBTHELOC/HELOAN7. $20k to $29,999</t>
  </si>
  <si>
    <t>NBTHELOC/HELOAN8. $30k to $49,999</t>
  </si>
  <si>
    <t>NBTHELOC/HELOAN9. &gt;= $50,000</t>
  </si>
  <si>
    <t>NBTOTHER/PIL/STU1. less than $1,000</t>
  </si>
  <si>
    <t>NBTOTHER/PIL/STU2. $1k to $1,999</t>
  </si>
  <si>
    <t>NBTOTHER/PIL/STU3. $2k to $2,999</t>
  </si>
  <si>
    <t>NBTOTHER/PIL/STU4. $3k to $4,999</t>
  </si>
  <si>
    <t>NBTOTHER/PIL/STU5. $5k to $9,999</t>
  </si>
  <si>
    <t>NBTOTHER/PIL/STU6. $10k to $19,999</t>
  </si>
  <si>
    <t>NBTOTHER/PIL/STU7. $20k to $29,999</t>
  </si>
  <si>
    <t>NBTOTHER/PIL/STU8. $30k to $49,999</t>
  </si>
  <si>
    <t>NBTOTHER/PIL/STU9. &gt;= $50,000</t>
  </si>
  <si>
    <t>PNCAUTOMOTIVE4. $3k to $4,999</t>
  </si>
  <si>
    <t>PNCAUTOMOTIVE5. $5k to $9,999</t>
  </si>
  <si>
    <t>PNCAUTOMOTIVE6. $10k to $19,999</t>
  </si>
  <si>
    <t>PNCAUTOMOTIVE7. $20k to $29,999</t>
  </si>
  <si>
    <t>PNCAUTOMOTIVE8. $30k to $49,999</t>
  </si>
  <si>
    <t>PNCAUTOMOTIVE9. &gt;= $50,000</t>
  </si>
  <si>
    <t>PNCBANKCARD1. less than $1,000</t>
  </si>
  <si>
    <t>PNCBANKCARD2. $1k to $1,999</t>
  </si>
  <si>
    <t>PNCBANKCARD3. $2k to $2,999</t>
  </si>
  <si>
    <t>PNCBANKCARD4. $3k to $4,999</t>
  </si>
  <si>
    <t>PNCBANKCARD5. $5k to $9,999</t>
  </si>
  <si>
    <t>PNCBANKCARD6. $10k to $19,999</t>
  </si>
  <si>
    <t>PNCBANKCARD7. $20k to $29,999</t>
  </si>
  <si>
    <t>PNCBANKCARD8. $30k to $49,999</t>
  </si>
  <si>
    <t>PNCBANKCARD9. &gt;= $50,000</t>
  </si>
  <si>
    <t>PNCFIRST MORTGAGE3. $2k to $2,999</t>
  </si>
  <si>
    <t>PNCFIRST MORTGAGE5. $5k to $9,999</t>
  </si>
  <si>
    <t>PNCFIRST MORTGAGE6. $10k to $19,999</t>
  </si>
  <si>
    <t>PNCFIRST MORTGAGE7. $20k to $29,999</t>
  </si>
  <si>
    <t>PNCFIRST MORTGAGE8. $30k to $49,999</t>
  </si>
  <si>
    <t>PNCFIRST MORTGAGE9. &gt;= $50,000</t>
  </si>
  <si>
    <t>PNCHELOC/HELOAN1. less than $1,000</t>
  </si>
  <si>
    <t>PNCHELOC/HELOAN2. $1k to $1,999</t>
  </si>
  <si>
    <t>PNCHELOC/HELOAN3. $2k to $2,999</t>
  </si>
  <si>
    <t>PNCHELOC/HELOAN4. $3k to $4,999</t>
  </si>
  <si>
    <t>PNCHELOC/HELOAN5. $5k to $9,999</t>
  </si>
  <si>
    <t>PNCHELOC/HELOAN6. $10k to $19,999</t>
  </si>
  <si>
    <t>PNCHELOC/HELOAN7. $20k to $29,999</t>
  </si>
  <si>
    <t>PNCHELOC/HELOAN8. $30k to $49,999</t>
  </si>
  <si>
    <t>PNCHELOC/HELOAN9. &gt;= $50,000</t>
  </si>
  <si>
    <t>PNCOTHER/PIL/STU1. less than $1,000</t>
  </si>
  <si>
    <t>PNCOTHER/PIL/STU2. $1k to $1,999</t>
  </si>
  <si>
    <t>PNCOTHER/PIL/STU3. $2k to $2,999</t>
  </si>
  <si>
    <t>PNCOTHER/PIL/STU4. $3k to $4,999</t>
  </si>
  <si>
    <t>PNCOTHER/PIL/STU5. $5k to $9,999</t>
  </si>
  <si>
    <t>PNCOTHER/PIL/STU6. $10k to $19,999</t>
  </si>
  <si>
    <t>PNCOTHER/PIL/STU7. $20k to $29,999</t>
  </si>
  <si>
    <t>PNCOTHER/PIL/STU8. $30k to $49,999</t>
  </si>
  <si>
    <t>PNCOTHER/PIL/STU9. &gt;= $50,000</t>
  </si>
  <si>
    <t>SantanderAUTOMOTIVE1. less than $1,000</t>
  </si>
  <si>
    <t>SantanderAUTOMOTIVE2. $1k to $1,999</t>
  </si>
  <si>
    <t>SantanderAUTOMOTIVE3. $2k to $2,999</t>
  </si>
  <si>
    <t>SantanderAUTOMOTIVE4. $3k to $4,999</t>
  </si>
  <si>
    <t>SantanderAUTOMOTIVE5. $5k to $9,999</t>
  </si>
  <si>
    <t>SantanderAUTOMOTIVE6. $10k to $19,999</t>
  </si>
  <si>
    <t>SantanderAUTOMOTIVE7. $20k to $29,999</t>
  </si>
  <si>
    <t>SantanderAUTOMOTIVE8. $30k to $49,999</t>
  </si>
  <si>
    <t>SantanderAUTOMOTIVE9. &gt;= $50,000</t>
  </si>
  <si>
    <t>SantanderBANKCARD1. less than $1,000</t>
  </si>
  <si>
    <t>SantanderBANKCARD2. $1k to $1,999</t>
  </si>
  <si>
    <t>SantanderBANKCARD3. $2k to $2,999</t>
  </si>
  <si>
    <t>SantanderBANKCARD4. $3k to $4,999</t>
  </si>
  <si>
    <t>SantanderBANKCARD5. $5k to $9,999</t>
  </si>
  <si>
    <t>SantanderBANKCARD6. $10k to $19,999</t>
  </si>
  <si>
    <t>SantanderBANKCARD7. $20k to $29,999</t>
  </si>
  <si>
    <t>SantanderBANKCARD8. $30k to $49,999</t>
  </si>
  <si>
    <t>SantanderBANKCARD9. &gt;= $50,000</t>
  </si>
  <si>
    <t>SantanderFIRST MORTGAGE5. $5k to $9,999</t>
  </si>
  <si>
    <t>SantanderFIRST MORTGAGE6. $10k to $19,999</t>
  </si>
  <si>
    <t>SantanderFIRST MORTGAGE7. $20k to $29,999</t>
  </si>
  <si>
    <t>SantanderFIRST MORTGAGE8. $30k to $49,999</t>
  </si>
  <si>
    <t>SantanderFIRST MORTGAGE9. &gt;= $50,000</t>
  </si>
  <si>
    <t>SantanderHELOC/HELOAN1. less than $1,000</t>
  </si>
  <si>
    <t>SantanderHELOC/HELOAN2. $1k to $1,999</t>
  </si>
  <si>
    <t>SantanderHELOC/HELOAN3. $2k to $2,999</t>
  </si>
  <si>
    <t>SantanderHELOC/HELOAN4. $3k to $4,999</t>
  </si>
  <si>
    <t>SantanderHELOC/HELOAN5. $5k to $9,999</t>
  </si>
  <si>
    <t>SantanderHELOC/HELOAN6. $10k to $19,999</t>
  </si>
  <si>
    <t>SantanderHELOC/HELOAN7. $20k to $29,999</t>
  </si>
  <si>
    <t>SantanderHELOC/HELOAN8. $30k to $49,999</t>
  </si>
  <si>
    <t>SantanderHELOC/HELOAN9. &gt;= $50,000</t>
  </si>
  <si>
    <t>SantanderOTHER/PIL/STU1. less than $1,000</t>
  </si>
  <si>
    <t>SantanderOTHER/PIL/STU2. $1k to $1,999</t>
  </si>
  <si>
    <t>SantanderOTHER/PIL/STU3. $2k to $2,999</t>
  </si>
  <si>
    <t>SantanderOTHER/PIL/STU4. $3k to $4,999</t>
  </si>
  <si>
    <t>SantanderOTHER/PIL/STU5. $5k to $9,999</t>
  </si>
  <si>
    <t>SantanderOTHER/PIL/STU6. $10k to $19,999</t>
  </si>
  <si>
    <t>SantanderOTHER/PIL/STU7. $20k to $29,999</t>
  </si>
  <si>
    <t>SantanderOTHER/PIL/STU8. $30k to $49,999</t>
  </si>
  <si>
    <t>SantanderOTHER/PIL/STU9. &gt;= $50,000</t>
  </si>
  <si>
    <t>Sun TrustAUTOMOTIVE2. $1k to $1,999</t>
  </si>
  <si>
    <t>Sun TrustAUTOMOTIVE3. $2k to $2,999</t>
  </si>
  <si>
    <t>Sun TrustAUTOMOTIVE4. $3k to $4,999</t>
  </si>
  <si>
    <t>Sun TrustAUTOMOTIVE5. $5k to $9,999</t>
  </si>
  <si>
    <t>Sun TrustAUTOMOTIVE6. $10k to $19,999</t>
  </si>
  <si>
    <t>Sun TrustAUTOMOTIVE7. $20k to $29,999</t>
  </si>
  <si>
    <t>Sun TrustAUTOMOTIVE8. $30k to $49,999</t>
  </si>
  <si>
    <t>Sun TrustAUTOMOTIVE9. &gt;= $50,000</t>
  </si>
  <si>
    <t>Sun TrustBANKCARD1. less than $1,000</t>
  </si>
  <si>
    <t>Sun TrustBANKCARD2. $1k to $1,999</t>
  </si>
  <si>
    <t>Sun TrustBANKCARD3. $2k to $2,999</t>
  </si>
  <si>
    <t>Sun TrustBANKCARD4. $3k to $4,999</t>
  </si>
  <si>
    <t>Sun TrustBANKCARD5. $5k to $9,999</t>
  </si>
  <si>
    <t>Sun TrustBANKCARD6. $10k to $19,999</t>
  </si>
  <si>
    <t>Sun TrustBANKCARD7. $20k to $29,999</t>
  </si>
  <si>
    <t>Sun TrustBANKCARD8. $30k to $49,999</t>
  </si>
  <si>
    <t>Sun TrustBANKCARD9. &gt;= $50,000</t>
  </si>
  <si>
    <t>Sun TrustFIRST MORTGAGE4. $3k to $4,999</t>
  </si>
  <si>
    <t>Sun TrustFIRST MORTGAGE5. $5k to $9,999</t>
  </si>
  <si>
    <t>Sun TrustFIRST MORTGAGE6. $10k to $19,999</t>
  </si>
  <si>
    <t>Sun TrustFIRST MORTGAGE7. $20k to $29,999</t>
  </si>
  <si>
    <t>Sun TrustFIRST MORTGAGE8. $30k to $49,999</t>
  </si>
  <si>
    <t>Sun TrustFIRST MORTGAGE9. &gt;= $50,000</t>
  </si>
  <si>
    <t>Sun TrustHELOC/HELOAN1. less than $1,000</t>
  </si>
  <si>
    <t>Sun TrustHELOC/HELOAN2. $1k to $1,999</t>
  </si>
  <si>
    <t>Sun TrustHELOC/HELOAN3. $2k to $2,999</t>
  </si>
  <si>
    <t>Sun TrustHELOC/HELOAN4. $3k to $4,999</t>
  </si>
  <si>
    <t>Sun TrustHELOC/HELOAN5. $5k to $9,999</t>
  </si>
  <si>
    <t>Sun TrustHELOC/HELOAN6. $10k to $19,999</t>
  </si>
  <si>
    <t>Sun TrustHELOC/HELOAN7. $20k to $29,999</t>
  </si>
  <si>
    <t>Sun TrustHELOC/HELOAN8. $30k to $49,999</t>
  </si>
  <si>
    <t>Sun TrustHELOC/HELOAN9. &gt;= $50,000</t>
  </si>
  <si>
    <t>Sun TrustOTHER/PIL/STU1. less than $1,000</t>
  </si>
  <si>
    <t>Sun TrustOTHER/PIL/STU2. $1k to $1,999</t>
  </si>
  <si>
    <t>Sun TrustOTHER/PIL/STU3. $2k to $2,999</t>
  </si>
  <si>
    <t>Sun TrustOTHER/PIL/STU4. $3k to $4,999</t>
  </si>
  <si>
    <t>Sun TrustOTHER/PIL/STU5. $5k to $9,999</t>
  </si>
  <si>
    <t>Sun TrustOTHER/PIL/STU6. $10k to $19,999</t>
  </si>
  <si>
    <t>Sun TrustOTHER/PIL/STU7. $20k to $29,999</t>
  </si>
  <si>
    <t>Sun TrustOTHER/PIL/STU8. $30k to $49,999</t>
  </si>
  <si>
    <t>Sun TrustOTHER/PIL/STU9. &gt;= $50,000</t>
  </si>
  <si>
    <t>SynchronyBANKCARD1. less than $1,000</t>
  </si>
  <si>
    <t>SynchronyBANKCARD2. $1k to $1,999</t>
  </si>
  <si>
    <t>SynchronyBANKCARD3. $2k to $2,999</t>
  </si>
  <si>
    <t>SynchronyBANKCARD4. $3k to $4,999</t>
  </si>
  <si>
    <t>SynchronyBANKCARD5. $5k to $9,999</t>
  </si>
  <si>
    <t>SynchronyBANKCARD6. $10k to $19,999</t>
  </si>
  <si>
    <t>SynchronyBANKCARD7. $20k to $29,999</t>
  </si>
  <si>
    <t>SynchronyBANKCARD8. $30k to $49,999</t>
  </si>
  <si>
    <t>SynchronyBANKCARD9. &gt;= $50,000</t>
  </si>
  <si>
    <t>SynchronyOTHER/PIL/STU1. less than $1,000</t>
  </si>
  <si>
    <t>SynchronyOTHER/PIL/STU2. $1k to $1,999</t>
  </si>
  <si>
    <t>SynchronyOTHER/PIL/STU3. $2k to $2,999</t>
  </si>
  <si>
    <t>SynchronyOTHER/PIL/STU4. $3k to $4,999</t>
  </si>
  <si>
    <t>SynchronyOTHER/PIL/STU5. $5k to $9,999</t>
  </si>
  <si>
    <t>SynchronyOTHER/PIL/STU6. $10k to $19,999</t>
  </si>
  <si>
    <t>SynchronyOTHER/PIL/STU7. $20k to $29,999</t>
  </si>
  <si>
    <t>SynchronyOTHER/PIL/STU8. $30k to $49,999</t>
  </si>
  <si>
    <t>SynchronyOTHER/PIL/STU9. &gt;= $50,000</t>
  </si>
  <si>
    <t>SynchronyRETAIL1. less than $1,000</t>
  </si>
  <si>
    <t>SynchronyRETAIL2. $1k to $1,999</t>
  </si>
  <si>
    <t>SynchronyRETAIL3. $2k to $2,999</t>
  </si>
  <si>
    <t>SynchronyRETAIL4. $3k to $4,999</t>
  </si>
  <si>
    <t>SynchronyRETAIL5. $5k to $9,999</t>
  </si>
  <si>
    <t>SynchronyRETAIL6. $10k to $19,999</t>
  </si>
  <si>
    <t>SynchronyRETAIL7. $20k to $29,999</t>
  </si>
  <si>
    <t>SynchronyRETAIL8. $30k to $49,999</t>
  </si>
  <si>
    <t>SynchronyRETAIL9. &gt;= $50,000</t>
  </si>
  <si>
    <t>TD BankAUTOMOTIVE4. $3k to $4,999</t>
  </si>
  <si>
    <t>TD BankAUTOMOTIVE5. $5k to $9,999</t>
  </si>
  <si>
    <t>TD BankAUTOMOTIVE6. $10k to $19,999</t>
  </si>
  <si>
    <t>TD BankAUTOMOTIVE7. $20k to $29,999</t>
  </si>
  <si>
    <t>TD BankAUTOMOTIVE8. $30k to $49,999</t>
  </si>
  <si>
    <t>TD BankAUTOMOTIVE9. &gt;= $50,000</t>
  </si>
  <si>
    <t>TD BankBANKCARD1. less than $1,000</t>
  </si>
  <si>
    <t>TD BankBANKCARD2. $1k to $1,999</t>
  </si>
  <si>
    <t>TD BankBANKCARD3. $2k to $2,999</t>
  </si>
  <si>
    <t>TD BankBANKCARD4. $3k to $4,999</t>
  </si>
  <si>
    <t>TD BankBANKCARD5. $5k to $9,999</t>
  </si>
  <si>
    <t>TD BankBANKCARD6. $10k to $19,999</t>
  </si>
  <si>
    <t>TD BankBANKCARD7. $20k to $29,999</t>
  </si>
  <si>
    <t>TD BankBANKCARD8. $30k to $49,999</t>
  </si>
  <si>
    <t>TD BankBANKCARD9. &gt;= $50,000</t>
  </si>
  <si>
    <t>TD BankFIRST MORTGAGE3. $2k to $2,999</t>
  </si>
  <si>
    <t>TD BankFIRST MORTGAGE6. $10k to $19,999</t>
  </si>
  <si>
    <t>TD BankFIRST MORTGAGE7. $20k to $29,999</t>
  </si>
  <si>
    <t>TD BankFIRST MORTGAGE8. $30k to $49,999</t>
  </si>
  <si>
    <t>TD BankFIRST MORTGAGE9. &gt;= $50,000</t>
  </si>
  <si>
    <t>TD BankHELOC/HELOAN1. less than $1,000</t>
  </si>
  <si>
    <t>TD BankHELOC/HELOAN2. $1k to $1,999</t>
  </si>
  <si>
    <t>TD BankHELOC/HELOAN3. $2k to $2,999</t>
  </si>
  <si>
    <t>TD BankHELOC/HELOAN4. $3k to $4,999</t>
  </si>
  <si>
    <t>TD BankHELOC/HELOAN5. $5k to $9,999</t>
  </si>
  <si>
    <t>TD BankHELOC/HELOAN6. $10k to $19,999</t>
  </si>
  <si>
    <t>TD BankHELOC/HELOAN7. $20k to $29,999</t>
  </si>
  <si>
    <t>TD BankHELOC/HELOAN8. $30k to $49,999</t>
  </si>
  <si>
    <t>TD BankHELOC/HELOAN9. &gt;= $50,000</t>
  </si>
  <si>
    <t>TD BankOTHER/PIL/STU1. less than $1,000</t>
  </si>
  <si>
    <t>TD BankOTHER/PIL/STU2. $1k to $1,999</t>
  </si>
  <si>
    <t>TD BankOTHER/PIL/STU3. $2k to $2,999</t>
  </si>
  <si>
    <t>TD BankOTHER/PIL/STU4. $3k to $4,999</t>
  </si>
  <si>
    <t>TD BankOTHER/PIL/STU5. $5k to $9,999</t>
  </si>
  <si>
    <t>TD BankOTHER/PIL/STU6. $10k to $19,999</t>
  </si>
  <si>
    <t>TD BankOTHER/PIL/STU7. $20k to $29,999</t>
  </si>
  <si>
    <t>TD BankOTHER/PIL/STU8. $30k to $49,999</t>
  </si>
  <si>
    <t>TD BankOTHER/PIL/STU9. &gt;= $50,000</t>
  </si>
  <si>
    <t>TD BankRETAIL1. less than $1,000</t>
  </si>
  <si>
    <t>TD BankRETAIL2. $1k to $1,999</t>
  </si>
  <si>
    <t>TD BankRETAIL3. $2k to $2,999</t>
  </si>
  <si>
    <t>TD BankRETAIL4. $3k to $4,999</t>
  </si>
  <si>
    <t>TD BankRETAIL5. $5k to $9,999</t>
  </si>
  <si>
    <t>TD BankRETAIL6. $10k to $19,999</t>
  </si>
  <si>
    <t>TD BankRETAIL7. $20k to $29,999</t>
  </si>
  <si>
    <t>TD BankRETAIL8. $30k to $49,999</t>
  </si>
  <si>
    <t>TD BankRETAIL9. &gt;= $50,000</t>
  </si>
  <si>
    <t>US BankAUTOMOTIVE2. $1k to $1,999</t>
  </si>
  <si>
    <t>US BankAUTOMOTIVE3. $2k to $2,999</t>
  </si>
  <si>
    <t>US BankAUTOMOTIVE4. $3k to $4,999</t>
  </si>
  <si>
    <t>US BankAUTOMOTIVE5. $5k to $9,999</t>
  </si>
  <si>
    <t>US BankAUTOMOTIVE6. $10k to $19,999</t>
  </si>
  <si>
    <t>US BankAUTOMOTIVE7. $20k to $29,999</t>
  </si>
  <si>
    <t>US BankAUTOMOTIVE8. $30k to $49,999</t>
  </si>
  <si>
    <t>US BankAUTOMOTIVE9. &gt;= $50,000</t>
  </si>
  <si>
    <t>US BankBANKCARD1. less than $1,000</t>
  </si>
  <si>
    <t>US BankBANKCARD2. $1k to $1,999</t>
  </si>
  <si>
    <t>US BankBANKCARD3. $2k to $2,999</t>
  </si>
  <si>
    <t>US BankBANKCARD4. $3k to $4,999</t>
  </si>
  <si>
    <t>US BankBANKCARD5. $5k to $9,999</t>
  </si>
  <si>
    <t>US BankBANKCARD6. $10k to $19,999</t>
  </si>
  <si>
    <t>US BankBANKCARD7. $20k to $29,999</t>
  </si>
  <si>
    <t>US BankBANKCARD8. $30k to $49,999</t>
  </si>
  <si>
    <t>US BankBANKCARD9. &gt;= $50,000</t>
  </si>
  <si>
    <t>US BankFIRST MORTGAGE1. less than $1,000</t>
  </si>
  <si>
    <t>US BankFIRST MORTGAGE2. $1k to $1,999</t>
  </si>
  <si>
    <t>US BankFIRST MORTGAGE3. $2k to $2,999</t>
  </si>
  <si>
    <t>US BankFIRST MORTGAGE4. $3k to $4,999</t>
  </si>
  <si>
    <t>US BankFIRST MORTGAGE5. $5k to $9,999</t>
  </si>
  <si>
    <t>US BankFIRST MORTGAGE6. $10k to $19,999</t>
  </si>
  <si>
    <t>US BankFIRST MORTGAGE7. $20k to $29,999</t>
  </si>
  <si>
    <t>US BankFIRST MORTGAGE8. $30k to $49,999</t>
  </si>
  <si>
    <t>US BankFIRST MORTGAGE9. &gt;= $50,000</t>
  </si>
  <si>
    <t>US BankHELOC/HELOAN1. less than $1,000</t>
  </si>
  <si>
    <t>US BankHELOC/HELOAN2. $1k to $1,999</t>
  </si>
  <si>
    <t>US BankHELOC/HELOAN3. $2k to $2,999</t>
  </si>
  <si>
    <t>US BankHELOC/HELOAN4. $3k to $4,999</t>
  </si>
  <si>
    <t>US BankHELOC/HELOAN5. $5k to $9,999</t>
  </si>
  <si>
    <t>US BankHELOC/HELOAN6. $10k to $19,999</t>
  </si>
  <si>
    <t>US BankHELOC/HELOAN7. $20k to $29,999</t>
  </si>
  <si>
    <t>US BankHELOC/HELOAN8. $30k to $49,999</t>
  </si>
  <si>
    <t>US BankHELOC/HELOAN9. &gt;= $50,000</t>
  </si>
  <si>
    <t>US BankOTHER/PIL/STU1. less than $1,000</t>
  </si>
  <si>
    <t>US BankOTHER/PIL/STU2. $1k to $1,999</t>
  </si>
  <si>
    <t>US BankOTHER/PIL/STU3. $2k to $2,999</t>
  </si>
  <si>
    <t>US BankOTHER/PIL/STU4. $3k to $4,999</t>
  </si>
  <si>
    <t>US BankOTHER/PIL/STU5. $5k to $9,999</t>
  </si>
  <si>
    <t>US BankOTHER/PIL/STU6. $10k to $19,999</t>
  </si>
  <si>
    <t>US BankOTHER/PIL/STU7. $20k to $29,999</t>
  </si>
  <si>
    <t>US BankOTHER/PIL/STU8. $30k to $49,999</t>
  </si>
  <si>
    <t>US BankOTHER/PIL/STU9. &gt;= $50,000</t>
  </si>
  <si>
    <t>USAAAUTOMOTIVE3. $2k to $2,999</t>
  </si>
  <si>
    <t>USAAAUTOMOTIVE4. $3k to $4,999</t>
  </si>
  <si>
    <t>USAAAUTOMOTIVE5. $5k to $9,999</t>
  </si>
  <si>
    <t>USAAAUTOMOTIVE6. $10k to $19,999</t>
  </si>
  <si>
    <t>USAAAUTOMOTIVE7. $20k to $29,999</t>
  </si>
  <si>
    <t>USAAAUTOMOTIVE8. $30k to $49,999</t>
  </si>
  <si>
    <t>USAAAUTOMOTIVE9. &gt;= $50,000</t>
  </si>
  <si>
    <t>USAABANKCARD1. less than $1,000</t>
  </si>
  <si>
    <t>USAABANKCARD2. $1k to $1,999</t>
  </si>
  <si>
    <t>USAABANKCARD3. $2k to $2,999</t>
  </si>
  <si>
    <t>USAABANKCARD4. $3k to $4,999</t>
  </si>
  <si>
    <t>USAABANKCARD5. $5k to $9,999</t>
  </si>
  <si>
    <t>USAABANKCARD6. $10k to $19,999</t>
  </si>
  <si>
    <t>USAABANKCARD7. $20k to $29,999</t>
  </si>
  <si>
    <t>USAABANKCARD8. $30k to $49,999</t>
  </si>
  <si>
    <t>USAABANKCARD9. &gt;= $50,000</t>
  </si>
  <si>
    <t>USAAFIRST MORTGAGE7. $20k to $29,999</t>
  </si>
  <si>
    <t>USAAFIRST MORTGAGE8. $30k to $49,999</t>
  </si>
  <si>
    <t>USAAFIRST MORTGAGE9. &gt;= $50,000</t>
  </si>
  <si>
    <t>USAAHELOC/HELOAN4. $3k to $4,999</t>
  </si>
  <si>
    <t>USAAHELOC/HELOAN5. $5k to $9,999</t>
  </si>
  <si>
    <t>USAAHELOC/HELOAN6. $10k to $19,999</t>
  </si>
  <si>
    <t>USAAHELOC/HELOAN7. $20k to $29,999</t>
  </si>
  <si>
    <t>USAAHELOC/HELOAN8. $30k to $49,999</t>
  </si>
  <si>
    <t>USAAHELOC/HELOAN9. &gt;= $50,000</t>
  </si>
  <si>
    <t>USAAOTHER/PIL/STU3. $2k to $2,999</t>
  </si>
  <si>
    <t>USAAOTHER/PIL/STU4. $3k to $4,999</t>
  </si>
  <si>
    <t>USAAOTHER/PIL/STU5. $5k to $9,999</t>
  </si>
  <si>
    <t>USAAOTHER/PIL/STU6. $10k to $19,999</t>
  </si>
  <si>
    <t>USAAOTHER/PIL/STU7. $20k to $29,999</t>
  </si>
  <si>
    <t>USAAOTHER/PIL/STU8. $30k to $49,999</t>
  </si>
  <si>
    <t>USAAOTHER/PIL/STU9. &gt;= $50,000</t>
  </si>
  <si>
    <t>Wells FargoAUTOMOTIVE2. $1k to $1,999</t>
  </si>
  <si>
    <t>Wells FargoAUTOMOTIVE3. $2k to $2,999</t>
  </si>
  <si>
    <t>Wells FargoAUTOMOTIVE4. $3k to $4,999</t>
  </si>
  <si>
    <t>Wells FargoAUTOMOTIVE5. $5k to $9,999</t>
  </si>
  <si>
    <t>Wells FargoAUTOMOTIVE6. $10k to $19,999</t>
  </si>
  <si>
    <t>Wells FargoAUTOMOTIVE7. $20k to $29,999</t>
  </si>
  <si>
    <t>Wells FargoAUTOMOTIVE8. $30k to $49,999</t>
  </si>
  <si>
    <t>Wells FargoAUTOMOTIVE9. &gt;= $50,000</t>
  </si>
  <si>
    <t>Wells FargoBANKCARD1. less than $1,000</t>
  </si>
  <si>
    <t>Wells FargoBANKCARD2. $1k to $1,999</t>
  </si>
  <si>
    <t>Wells FargoBANKCARD3. $2k to $2,999</t>
  </si>
  <si>
    <t>Wells FargoBANKCARD4. $3k to $4,999</t>
  </si>
  <si>
    <t>Wells FargoBANKCARD5. $5k to $9,999</t>
  </si>
  <si>
    <t>Wells FargoBANKCARD6. $10k to $19,999</t>
  </si>
  <si>
    <t>Wells FargoBANKCARD7. $20k to $29,999</t>
  </si>
  <si>
    <t>Wells FargoBANKCARD8. $30k to $49,999</t>
  </si>
  <si>
    <t>Wells FargoBANKCARD9. &gt;= $50,000</t>
  </si>
  <si>
    <t>Wells FargoFIRST MORTGAGE2. $1k to $1,999</t>
  </si>
  <si>
    <t>Wells FargoFIRST MORTGAGE5. $5k to $9,999</t>
  </si>
  <si>
    <t>Wells FargoFIRST MORTGAGE6. $10k to $19,999</t>
  </si>
  <si>
    <t>Wells FargoFIRST MORTGAGE7. $20k to $29,999</t>
  </si>
  <si>
    <t>Wells FargoFIRST MORTGAGE8. $30k to $49,999</t>
  </si>
  <si>
    <t>Wells FargoFIRST MORTGAGE9. &gt;= $50,000</t>
  </si>
  <si>
    <t>Wells FargoHELOC/HELOAN1. less than $1,000</t>
  </si>
  <si>
    <t>Wells FargoHELOC/HELOAN2. $1k to $1,999</t>
  </si>
  <si>
    <t>Wells FargoHELOC/HELOAN3. $2k to $2,999</t>
  </si>
  <si>
    <t>Wells FargoHELOC/HELOAN4. $3k to $4,999</t>
  </si>
  <si>
    <t>Wells FargoHELOC/HELOAN5. $5k to $9,999</t>
  </si>
  <si>
    <t>Wells FargoHELOC/HELOAN6. $10k to $19,999</t>
  </si>
  <si>
    <t>Wells FargoHELOC/HELOAN7. $20k to $29,999</t>
  </si>
  <si>
    <t>Wells FargoHELOC/HELOAN8. $30k to $49,999</t>
  </si>
  <si>
    <t>Wells FargoHELOC/HELOAN9. &gt;= $50,000</t>
  </si>
  <si>
    <t>Wells FargoOTHER/PIL/STU1. less than $1,000</t>
  </si>
  <si>
    <t>Wells FargoOTHER/PIL/STU2. $1k to $1,999</t>
  </si>
  <si>
    <t>Wells FargoOTHER/PIL/STU3. $2k to $2,999</t>
  </si>
  <si>
    <t>Wells FargoOTHER/PIL/STU4. $3k to $4,999</t>
  </si>
  <si>
    <t>Wells FargoOTHER/PIL/STU5. $5k to $9,999</t>
  </si>
  <si>
    <t>Wells FargoOTHER/PIL/STU6. $10k to $19,999</t>
  </si>
  <si>
    <t>Wells FargoOTHER/PIL/STU7. $20k to $29,999</t>
  </si>
  <si>
    <t>Wells FargoOTHER/PIL/STU8. $30k to $49,999</t>
  </si>
  <si>
    <t>Wells FargoOTHER/PIL/STU9. &gt;= $50,000</t>
  </si>
  <si>
    <t>Wells FargoRETAIL1. less than $1,000</t>
  </si>
  <si>
    <t>Wells FargoRETAIL2. $1k to $1,999</t>
  </si>
  <si>
    <t>Wells FargoRETAIL3. $2k to $2,999</t>
  </si>
  <si>
    <t>Wells FargoRETAIL4. $3k to $4,999</t>
  </si>
  <si>
    <t>Wells FargoRETAIL5. $5k to $9,999</t>
  </si>
  <si>
    <t>Wells FargoRETAIL6. $10k to $19,999</t>
  </si>
  <si>
    <t>Wells FargoRETAIL7. $20k to $29,999</t>
  </si>
  <si>
    <t>Wells FargoRETAIL8. $30k to $49,999</t>
  </si>
  <si>
    <t>Wells FargoRETAIL9. &gt;= $50,000</t>
  </si>
  <si>
    <t>Alliance BankAUTOMOTIVE2. less than $50</t>
  </si>
  <si>
    <t>Alliance BankBANKCARD1. $0</t>
  </si>
  <si>
    <t>Alliance BankBANKCARD2. less than $50</t>
  </si>
  <si>
    <t>Alliance BankBANKCARD3. $50 to $99</t>
  </si>
  <si>
    <t>Alliance BankBANKCARD4. $100 to $199</t>
  </si>
  <si>
    <t>Alliance BankBANKCARD5. $200 to 499</t>
  </si>
  <si>
    <t>Alliance BankBANKCARD6. &gt;=$500</t>
  </si>
  <si>
    <t>Alliance BankOTHER/PIL/STU1. $0</t>
  </si>
  <si>
    <t>Alliance BankOTHER/PIL/STU2. less than $50</t>
  </si>
  <si>
    <t>Alliance BankOTHER/PIL/STU3. $50 to $99</t>
  </si>
  <si>
    <t>Alliance BankOTHER/PIL/STU4. $100 to $199</t>
  </si>
  <si>
    <t>Alliance BankOTHER/PIL/STU5. $200 to 499</t>
  </si>
  <si>
    <t>Alliance BankOTHER/PIL/STU6. &gt;=$500</t>
  </si>
  <si>
    <t>Alliance BankRETAIL1. $0</t>
  </si>
  <si>
    <t>Alliance BankRETAIL2. less than $50</t>
  </si>
  <si>
    <t>Alliance BankRETAIL3. $50 to $99</t>
  </si>
  <si>
    <t>Alliance BankRETAIL4. $100 to $199</t>
  </si>
  <si>
    <t>Alliance BankRETAIL5. $200 to 499</t>
  </si>
  <si>
    <t>Alliance BankRETAIL6. &gt;=$500</t>
  </si>
  <si>
    <t>AMEXBANKCARD1. $0</t>
  </si>
  <si>
    <t>AMEXBANKCARD2. less than $50</t>
  </si>
  <si>
    <t>AMEXBANKCARD3. $50 to $99</t>
  </si>
  <si>
    <t>AMEXBANKCARD4. $100 to $199</t>
  </si>
  <si>
    <t>AMEXBANKCARD5. $200 to 499</t>
  </si>
  <si>
    <t>AMEXBANKCARD6. &gt;=$500</t>
  </si>
  <si>
    <t>AMEXOTHER/PIL/STU1. $0</t>
  </si>
  <si>
    <t>AMEXOTHER/PIL/STU2. less than $50</t>
  </si>
  <si>
    <t>AMEXOTHER/PIL/STU3. $50 to $99</t>
  </si>
  <si>
    <t>AMEXOTHER/PIL/STU4. $100 to $199</t>
  </si>
  <si>
    <t>AMEXOTHER/PIL/STU5. $200 to 499</t>
  </si>
  <si>
    <t>AMEXOTHER/PIL/STU6. &gt;=$500</t>
  </si>
  <si>
    <t>BarclaysBANKCARD1. $0</t>
  </si>
  <si>
    <t>BarclaysBANKCARD2. less than $50</t>
  </si>
  <si>
    <t>BarclaysBANKCARD3. $50 to $99</t>
  </si>
  <si>
    <t>BarclaysBANKCARD4. $100 to $199</t>
  </si>
  <si>
    <t>BarclaysBANKCARD5. $200 to 499</t>
  </si>
  <si>
    <t>BarclaysBANKCARD6. &gt;=$500</t>
  </si>
  <si>
    <t>BarclaysOTHER/PIL/STU2. less than $50</t>
  </si>
  <si>
    <t>BarclaysOTHER/PIL/STU3. $50 to $99</t>
  </si>
  <si>
    <t>BarclaysOTHER/PIL/STU4. $100 to $199</t>
  </si>
  <si>
    <t>BarclaysOTHER/PIL/STU5. $200 to 499</t>
  </si>
  <si>
    <t>BarclaysOTHER/PIL/STU6. &gt;=$500</t>
  </si>
  <si>
    <t>BoAAUTOMOTIVE2. less than $50</t>
  </si>
  <si>
    <t>BoAAUTOMOTIVE3. $50 to $99</t>
  </si>
  <si>
    <t>BoAAUTOMOTIVE4. $100 to $199</t>
  </si>
  <si>
    <t>BoAAUTOMOTIVE5. $200 to 499</t>
  </si>
  <si>
    <t>BoAAUTOMOTIVE6. &gt;=$500</t>
  </si>
  <si>
    <t>BoABANKCARD1. $0</t>
  </si>
  <si>
    <t>BoABANKCARD2. less than $50</t>
  </si>
  <si>
    <t>BoABANKCARD3. $50 to $99</t>
  </si>
  <si>
    <t>BoABANKCARD4. $100 to $199</t>
  </si>
  <si>
    <t>BoABANKCARD5. $200 to 499</t>
  </si>
  <si>
    <t>BoABANKCARD6. &gt;=$500</t>
  </si>
  <si>
    <t>BoAFIRST MORTGAGE2. less than $50</t>
  </si>
  <si>
    <t>BoAFIRST MORTGAGE3. $50 to $99</t>
  </si>
  <si>
    <t>BoAFIRST MORTGAGE4. $100 to $199</t>
  </si>
  <si>
    <t>BoAFIRST MORTGAGE5. $200 to 499</t>
  </si>
  <si>
    <t>BoAFIRST MORTGAGE6. &gt;=$500</t>
  </si>
  <si>
    <t>BoAHELOC/HELOAN1. $0</t>
  </si>
  <si>
    <t>BoAHELOC/HELOAN2. less than $50</t>
  </si>
  <si>
    <t>BoAHELOC/HELOAN3. $50 to $99</t>
  </si>
  <si>
    <t>BoAHELOC/HELOAN4. $100 to $199</t>
  </si>
  <si>
    <t>BoAHELOC/HELOAN5. $200 to 499</t>
  </si>
  <si>
    <t>BoAHELOC/HELOAN6. &gt;=$500</t>
  </si>
  <si>
    <t>BoAOTHER/PIL/STU1. $0</t>
  </si>
  <si>
    <t>BoAOTHER/PIL/STU2. less than $50</t>
  </si>
  <si>
    <t>BoAOTHER/PIL/STU3. $50 to $99</t>
  </si>
  <si>
    <t>BoAOTHER/PIL/STU4. $100 to $199</t>
  </si>
  <si>
    <t>BoAOTHER/PIL/STU5. $200 to 499</t>
  </si>
  <si>
    <t>BoAOTHER/PIL/STU6. &gt;=$500</t>
  </si>
  <si>
    <t>Capital OneAUTOMOTIVE2. less than $50</t>
  </si>
  <si>
    <t>Capital OneAUTOMOTIVE3. $50 to $99</t>
  </si>
  <si>
    <t>Capital OneAUTOMOTIVE4. $100 to $199</t>
  </si>
  <si>
    <t>Capital OneAUTOMOTIVE5. $200 to 499</t>
  </si>
  <si>
    <t>Capital OneAUTOMOTIVE6. &gt;=$500</t>
  </si>
  <si>
    <t>Capital OneBANKCARD1. $0</t>
  </si>
  <si>
    <t>Capital OneBANKCARD2. less than $50</t>
  </si>
  <si>
    <t>Capital OneBANKCARD3. $50 to $99</t>
  </si>
  <si>
    <t>Capital OneBANKCARD4. $100 to $199</t>
  </si>
  <si>
    <t>Capital OneBANKCARD5. $200 to 499</t>
  </si>
  <si>
    <t>Capital OneBANKCARD6. &gt;=$500</t>
  </si>
  <si>
    <t>Capital OneHELOC/HELOAN1. $0</t>
  </si>
  <si>
    <t>Capital OneHELOC/HELOAN2. less than $50</t>
  </si>
  <si>
    <t>Capital OneHELOC/HELOAN3. $50 to $99</t>
  </si>
  <si>
    <t>Capital OneHELOC/HELOAN4. $100 to $199</t>
  </si>
  <si>
    <t>Capital OneHELOC/HELOAN5. $200 to 499</t>
  </si>
  <si>
    <t>Capital OneHELOC/HELOAN6. &gt;=$500</t>
  </si>
  <si>
    <t>Capital OneOTHER/PIL/STU1. $0</t>
  </si>
  <si>
    <t>Capital OneOTHER/PIL/STU2. less than $50</t>
  </si>
  <si>
    <t>Capital OneOTHER/PIL/STU3. $50 to $99</t>
  </si>
  <si>
    <t>Capital OneOTHER/PIL/STU4. $100 to $199</t>
  </si>
  <si>
    <t>Capital OneOTHER/PIL/STU5. $200 to 499</t>
  </si>
  <si>
    <t>Capital OneOTHER/PIL/STU6. &gt;=$500</t>
  </si>
  <si>
    <t>Capital OneRETAIL1. $0</t>
  </si>
  <si>
    <t>Capital OneRETAIL2. less than $50</t>
  </si>
  <si>
    <t>Capital OneRETAIL3. $50 to $99</t>
  </si>
  <si>
    <t>Capital OneRETAIL4. $100 to $199</t>
  </si>
  <si>
    <t>Capital OneRETAIL5. $200 to 499</t>
  </si>
  <si>
    <t>Capital OneRETAIL6. &gt;=$500</t>
  </si>
  <si>
    <t>ChaseAUTOMOTIVE2. less than $50</t>
  </si>
  <si>
    <t>ChaseAUTOMOTIVE3. $50 to $99</t>
  </si>
  <si>
    <t>ChaseAUTOMOTIVE4. $100 to $199</t>
  </si>
  <si>
    <t>ChaseAUTOMOTIVE5. $200 to 499</t>
  </si>
  <si>
    <t>ChaseAUTOMOTIVE6. &gt;=$500</t>
  </si>
  <si>
    <t>ChaseBANKCARD1. $0</t>
  </si>
  <si>
    <t>ChaseBANKCARD2. less than $50</t>
  </si>
  <si>
    <t>ChaseBANKCARD3. $50 to $99</t>
  </si>
  <si>
    <t>ChaseBANKCARD4. $100 to $199</t>
  </si>
  <si>
    <t>ChaseBANKCARD5. $200 to 499</t>
  </si>
  <si>
    <t>ChaseBANKCARD6. &gt;=$500</t>
  </si>
  <si>
    <t>ChaseFIRST MORTGAGE2. less than $50</t>
  </si>
  <si>
    <t>ChaseFIRST MORTGAGE3. $50 to $99</t>
  </si>
  <si>
    <t>ChaseFIRST MORTGAGE4. $100 to $199</t>
  </si>
  <si>
    <t>ChaseFIRST MORTGAGE5. $200 to 499</t>
  </si>
  <si>
    <t>ChaseFIRST MORTGAGE6. &gt;=$500</t>
  </si>
  <si>
    <t>ChaseHELOC/HELOAN1. $0</t>
  </si>
  <si>
    <t>ChaseHELOC/HELOAN2. less than $50</t>
  </si>
  <si>
    <t>ChaseHELOC/HELOAN3. $50 to $99</t>
  </si>
  <si>
    <t>ChaseHELOC/HELOAN4. $100 to $199</t>
  </si>
  <si>
    <t>ChaseHELOC/HELOAN5. $200 to 499</t>
  </si>
  <si>
    <t>ChaseHELOC/HELOAN6. &gt;=$500</t>
  </si>
  <si>
    <t>ChaseOTHER/PIL/STU1. $0</t>
  </si>
  <si>
    <t>ChaseOTHER/PIL/STU2. less than $50</t>
  </si>
  <si>
    <t>ChaseOTHER/PIL/STU3. $50 to $99</t>
  </si>
  <si>
    <t>ChaseOTHER/PIL/STU4. $100 to $199</t>
  </si>
  <si>
    <t>ChaseOTHER/PIL/STU5. $200 to 499</t>
  </si>
  <si>
    <t>ChaseOTHER/PIL/STU6. &gt;=$500</t>
  </si>
  <si>
    <t>ChaseRETAIL1. $0</t>
  </si>
  <si>
    <t>ChaseRETAIL2. less than $50</t>
  </si>
  <si>
    <t>ChaseRETAIL3. $50 to $99</t>
  </si>
  <si>
    <t>ChaseRETAIL4. $100 to $199</t>
  </si>
  <si>
    <t>CitiAUTOMOTIVE2. less than $50</t>
  </si>
  <si>
    <t>CitiBANKCARD1. $0</t>
  </si>
  <si>
    <t>CitiBANKCARD2. less than $50</t>
  </si>
  <si>
    <t>CitiBANKCARD3. $50 to $99</t>
  </si>
  <si>
    <t>CitiBANKCARD4. $100 to $199</t>
  </si>
  <si>
    <t>CitiBANKCARD5. $200 to 499</t>
  </si>
  <si>
    <t>CitiBANKCARD6. &gt;=$500</t>
  </si>
  <si>
    <t>CitiFIRST MORTGAGE5. $200 to 499</t>
  </si>
  <si>
    <t>CitiFIRST MORTGAGE6. &gt;=$500</t>
  </si>
  <si>
    <t>CitiHELOC/HELOAN1. $0</t>
  </si>
  <si>
    <t>CitiHELOC/HELOAN2. less than $50</t>
  </si>
  <si>
    <t>CitiHELOC/HELOAN3. $50 to $99</t>
  </si>
  <si>
    <t>CitiHELOC/HELOAN4. $100 to $199</t>
  </si>
  <si>
    <t>CitiHELOC/HELOAN5. $200 to 499</t>
  </si>
  <si>
    <t>CitiHELOC/HELOAN6. &gt;=$500</t>
  </si>
  <si>
    <t>CitiOTHER/PIL/STU1. $0</t>
  </si>
  <si>
    <t>CitiOTHER/PIL/STU2. less than $50</t>
  </si>
  <si>
    <t>CitiOTHER/PIL/STU3. $50 to $99</t>
  </si>
  <si>
    <t>CitiOTHER/PIL/STU4. $100 to $199</t>
  </si>
  <si>
    <t>CitiOTHER/PIL/STU5. $200 to 499</t>
  </si>
  <si>
    <t>CitiOTHER/PIL/STU6. &gt;=$500</t>
  </si>
  <si>
    <t>CitiRETAIL1. $0</t>
  </si>
  <si>
    <t>CitiRETAIL2. less than $50</t>
  </si>
  <si>
    <t>CitiRETAIL3. $50 to $99</t>
  </si>
  <si>
    <t>CitiRETAIL4. $100 to $199</t>
  </si>
  <si>
    <t>CitiRETAIL5. $200 to 499</t>
  </si>
  <si>
    <t>CitiRETAIL6. &gt;=$500</t>
  </si>
  <si>
    <t>Credit OneBANKCARD1. $0</t>
  </si>
  <si>
    <t>Credit OneBANKCARD2. less than $50</t>
  </si>
  <si>
    <t>Credit OneBANKCARD3. $50 to $99</t>
  </si>
  <si>
    <t>Credit OneBANKCARD4. $100 to $199</t>
  </si>
  <si>
    <t>Credit OneBANKCARD5. $200 to 499</t>
  </si>
  <si>
    <t>Credit OneBANKCARD6. &gt;=$500</t>
  </si>
  <si>
    <t>DiscoverBANKCARD1. $0</t>
  </si>
  <si>
    <t>DiscoverBANKCARD2. less than $50</t>
  </si>
  <si>
    <t>DiscoverBANKCARD3. $50 to $99</t>
  </si>
  <si>
    <t>DiscoverBANKCARD4. $100 to $199</t>
  </si>
  <si>
    <t>DiscoverBANKCARD5. $200 to 499</t>
  </si>
  <si>
    <t>DiscoverBANKCARD6. &gt;=$500</t>
  </si>
  <si>
    <t>DiscoverFIRST MORTGAGE4. $100 to $199</t>
  </si>
  <si>
    <t>DiscoverFIRST MORTGAGE5. $200 to 499</t>
  </si>
  <si>
    <t>DiscoverFIRST MORTGAGE6. &gt;=$500</t>
  </si>
  <si>
    <t>DiscoverHELOC/HELOAN2. less than $50</t>
  </si>
  <si>
    <t>DiscoverHELOC/HELOAN3. $50 to $99</t>
  </si>
  <si>
    <t>DiscoverHELOC/HELOAN4. $100 to $199</t>
  </si>
  <si>
    <t>DiscoverHELOC/HELOAN5. $200 to 499</t>
  </si>
  <si>
    <t>DiscoverHELOC/HELOAN6. &gt;=$500</t>
  </si>
  <si>
    <t>DiscoverOTHER/PIL/STU2. less than $50</t>
  </si>
  <si>
    <t>DiscoverOTHER/PIL/STU3. $50 to $99</t>
  </si>
  <si>
    <t>DiscoverOTHER/PIL/STU4. $100 to $199</t>
  </si>
  <si>
    <t>DiscoverOTHER/PIL/STU5. $200 to 499</t>
  </si>
  <si>
    <t>DiscoverOTHER/PIL/STU6. &gt;=$500</t>
  </si>
  <si>
    <t>Goldman SachsBANKCARD1. $0</t>
  </si>
  <si>
    <t>Goldman SachsBANKCARD2. less than $50</t>
  </si>
  <si>
    <t>Goldman SachsBANKCARD3. $50 to $99</t>
  </si>
  <si>
    <t>Goldman SachsBANKCARD4. $100 to $199</t>
  </si>
  <si>
    <t>Goldman SachsBANKCARD5. $200 to 499</t>
  </si>
  <si>
    <t>Goldman SachsBANKCARD6. &gt;=$500</t>
  </si>
  <si>
    <t>Goldman SachsOTHER/PIL/STU2. less than $50</t>
  </si>
  <si>
    <t>Goldman SachsOTHER/PIL/STU3. $50 to $99</t>
  </si>
  <si>
    <t>Goldman SachsOTHER/PIL/STU4. $100 to $199</t>
  </si>
  <si>
    <t>Goldman SachsOTHER/PIL/STU5. $200 to 499</t>
  </si>
  <si>
    <t>Goldman SachsOTHER/PIL/STU6. &gt;=$500</t>
  </si>
  <si>
    <t>NBTAUTOMOTIVE2. less than $50</t>
  </si>
  <si>
    <t>NBTAUTOMOTIVE3. $50 to $99</t>
  </si>
  <si>
    <t>NBTAUTOMOTIVE4. $100 to $199</t>
  </si>
  <si>
    <t>NBTAUTOMOTIVE5. $200 to 499</t>
  </si>
  <si>
    <t>NBTAUTOMOTIVE6. &gt;=$500</t>
  </si>
  <si>
    <t>NBTFIRST MORTGAGE2. less than $50</t>
  </si>
  <si>
    <t>NBTFIRST MORTGAGE3. $50 to $99</t>
  </si>
  <si>
    <t>NBTFIRST MORTGAGE4. $100 to $199</t>
  </si>
  <si>
    <t>NBTFIRST MORTGAGE5. $200 to 499</t>
  </si>
  <si>
    <t>NBTFIRST MORTGAGE6. &gt;=$500</t>
  </si>
  <si>
    <t>NBTHELOC/HELOAN1. $0</t>
  </si>
  <si>
    <t>NBTHELOC/HELOAN2. less than $50</t>
  </si>
  <si>
    <t>NBTHELOC/HELOAN3. $50 to $99</t>
  </si>
  <si>
    <t>NBTHELOC/HELOAN4. $100 to $199</t>
  </si>
  <si>
    <t>NBTHELOC/HELOAN5. $200 to 499</t>
  </si>
  <si>
    <t>NBTHELOC/HELOAN6. &gt;=$500</t>
  </si>
  <si>
    <t>NBTOTHER/PIL/STU1. $0</t>
  </si>
  <si>
    <t>NBTOTHER/PIL/STU2. less than $50</t>
  </si>
  <si>
    <t>NBTOTHER/PIL/STU3. $50 to $99</t>
  </si>
  <si>
    <t>NBTOTHER/PIL/STU4. $100 to $199</t>
  </si>
  <si>
    <t>NBTOTHER/PIL/STU5. $200 to 499</t>
  </si>
  <si>
    <t>NBTOTHER/PIL/STU6. &gt;=$500</t>
  </si>
  <si>
    <t>PNCAUTOMOTIVE2. less than $50</t>
  </si>
  <si>
    <t>PNCAUTOMOTIVE3. $50 to $99</t>
  </si>
  <si>
    <t>PNCAUTOMOTIVE4. $100 to $199</t>
  </si>
  <si>
    <t>PNCAUTOMOTIVE5. $200 to 499</t>
  </si>
  <si>
    <t>PNCAUTOMOTIVE6. &gt;=$500</t>
  </si>
  <si>
    <t>PNCBANKCARD1. $0</t>
  </si>
  <si>
    <t>PNCBANKCARD2. less than $50</t>
  </si>
  <si>
    <t>PNCBANKCARD3. $50 to $99</t>
  </si>
  <si>
    <t>PNCBANKCARD4. $100 to $199</t>
  </si>
  <si>
    <t>PNCBANKCARD5. $200 to 499</t>
  </si>
  <si>
    <t>PNCBANKCARD6. &gt;=$500</t>
  </si>
  <si>
    <t>PNCFIRST MORTGAGE2. less than $50</t>
  </si>
  <si>
    <t>PNCFIRST MORTGAGE3. $50 to $99</t>
  </si>
  <si>
    <t>PNCFIRST MORTGAGE4. $100 to $199</t>
  </si>
  <si>
    <t>PNCFIRST MORTGAGE5. $200 to 499</t>
  </si>
  <si>
    <t>PNCFIRST MORTGAGE6. &gt;=$500</t>
  </si>
  <si>
    <t>PNCHELOC/HELOAN1. $0</t>
  </si>
  <si>
    <t>PNCHELOC/HELOAN2. less than $50</t>
  </si>
  <si>
    <t>PNCHELOC/HELOAN3. $50 to $99</t>
  </si>
  <si>
    <t>PNCHELOC/HELOAN4. $100 to $199</t>
  </si>
  <si>
    <t>PNCHELOC/HELOAN5. $200 to 499</t>
  </si>
  <si>
    <t>PNCHELOC/HELOAN6. &gt;=$500</t>
  </si>
  <si>
    <t>PNCOTHER/PIL/STU1. $0</t>
  </si>
  <si>
    <t>PNCOTHER/PIL/STU2. less than $50</t>
  </si>
  <si>
    <t>PNCOTHER/PIL/STU3. $50 to $99</t>
  </si>
  <si>
    <t>PNCOTHER/PIL/STU4. $100 to $199</t>
  </si>
  <si>
    <t>PNCOTHER/PIL/STU5. $200 to 499</t>
  </si>
  <si>
    <t>PNCOTHER/PIL/STU6. &gt;=$500</t>
  </si>
  <si>
    <t>SantanderAUTOMOTIVE2. less than $50</t>
  </si>
  <si>
    <t>SantanderAUTOMOTIVE3. $50 to $99</t>
  </si>
  <si>
    <t>SantanderAUTOMOTIVE4. $100 to $199</t>
  </si>
  <si>
    <t>SantanderAUTOMOTIVE5. $200 to 499</t>
  </si>
  <si>
    <t>SantanderAUTOMOTIVE6. &gt;=$500</t>
  </si>
  <si>
    <t>SantanderBANKCARD1. $0</t>
  </si>
  <si>
    <t>SantanderBANKCARD2. less than $50</t>
  </si>
  <si>
    <t>SantanderBANKCARD3. $50 to $99</t>
  </si>
  <si>
    <t>SantanderBANKCARD4. $100 to $199</t>
  </si>
  <si>
    <t>SantanderBANKCARD5. $200 to 499</t>
  </si>
  <si>
    <t>SantanderBANKCARD6. &gt;=$500</t>
  </si>
  <si>
    <t>SantanderFIRST MORTGAGE2. less than $50</t>
  </si>
  <si>
    <t>SantanderFIRST MORTGAGE3. $50 to $99</t>
  </si>
  <si>
    <t>SantanderFIRST MORTGAGE4. $100 to $199</t>
  </si>
  <si>
    <t>SantanderFIRST MORTGAGE5. $200 to 499</t>
  </si>
  <si>
    <t>SantanderFIRST MORTGAGE6. &gt;=$500</t>
  </si>
  <si>
    <t>SantanderHELOC/HELOAN1. $0</t>
  </si>
  <si>
    <t>SantanderHELOC/HELOAN2. less than $50</t>
  </si>
  <si>
    <t>SantanderHELOC/HELOAN3. $50 to $99</t>
  </si>
  <si>
    <t>SantanderHELOC/HELOAN4. $100 to $199</t>
  </si>
  <si>
    <t>SantanderHELOC/HELOAN5. $200 to 499</t>
  </si>
  <si>
    <t>SantanderHELOC/HELOAN6. &gt;=$500</t>
  </si>
  <si>
    <t>SantanderOTHER/PIL/STU1. $0</t>
  </si>
  <si>
    <t>SantanderOTHER/PIL/STU2. less than $50</t>
  </si>
  <si>
    <t>SantanderOTHER/PIL/STU3. $50 to $99</t>
  </si>
  <si>
    <t>SantanderOTHER/PIL/STU4. $100 to $199</t>
  </si>
  <si>
    <t>SantanderOTHER/PIL/STU5. $200 to 499</t>
  </si>
  <si>
    <t>SantanderOTHER/PIL/STU6. &gt;=$500</t>
  </si>
  <si>
    <t>Sun TrustAUTOMOTIVE2. less than $50</t>
  </si>
  <si>
    <t>Sun TrustAUTOMOTIVE3. $50 to $99</t>
  </si>
  <si>
    <t>Sun TrustAUTOMOTIVE4. $100 to $199</t>
  </si>
  <si>
    <t>Sun TrustAUTOMOTIVE5. $200 to 499</t>
  </si>
  <si>
    <t>Sun TrustAUTOMOTIVE6. &gt;=$500</t>
  </si>
  <si>
    <t>Sun TrustBANKCARD1. $0</t>
  </si>
  <si>
    <t>Sun TrustBANKCARD2. less than $50</t>
  </si>
  <si>
    <t>Sun TrustBANKCARD3. $50 to $99</t>
  </si>
  <si>
    <t>Sun TrustBANKCARD4. $100 to $199</t>
  </si>
  <si>
    <t>Sun TrustBANKCARD5. $200 to 499</t>
  </si>
  <si>
    <t>Sun TrustBANKCARD6. &gt;=$500</t>
  </si>
  <si>
    <t>Sun TrustFIRST MORTGAGE2. less than $50</t>
  </si>
  <si>
    <t>Sun TrustFIRST MORTGAGE3. $50 to $99</t>
  </si>
  <si>
    <t>Sun TrustFIRST MORTGAGE4. $100 to $199</t>
  </si>
  <si>
    <t>Sun TrustFIRST MORTGAGE5. $200 to 499</t>
  </si>
  <si>
    <t>Sun TrustFIRST MORTGAGE6. &gt;=$500</t>
  </si>
  <si>
    <t>Sun TrustHELOC/HELOAN1. $0</t>
  </si>
  <si>
    <t>Sun TrustHELOC/HELOAN2. less than $50</t>
  </si>
  <si>
    <t>Sun TrustHELOC/HELOAN3. $50 to $99</t>
  </si>
  <si>
    <t>Sun TrustHELOC/HELOAN4. $100 to $199</t>
  </si>
  <si>
    <t>Sun TrustHELOC/HELOAN5. $200 to 499</t>
  </si>
  <si>
    <t>Sun TrustHELOC/HELOAN6. &gt;=$500</t>
  </si>
  <si>
    <t>Sun TrustOTHER/PIL/STU1. $0</t>
  </si>
  <si>
    <t>Sun TrustOTHER/PIL/STU2. less than $50</t>
  </si>
  <si>
    <t>Sun TrustOTHER/PIL/STU3. $50 to $99</t>
  </si>
  <si>
    <t>Sun TrustOTHER/PIL/STU4. $100 to $199</t>
  </si>
  <si>
    <t>Sun TrustOTHER/PIL/STU5. $200 to 499</t>
  </si>
  <si>
    <t>Sun TrustOTHER/PIL/STU6. &gt;=$500</t>
  </si>
  <si>
    <t>SynchronyBANKCARD1. $0</t>
  </si>
  <si>
    <t>SynchronyBANKCARD2. less than $50</t>
  </si>
  <si>
    <t>SynchronyBANKCARD3. $50 to $99</t>
  </si>
  <si>
    <t>SynchronyBANKCARD4. $100 to $199</t>
  </si>
  <si>
    <t>SynchronyBANKCARD5. $200 to 499</t>
  </si>
  <si>
    <t>SynchronyBANKCARD6. &gt;=$500</t>
  </si>
  <si>
    <t>SynchronyOTHER/PIL/STU1. $0</t>
  </si>
  <si>
    <t>SynchronyOTHER/PIL/STU2. less than $50</t>
  </si>
  <si>
    <t>SynchronyOTHER/PIL/STU3. $50 to $99</t>
  </si>
  <si>
    <t>SynchronyOTHER/PIL/STU4. $100 to $199</t>
  </si>
  <si>
    <t>SynchronyOTHER/PIL/STU5. $200 to 499</t>
  </si>
  <si>
    <t>SynchronyOTHER/PIL/STU6. &gt;=$500</t>
  </si>
  <si>
    <t>SynchronyRETAIL1. $0</t>
  </si>
  <si>
    <t>SynchronyRETAIL2. less than $50</t>
  </si>
  <si>
    <t>SynchronyRETAIL3. $50 to $99</t>
  </si>
  <si>
    <t>SynchronyRETAIL4. $100 to $199</t>
  </si>
  <si>
    <t>SynchronyRETAIL5. $200 to 499</t>
  </si>
  <si>
    <t>SynchronyRETAIL6. &gt;=$500</t>
  </si>
  <si>
    <t>TD BankAUTOMOTIVE2. less than $50</t>
  </si>
  <si>
    <t>TD BankAUTOMOTIVE3. $50 to $99</t>
  </si>
  <si>
    <t>TD BankAUTOMOTIVE4. $100 to $199</t>
  </si>
  <si>
    <t>TD BankAUTOMOTIVE5. $200 to 499</t>
  </si>
  <si>
    <t>TD BankAUTOMOTIVE6. &gt;=$500</t>
  </si>
  <si>
    <t>TD BankBANKCARD1. $0</t>
  </si>
  <si>
    <t>TD BankBANKCARD2. less than $50</t>
  </si>
  <si>
    <t>TD BankBANKCARD3. $50 to $99</t>
  </si>
  <si>
    <t>TD BankBANKCARD4. $100 to $199</t>
  </si>
  <si>
    <t>TD BankBANKCARD5. $200 to 499</t>
  </si>
  <si>
    <t>TD BankBANKCARD6. &gt;=$500</t>
  </si>
  <si>
    <t>TD BankFIRST MORTGAGE2. less than $50</t>
  </si>
  <si>
    <t>TD BankFIRST MORTGAGE3. $50 to $99</t>
  </si>
  <si>
    <t>TD BankFIRST MORTGAGE4. $100 to $199</t>
  </si>
  <si>
    <t>TD BankFIRST MORTGAGE5. $200 to 499</t>
  </si>
  <si>
    <t>TD BankFIRST MORTGAGE6. &gt;=$500</t>
  </si>
  <si>
    <t>TD BankHELOC/HELOAN1. $0</t>
  </si>
  <si>
    <t>TD BankHELOC/HELOAN2. less than $50</t>
  </si>
  <si>
    <t>TD BankHELOC/HELOAN3. $50 to $99</t>
  </si>
  <si>
    <t>TD BankHELOC/HELOAN4. $100 to $199</t>
  </si>
  <si>
    <t>TD BankHELOC/HELOAN5. $200 to 499</t>
  </si>
  <si>
    <t>TD BankHELOC/HELOAN6. &gt;=$500</t>
  </si>
  <si>
    <t>TD BankOTHER/PIL/STU1. $0</t>
  </si>
  <si>
    <t>TD BankOTHER/PIL/STU2. less than $50</t>
  </si>
  <si>
    <t>TD BankOTHER/PIL/STU3. $50 to $99</t>
  </si>
  <si>
    <t>TD BankOTHER/PIL/STU4. $100 to $199</t>
  </si>
  <si>
    <t>TD BankOTHER/PIL/STU5. $200 to 499</t>
  </si>
  <si>
    <t>TD BankOTHER/PIL/STU6. &gt;=$500</t>
  </si>
  <si>
    <t>TD BankRETAIL1. $0</t>
  </si>
  <si>
    <t>TD BankRETAIL2. less than $50</t>
  </si>
  <si>
    <t>TD BankRETAIL3. $50 to $99</t>
  </si>
  <si>
    <t>TD BankRETAIL4. $100 to $199</t>
  </si>
  <si>
    <t>TD BankRETAIL5. $200 to 499</t>
  </si>
  <si>
    <t>TD BankRETAIL6. &gt;=$500</t>
  </si>
  <si>
    <t>US BankAUTOMOTIVE2. less than $50</t>
  </si>
  <si>
    <t>US BankAUTOMOTIVE3. $50 to $99</t>
  </si>
  <si>
    <t>US BankAUTOMOTIVE4. $100 to $199</t>
  </si>
  <si>
    <t>US BankAUTOMOTIVE5. $200 to 499</t>
  </si>
  <si>
    <t>US BankAUTOMOTIVE6. &gt;=$500</t>
  </si>
  <si>
    <t>US BankBANKCARD1. $0</t>
  </si>
  <si>
    <t>US BankBANKCARD2. less than $50</t>
  </si>
  <si>
    <t>US BankBANKCARD3. $50 to $99</t>
  </si>
  <si>
    <t>US BankBANKCARD4. $100 to $199</t>
  </si>
  <si>
    <t>US BankBANKCARD5. $200 to 499</t>
  </si>
  <si>
    <t>US BankBANKCARD6. &gt;=$500</t>
  </si>
  <si>
    <t>US BankFIRST MORTGAGE2. less than $50</t>
  </si>
  <si>
    <t>US BankFIRST MORTGAGE3. $50 to $99</t>
  </si>
  <si>
    <t>US BankFIRST MORTGAGE4. $100 to $199</t>
  </si>
  <si>
    <t>US BankFIRST MORTGAGE5. $200 to 499</t>
  </si>
  <si>
    <t>US BankFIRST MORTGAGE6. &gt;=$500</t>
  </si>
  <si>
    <t>US BankHELOC/HELOAN1. $0</t>
  </si>
  <si>
    <t>US BankHELOC/HELOAN2. less than $50</t>
  </si>
  <si>
    <t>US BankHELOC/HELOAN3. $50 to $99</t>
  </si>
  <si>
    <t>US BankHELOC/HELOAN4. $100 to $199</t>
  </si>
  <si>
    <t>US BankHELOC/HELOAN5. $200 to 499</t>
  </si>
  <si>
    <t>US BankHELOC/HELOAN6. &gt;=$500</t>
  </si>
  <si>
    <t>US BankOTHER/PIL/STU1. $0</t>
  </si>
  <si>
    <t>US BankOTHER/PIL/STU2. less than $50</t>
  </si>
  <si>
    <t>US BankOTHER/PIL/STU3. $50 to $99</t>
  </si>
  <si>
    <t>US BankOTHER/PIL/STU4. $100 to $199</t>
  </si>
  <si>
    <t>US BankOTHER/PIL/STU5. $200 to 499</t>
  </si>
  <si>
    <t>US BankOTHER/PIL/STU6. &gt;=$500</t>
  </si>
  <si>
    <t>USAAAUTOMOTIVE2. less than $50</t>
  </si>
  <si>
    <t>USAAAUTOMOTIVE3. $50 to $99</t>
  </si>
  <si>
    <t>USAAAUTOMOTIVE4. $100 to $199</t>
  </si>
  <si>
    <t>USAAAUTOMOTIVE5. $200 to 499</t>
  </si>
  <si>
    <t>USAAAUTOMOTIVE6. &gt;=$500</t>
  </si>
  <si>
    <t>USAABANKCARD1. $0</t>
  </si>
  <si>
    <t>USAABANKCARD2. less than $50</t>
  </si>
  <si>
    <t>USAABANKCARD3. $50 to $99</t>
  </si>
  <si>
    <t>USAABANKCARD4. $100 to $199</t>
  </si>
  <si>
    <t>USAABANKCARD5. $200 to 499</t>
  </si>
  <si>
    <t>USAABANKCARD6. &gt;=$500</t>
  </si>
  <si>
    <t>USAAFIRST MORTGAGE3. $50 to $99</t>
  </si>
  <si>
    <t>USAAFIRST MORTGAGE4. $100 to $199</t>
  </si>
  <si>
    <t>USAAFIRST MORTGAGE5. $200 to 499</t>
  </si>
  <si>
    <t>USAAFIRST MORTGAGE6. &gt;=$500</t>
  </si>
  <si>
    <t>USAAHELOC/HELOAN1. $0</t>
  </si>
  <si>
    <t>USAAHELOC/HELOAN2. less than $50</t>
  </si>
  <si>
    <t>USAAHELOC/HELOAN3. $50 to $99</t>
  </si>
  <si>
    <t>USAAHELOC/HELOAN4. $100 to $199</t>
  </si>
  <si>
    <t>USAAHELOC/HELOAN5. $200 to 499</t>
  </si>
  <si>
    <t>USAAHELOC/HELOAN6. &gt;=$500</t>
  </si>
  <si>
    <t>USAAOTHER/PIL/STU2. less than $50</t>
  </si>
  <si>
    <t>USAAOTHER/PIL/STU3. $50 to $99</t>
  </si>
  <si>
    <t>USAAOTHER/PIL/STU4. $100 to $199</t>
  </si>
  <si>
    <t>USAAOTHER/PIL/STU5. $200 to 499</t>
  </si>
  <si>
    <t>USAAOTHER/PIL/STU6. &gt;=$500</t>
  </si>
  <si>
    <t>Wells FargoAUTOMOTIVE2. less than $50</t>
  </si>
  <si>
    <t>Wells FargoAUTOMOTIVE3. $50 to $99</t>
  </si>
  <si>
    <t>Wells FargoAUTOMOTIVE4. $100 to $199</t>
  </si>
  <si>
    <t>Wells FargoAUTOMOTIVE5. $200 to 499</t>
  </si>
  <si>
    <t>Wells FargoAUTOMOTIVE6. &gt;=$500</t>
  </si>
  <si>
    <t>Wells FargoBANKCARD1. $0</t>
  </si>
  <si>
    <t>Wells FargoBANKCARD2. less than $50</t>
  </si>
  <si>
    <t>Wells FargoBANKCARD3. $50 to $99</t>
  </si>
  <si>
    <t>Wells FargoBANKCARD4. $100 to $199</t>
  </si>
  <si>
    <t>Wells FargoBANKCARD5. $200 to 499</t>
  </si>
  <si>
    <t>Wells FargoBANKCARD6. &gt;=$500</t>
  </si>
  <si>
    <t>Wells FargoFIRST MORTGAGE2. less than $50</t>
  </si>
  <si>
    <t>Wells FargoFIRST MORTGAGE3. $50 to $99</t>
  </si>
  <si>
    <t>Wells FargoFIRST MORTGAGE4. $100 to $199</t>
  </si>
  <si>
    <t>Wells FargoFIRST MORTGAGE5. $200 to 499</t>
  </si>
  <si>
    <t>Wells FargoFIRST MORTGAGE6. &gt;=$500</t>
  </si>
  <si>
    <t>Wells FargoHELOC/HELOAN1. $0</t>
  </si>
  <si>
    <t>Wells FargoHELOC/HELOAN2. less than $50</t>
  </si>
  <si>
    <t>Wells FargoHELOC/HELOAN3. $50 to $99</t>
  </si>
  <si>
    <t>Wells FargoHELOC/HELOAN4. $100 to $199</t>
  </si>
  <si>
    <t>Wells FargoHELOC/HELOAN5. $200 to 499</t>
  </si>
  <si>
    <t>Wells FargoHELOC/HELOAN6. &gt;=$500</t>
  </si>
  <si>
    <t>Wells FargoOTHER/PIL/STU1. $0</t>
  </si>
  <si>
    <t>Wells FargoOTHER/PIL/STU2. less than $50</t>
  </si>
  <si>
    <t>Wells FargoOTHER/PIL/STU3. $50 to $99</t>
  </si>
  <si>
    <t>Wells FargoOTHER/PIL/STU4. $100 to $199</t>
  </si>
  <si>
    <t>Wells FargoOTHER/PIL/STU5. $200 to 499</t>
  </si>
  <si>
    <t>Wells FargoOTHER/PIL/STU6. &gt;=$500</t>
  </si>
  <si>
    <t>Wells FargoRETAIL1. $0</t>
  </si>
  <si>
    <t>Wells FargoRETAIL2. less than $50</t>
  </si>
  <si>
    <t>Wells FargoRETAIL3. $50 to $99</t>
  </si>
  <si>
    <t>Wells FargoRETAIL4. $100 to $199</t>
  </si>
  <si>
    <t>Wells FargoRETAIL5. $200 to 499</t>
  </si>
  <si>
    <t>Wells FargoRETAIL6. &gt;=$500</t>
  </si>
  <si>
    <t>Alliance BankAUTOMOTIVEActive</t>
  </si>
  <si>
    <t>Alliance BankBANKCARDActive</t>
  </si>
  <si>
    <t>Alliance BankBANKCARDInactive</t>
  </si>
  <si>
    <t>Alliance BankOTHER/PIL/STUActive</t>
  </si>
  <si>
    <t>Alliance BankOTHER/PIL/STUInactive</t>
  </si>
  <si>
    <t>Alliance BankRETAILActive</t>
  </si>
  <si>
    <t>Alliance BankRETAILInactive</t>
  </si>
  <si>
    <t>AMEXBANKCARDActive</t>
  </si>
  <si>
    <t>AMEXBANKCARDInactive</t>
  </si>
  <si>
    <t>AMEXOTHER/PIL/STUActive</t>
  </si>
  <si>
    <t>AMEXOTHER/PIL/STUInactive</t>
  </si>
  <si>
    <t>BarclaysBANKCARDActive</t>
  </si>
  <si>
    <t>BarclaysBANKCARDInactive</t>
  </si>
  <si>
    <t>BarclaysOTHER/PIL/STUActive</t>
  </si>
  <si>
    <t>BoAAUTOMOTIVEActive</t>
  </si>
  <si>
    <t>BoABANKCARDActive</t>
  </si>
  <si>
    <t>BoABANKCARDInactive</t>
  </si>
  <si>
    <t>BoAFIRST MORTGAGEActive</t>
  </si>
  <si>
    <t>BoAHELOC/HELOANActive</t>
  </si>
  <si>
    <t>BoAHELOC/HELOANInactive</t>
  </si>
  <si>
    <t>BoAOTHER/PIL/STUActive</t>
  </si>
  <si>
    <t>BoAOTHER/PIL/STUInactive</t>
  </si>
  <si>
    <t>Capital OneAUTOMOTIVEActive</t>
  </si>
  <si>
    <t>Capital OneBANKCARDActive</t>
  </si>
  <si>
    <t>Capital OneBANKCARDInactive</t>
  </si>
  <si>
    <t>Capital OneHELOC/HELOANActive</t>
  </si>
  <si>
    <t>Capital OneHELOC/HELOANInactive</t>
  </si>
  <si>
    <t>Capital OneOTHER/PIL/STUActive</t>
  </si>
  <si>
    <t>Capital OneOTHER/PIL/STUInactive</t>
  </si>
  <si>
    <t>Capital OneRETAILActive</t>
  </si>
  <si>
    <t>Capital OneRETAILInactive</t>
  </si>
  <si>
    <t>ChaseAUTOMOTIVEActive</t>
  </si>
  <si>
    <t>ChaseBANKCARDActive</t>
  </si>
  <si>
    <t>ChaseBANKCARDInactive</t>
  </si>
  <si>
    <t>ChaseFIRST MORTGAGEActive</t>
  </si>
  <si>
    <t>ChaseHELOC/HELOANActive</t>
  </si>
  <si>
    <t>ChaseHELOC/HELOANInactive</t>
  </si>
  <si>
    <t>ChaseOTHER/PIL/STUActive</t>
  </si>
  <si>
    <t>ChaseOTHER/PIL/STUInactive</t>
  </si>
  <si>
    <t>ChaseRETAILActive</t>
  </si>
  <si>
    <t>ChaseRETAILInactive</t>
  </si>
  <si>
    <t>CitiAUTOMOTIVEActive</t>
  </si>
  <si>
    <t>CitiBANKCARDActive</t>
  </si>
  <si>
    <t>CitiBANKCARDInactive</t>
  </si>
  <si>
    <t>CitiFIRST MORTGAGEActive</t>
  </si>
  <si>
    <t>CitiHELOC/HELOANActive</t>
  </si>
  <si>
    <t>CitiHELOC/HELOANInactive</t>
  </si>
  <si>
    <t>CitiOTHER/PIL/STUActive</t>
  </si>
  <si>
    <t>CitiOTHER/PIL/STUInactive</t>
  </si>
  <si>
    <t>CitiRETAILActive</t>
  </si>
  <si>
    <t>CitiRETAILInactive</t>
  </si>
  <si>
    <t>Credit OneBANKCARDActive</t>
  </si>
  <si>
    <t>Credit OneBANKCARDInactive</t>
  </si>
  <si>
    <t>DiscoverBANKCARDActive</t>
  </si>
  <si>
    <t>DiscoverBANKCARDInactive</t>
  </si>
  <si>
    <t>DiscoverFIRST MORTGAGEActive</t>
  </si>
  <si>
    <t>DiscoverHELOC/HELOANActive</t>
  </si>
  <si>
    <t>DiscoverOTHER/PIL/STUActive</t>
  </si>
  <si>
    <t>Goldman SachsBANKCARDActive</t>
  </si>
  <si>
    <t>Goldman SachsBANKCARDInactive</t>
  </si>
  <si>
    <t>Goldman SachsOTHER/PIL/STUActive</t>
  </si>
  <si>
    <t>NBTAUTOMOTIVEActive</t>
  </si>
  <si>
    <t>NBTFIRST MORTGAGEActive</t>
  </si>
  <si>
    <t>NBTHELOC/HELOANActive</t>
  </si>
  <si>
    <t>NBTHELOC/HELOANInactive</t>
  </si>
  <si>
    <t>NBTOTHER/PIL/STUActive</t>
  </si>
  <si>
    <t>NBTOTHER/PIL/STUInactive</t>
  </si>
  <si>
    <t>PNCAUTOMOTIVEActive</t>
  </si>
  <si>
    <t>PNCBANKCARDActive</t>
  </si>
  <si>
    <t>PNCBANKCARDInactive</t>
  </si>
  <si>
    <t>PNCFIRST MORTGAGEActive</t>
  </si>
  <si>
    <t>PNCHELOC/HELOANActive</t>
  </si>
  <si>
    <t>PNCHELOC/HELOANInactive</t>
  </si>
  <si>
    <t>PNCOTHER/PIL/STUActive</t>
  </si>
  <si>
    <t>PNCOTHER/PIL/STUInactive</t>
  </si>
  <si>
    <t>SantanderAUTOMOTIVEActive</t>
  </si>
  <si>
    <t>SantanderBANKCARDActive</t>
  </si>
  <si>
    <t>SantanderBANKCARDInactive</t>
  </si>
  <si>
    <t>SantanderFIRST MORTGAGEActive</t>
  </si>
  <si>
    <t>SantanderHELOC/HELOANActive</t>
  </si>
  <si>
    <t>SantanderHELOC/HELOANInactive</t>
  </si>
  <si>
    <t>SantanderOTHER/PIL/STUActive</t>
  </si>
  <si>
    <t>SantanderOTHER/PIL/STUInactive</t>
  </si>
  <si>
    <t>Sun TrustAUTOMOTIVEActive</t>
  </si>
  <si>
    <t>Sun TrustBANKCARDActive</t>
  </si>
  <si>
    <t>Sun TrustBANKCARDInactive</t>
  </si>
  <si>
    <t>Sun TrustFIRST MORTGAGEActive</t>
  </si>
  <si>
    <t>Sun TrustHELOC/HELOANActive</t>
  </si>
  <si>
    <t>Sun TrustHELOC/HELOANInactive</t>
  </si>
  <si>
    <t>Sun TrustOTHER/PIL/STUActive</t>
  </si>
  <si>
    <t>Sun TrustOTHER/PIL/STUInactive</t>
  </si>
  <si>
    <t>SynchronyBANKCARDActive</t>
  </si>
  <si>
    <t>SynchronyBANKCARDInactive</t>
  </si>
  <si>
    <t>SynchronyOTHER/PIL/STUActive</t>
  </si>
  <si>
    <t>SynchronyOTHER/PIL/STUInactive</t>
  </si>
  <si>
    <t>SynchronyRETAILActive</t>
  </si>
  <si>
    <t>SynchronyRETAILInactive</t>
  </si>
  <si>
    <t>TD BankAUTOMOTIVEActive</t>
  </si>
  <si>
    <t>TD BankBANKCARDActive</t>
  </si>
  <si>
    <t>TD BankBANKCARDInactive</t>
  </si>
  <si>
    <t>TD BankFIRST MORTGAGEActive</t>
  </si>
  <si>
    <t>TD BankHELOC/HELOANActive</t>
  </si>
  <si>
    <t>TD BankHELOC/HELOANInactive</t>
  </si>
  <si>
    <t>TD BankOTHER/PIL/STUActive</t>
  </si>
  <si>
    <t>TD BankOTHER/PIL/STUInactive</t>
  </si>
  <si>
    <t>TD BankRETAILActive</t>
  </si>
  <si>
    <t>TD BankRETAILInactive</t>
  </si>
  <si>
    <t>US BankAUTOMOTIVEActive</t>
  </si>
  <si>
    <t>US BankBANKCARDActive</t>
  </si>
  <si>
    <t>US BankBANKCARDInactive</t>
  </si>
  <si>
    <t>US BankFIRST MORTGAGEActive</t>
  </si>
  <si>
    <t>US BankHELOC/HELOANActive</t>
  </si>
  <si>
    <t>US BankHELOC/HELOANInactive</t>
  </si>
  <si>
    <t>US BankOTHER/PIL/STUActive</t>
  </si>
  <si>
    <t>US BankOTHER/PIL/STUInactive</t>
  </si>
  <si>
    <t>USAAAUTOMOTIVEActive</t>
  </si>
  <si>
    <t>USAABANKCARDActive</t>
  </si>
  <si>
    <t>USAABANKCARDInactive</t>
  </si>
  <si>
    <t>USAAFIRST MORTGAGEActive</t>
  </si>
  <si>
    <t>USAAHELOC/HELOANActive</t>
  </si>
  <si>
    <t>USAAHELOC/HELOANInactive</t>
  </si>
  <si>
    <t>USAAOTHER/PIL/STUActive</t>
  </si>
  <si>
    <t>Wells FargoAUTOMOTIVEActive</t>
  </si>
  <si>
    <t>Wells FargoBANKCARDActive</t>
  </si>
  <si>
    <t>Wells FargoBANKCARDInactive</t>
  </si>
  <si>
    <t>Wells FargoFIRST MORTGAGEActive</t>
  </si>
  <si>
    <t>Wells FargoHELOC/HELOANActive</t>
  </si>
  <si>
    <t>Wells FargoHELOC/HELOANInactive</t>
  </si>
  <si>
    <t>Wells FargoOTHER/PIL/STUActive</t>
  </si>
  <si>
    <t>Wells FargoOTHER/PIL/STUInactive</t>
  </si>
  <si>
    <t>Wells FargoRETAILActive</t>
  </si>
  <si>
    <t>Wells FargoRETAILInactive</t>
  </si>
  <si>
    <t>Alliance BankBANKCARD1. Current</t>
  </si>
  <si>
    <t>Alliance BankBANKCARD2. 30-59dpd</t>
  </si>
  <si>
    <t>Alliance BankBANKCARD3. 60-89dpd</t>
  </si>
  <si>
    <t>Alliance BankBANKCARD4. 90+dpd</t>
  </si>
  <si>
    <t>Alliance BankOTHER/PIL/STU1. Current</t>
  </si>
  <si>
    <t>Alliance BankOTHER/PIL/STU2. 30-59dpd</t>
  </si>
  <si>
    <t>Alliance BankOTHER/PIL/STU3. 60-89dpd</t>
  </si>
  <si>
    <t>Alliance BankOTHER/PIL/STU4. 90+dpd</t>
  </si>
  <si>
    <t>Alliance BankRETAIL1. Current</t>
  </si>
  <si>
    <t>Alliance BankRETAIL2. 30-59dpd</t>
  </si>
  <si>
    <t>Alliance BankRETAIL3. 60-89dpd</t>
  </si>
  <si>
    <t>Alliance BankRETAIL4. 90+dpd</t>
  </si>
  <si>
    <t>AMEXBANKCARD1. Current</t>
  </si>
  <si>
    <t>AMEXBANKCARD2. 30-59dpd</t>
  </si>
  <si>
    <t>AMEXBANKCARD3. 60-89dpd</t>
  </si>
  <si>
    <t>AMEXBANKCARD4. 90+dpd</t>
  </si>
  <si>
    <t>AMEXOTHER/PIL/STU1. Current</t>
  </si>
  <si>
    <t>AMEXOTHER/PIL/STU2. 30-59dpd</t>
  </si>
  <si>
    <t>AMEXOTHER/PIL/STU3. 60-89dpd</t>
  </si>
  <si>
    <t>AMEXOTHER/PIL/STU4. 90+dpd</t>
  </si>
  <si>
    <t>BarclaysBANKCARD1. Current</t>
  </si>
  <si>
    <t>BarclaysBANKCARD2. 30-59dpd</t>
  </si>
  <si>
    <t>BarclaysBANKCARD3. 60-89dpd</t>
  </si>
  <si>
    <t>BarclaysBANKCARD4. 90+dpd</t>
  </si>
  <si>
    <t>BarclaysOTHER/PIL/STU1. Current</t>
  </si>
  <si>
    <t>BarclaysOTHER/PIL/STU2. 30-59dpd</t>
  </si>
  <si>
    <t>BarclaysOTHER/PIL/STU3. 60-89dpd</t>
  </si>
  <si>
    <t>BarclaysOTHER/PIL/STU4. 90+dpd</t>
  </si>
  <si>
    <t>BoAAUTOMOTIVE1. Current</t>
  </si>
  <si>
    <t>BoAAUTOMOTIVE2. 30-59dpd</t>
  </si>
  <si>
    <t>BoAAUTOMOTIVE3. 60-89dpd</t>
  </si>
  <si>
    <t>BoAAUTOMOTIVE4. 90+dpd</t>
  </si>
  <si>
    <t>BoABANKCARD1. Current</t>
  </si>
  <si>
    <t>BoABANKCARD2. 30-59dpd</t>
  </si>
  <si>
    <t>BoABANKCARD3. 60-89dpd</t>
  </si>
  <si>
    <t>BoABANKCARD4. 90+dpd</t>
  </si>
  <si>
    <t>BoAFIRST MORTGAGE1. Current</t>
  </si>
  <si>
    <t>BoAFIRST MORTGAGE2. 30-59dpd</t>
  </si>
  <si>
    <t>BoAFIRST MORTGAGE3. 60-89dpd</t>
  </si>
  <si>
    <t>BoAFIRST MORTGAGE4. 90+dpd</t>
  </si>
  <si>
    <t>BoAHELOC/HELOAN1. Current</t>
  </si>
  <si>
    <t>BoAHELOC/HELOAN2. 30-59dpd</t>
  </si>
  <si>
    <t>BoAHELOC/HELOAN3. 60-89dpd</t>
  </si>
  <si>
    <t>BoAHELOC/HELOAN4. 90+dpd</t>
  </si>
  <si>
    <t>BoAOTHER/PIL/STU1. Current</t>
  </si>
  <si>
    <t>BoAOTHER/PIL/STU2. 30-59dpd</t>
  </si>
  <si>
    <t>BoAOTHER/PIL/STU3. 60-89dpd</t>
  </si>
  <si>
    <t>BoAOTHER/PIL/STU4. 90+dpd</t>
  </si>
  <si>
    <t>Capital OneAUTOMOTIVE1. Current</t>
  </si>
  <si>
    <t>Capital OneAUTOMOTIVE2. 30-59dpd</t>
  </si>
  <si>
    <t>Capital OneAUTOMOTIVE3. 60-89dpd</t>
  </si>
  <si>
    <t>Capital OneAUTOMOTIVE4. 90+dpd</t>
  </si>
  <si>
    <t>Capital OneBANKCARD1. Current</t>
  </si>
  <si>
    <t>Capital OneBANKCARD2. 30-59dpd</t>
  </si>
  <si>
    <t>Capital OneBANKCARD3. 60-89dpd</t>
  </si>
  <si>
    <t>Capital OneBANKCARD4. 90+dpd</t>
  </si>
  <si>
    <t>Capital OneHELOC/HELOAN1. Current</t>
  </si>
  <si>
    <t>Capital OneHELOC/HELOAN3. 60-89dpd</t>
  </si>
  <si>
    <t>Capital OneOTHER/PIL/STU1. Current</t>
  </si>
  <si>
    <t>Capital OneOTHER/PIL/STU2. 30-59dpd</t>
  </si>
  <si>
    <t>Capital OneOTHER/PIL/STU3. 60-89dpd</t>
  </si>
  <si>
    <t>Capital OneOTHER/PIL/STU4. 90+dpd</t>
  </si>
  <si>
    <t>Capital OneRETAIL1. Current</t>
  </si>
  <si>
    <t>Capital OneRETAIL2. 30-59dpd</t>
  </si>
  <si>
    <t>Capital OneRETAIL3. 60-89dpd</t>
  </si>
  <si>
    <t>Capital OneRETAIL4. 90+dpd</t>
  </si>
  <si>
    <t>ChaseAUTOMOTIVE1. Current</t>
  </si>
  <si>
    <t>ChaseAUTOMOTIVE2. 30-59dpd</t>
  </si>
  <si>
    <t>ChaseAUTOMOTIVE3. 60-89dpd</t>
  </si>
  <si>
    <t>ChaseAUTOMOTIVE4. 90+dpd</t>
  </si>
  <si>
    <t>ChaseBANKCARD1. Current</t>
  </si>
  <si>
    <t>ChaseBANKCARD2. 30-59dpd</t>
  </si>
  <si>
    <t>ChaseBANKCARD3. 60-89dpd</t>
  </si>
  <si>
    <t>ChaseBANKCARD4. 90+dpd</t>
  </si>
  <si>
    <t>ChaseFIRST MORTGAGE1. Current</t>
  </si>
  <si>
    <t>ChaseFIRST MORTGAGE2. 30-59dpd</t>
  </si>
  <si>
    <t>ChaseFIRST MORTGAGE3. 60-89dpd</t>
  </si>
  <si>
    <t>ChaseFIRST MORTGAGE4. 90+dpd</t>
  </si>
  <si>
    <t>ChaseHELOC/HELOAN1. Current</t>
  </si>
  <si>
    <t>ChaseHELOC/HELOAN2. 30-59dpd</t>
  </si>
  <si>
    <t>ChaseHELOC/HELOAN3. 60-89dpd</t>
  </si>
  <si>
    <t>ChaseHELOC/HELOAN4. 90+dpd</t>
  </si>
  <si>
    <t>ChaseOTHER/PIL/STU1. Current</t>
  </si>
  <si>
    <t>ChaseOTHER/PIL/STU2. 30-59dpd</t>
  </si>
  <si>
    <t>ChaseOTHER/PIL/STU3. 60-89dpd</t>
  </si>
  <si>
    <t>ChaseOTHER/PIL/STU4. 90+dpd</t>
  </si>
  <si>
    <t>ChaseRETAIL1. Current</t>
  </si>
  <si>
    <t>ChaseRETAIL2. 30-59dpd</t>
  </si>
  <si>
    <t>ChaseRETAIL3. 60-89dpd</t>
  </si>
  <si>
    <t>ChaseRETAIL4. 90+dpd</t>
  </si>
  <si>
    <t>CitiAUTOMOTIVE3. 60-89dpd</t>
  </si>
  <si>
    <t>CitiBANKCARD1. Current</t>
  </si>
  <si>
    <t>CitiBANKCARD2. 30-59dpd</t>
  </si>
  <si>
    <t>CitiBANKCARD3. 60-89dpd</t>
  </si>
  <si>
    <t>CitiBANKCARD4. 90+dpd</t>
  </si>
  <si>
    <t>CitiFIRST MORTGAGE3. 60-89dpd</t>
  </si>
  <si>
    <t>CitiFIRST MORTGAGE4. 90+dpd</t>
  </si>
  <si>
    <t>CitiHELOC/HELOAN1. Current</t>
  </si>
  <si>
    <t>CitiHELOC/HELOAN2. 30-59dpd</t>
  </si>
  <si>
    <t>CitiHELOC/HELOAN3. 60-89dpd</t>
  </si>
  <si>
    <t>CitiHELOC/HELOAN4. 90+dpd</t>
  </si>
  <si>
    <t>CitiOTHER/PIL/STU1. Current</t>
  </si>
  <si>
    <t>CitiOTHER/PIL/STU2. 30-59dpd</t>
  </si>
  <si>
    <t>CitiOTHER/PIL/STU3. 60-89dpd</t>
  </si>
  <si>
    <t>CitiOTHER/PIL/STU4. 90+dpd</t>
  </si>
  <si>
    <t>CitiRETAIL1. Current</t>
  </si>
  <si>
    <t>CitiRETAIL2. 30-59dpd</t>
  </si>
  <si>
    <t>CitiRETAIL3. 60-89dpd</t>
  </si>
  <si>
    <t>CitiRETAIL4. 90+dpd</t>
  </si>
  <si>
    <t>Credit OneBANKCARD1. Current</t>
  </si>
  <si>
    <t>Credit OneBANKCARD2. 30-59dpd</t>
  </si>
  <si>
    <t>Credit OneBANKCARD3. 60-89dpd</t>
  </si>
  <si>
    <t>Credit OneBANKCARD4. 90+dpd</t>
  </si>
  <si>
    <t>DiscoverBANKCARD1. Current</t>
  </si>
  <si>
    <t>DiscoverBANKCARD2. 30-59dpd</t>
  </si>
  <si>
    <t>DiscoverBANKCARD3. 60-89dpd</t>
  </si>
  <si>
    <t>DiscoverBANKCARD4. 90+dpd</t>
  </si>
  <si>
    <t>DiscoverFIRST MORTGAGE1. Current</t>
  </si>
  <si>
    <t>DiscoverFIRST MORTGAGE2. 30-59dpd</t>
  </si>
  <si>
    <t>DiscoverFIRST MORTGAGE3. 60-89dpd</t>
  </si>
  <si>
    <t>DiscoverFIRST MORTGAGE4. 90+dpd</t>
  </si>
  <si>
    <t>DiscoverHELOC/HELOAN1. Current</t>
  </si>
  <si>
    <t>DiscoverHELOC/HELOAN2. 30-59dpd</t>
  </si>
  <si>
    <t>DiscoverHELOC/HELOAN3. 60-89dpd</t>
  </si>
  <si>
    <t>DiscoverHELOC/HELOAN4. 90+dpd</t>
  </si>
  <si>
    <t>DiscoverOTHER/PIL/STU1. Current</t>
  </si>
  <si>
    <t>DiscoverOTHER/PIL/STU2. 30-59dpd</t>
  </si>
  <si>
    <t>DiscoverOTHER/PIL/STU3. 60-89dpd</t>
  </si>
  <si>
    <t>DiscoverOTHER/PIL/STU4. 90+dpd</t>
  </si>
  <si>
    <t>Goldman SachsBANKCARD1. Current</t>
  </si>
  <si>
    <t>Goldman SachsBANKCARD2. 30-59dpd</t>
  </si>
  <si>
    <t>Goldman SachsBANKCARD3. 60-89dpd</t>
  </si>
  <si>
    <t>Goldman SachsBANKCARD4. 90+dpd</t>
  </si>
  <si>
    <t>Goldman SachsOTHER/PIL/STU1. Current</t>
  </si>
  <si>
    <t>Goldman SachsOTHER/PIL/STU2. 30-59dpd</t>
  </si>
  <si>
    <t>Goldman SachsOTHER/PIL/STU3. 60-89dpd</t>
  </si>
  <si>
    <t>Goldman SachsOTHER/PIL/STU4. 90+dpd</t>
  </si>
  <si>
    <t>NBTAUTOMOTIVE1. Current</t>
  </si>
  <si>
    <t>NBTAUTOMOTIVE2. 30-59dpd</t>
  </si>
  <si>
    <t>NBTAUTOMOTIVE3. 60-89dpd</t>
  </si>
  <si>
    <t>NBTAUTOMOTIVE4. 90+dpd</t>
  </si>
  <si>
    <t>NBTFIRST MORTGAGE1. Current</t>
  </si>
  <si>
    <t>NBTFIRST MORTGAGE2. 30-59dpd</t>
  </si>
  <si>
    <t>NBTFIRST MORTGAGE3. 60-89dpd</t>
  </si>
  <si>
    <t>NBTFIRST MORTGAGE4. 90+dpd</t>
  </si>
  <si>
    <t>NBTHELOC/HELOAN1. Current</t>
  </si>
  <si>
    <t>NBTHELOC/HELOAN2. 30-59dpd</t>
  </si>
  <si>
    <t>NBTHELOC/HELOAN3. 60-89dpd</t>
  </si>
  <si>
    <t>NBTHELOC/HELOAN4. 90+dpd</t>
  </si>
  <si>
    <t>NBTOTHER/PIL/STU1. Current</t>
  </si>
  <si>
    <t>NBTOTHER/PIL/STU2. 30-59dpd</t>
  </si>
  <si>
    <t>NBTOTHER/PIL/STU3. 60-89dpd</t>
  </si>
  <si>
    <t>NBTOTHER/PIL/STU4. 90+dpd</t>
  </si>
  <si>
    <t>PNCAUTOMOTIVE1. Current</t>
  </si>
  <si>
    <t>PNCAUTOMOTIVE2. 30-59dpd</t>
  </si>
  <si>
    <t>PNCAUTOMOTIVE3. 60-89dpd</t>
  </si>
  <si>
    <t>PNCAUTOMOTIVE4. 90+dpd</t>
  </si>
  <si>
    <t>PNCBANKCARD1. Current</t>
  </si>
  <si>
    <t>PNCBANKCARD2. 30-59dpd</t>
  </si>
  <si>
    <t>PNCBANKCARD3. 60-89dpd</t>
  </si>
  <si>
    <t>PNCBANKCARD4. 90+dpd</t>
  </si>
  <si>
    <t>PNCFIRST MORTGAGE1. Current</t>
  </si>
  <si>
    <t>PNCFIRST MORTGAGE2. 30-59dpd</t>
  </si>
  <si>
    <t>PNCFIRST MORTGAGE3. 60-89dpd</t>
  </si>
  <si>
    <t>PNCFIRST MORTGAGE4. 90+dpd</t>
  </si>
  <si>
    <t>PNCHELOC/HELOAN1. Current</t>
  </si>
  <si>
    <t>PNCHELOC/HELOAN2. 30-59dpd</t>
  </si>
  <si>
    <t>PNCHELOC/HELOAN3. 60-89dpd</t>
  </si>
  <si>
    <t>PNCHELOC/HELOAN4. 90+dpd</t>
  </si>
  <si>
    <t>PNCOTHER/PIL/STU1. Current</t>
  </si>
  <si>
    <t>PNCOTHER/PIL/STU2. 30-59dpd</t>
  </si>
  <si>
    <t>PNCOTHER/PIL/STU3. 60-89dpd</t>
  </si>
  <si>
    <t>PNCOTHER/PIL/STU4. 90+dpd</t>
  </si>
  <si>
    <t>SantanderAUTOMOTIVE1. Current</t>
  </si>
  <si>
    <t>SantanderAUTOMOTIVE2. 30-59dpd</t>
  </si>
  <si>
    <t>SantanderAUTOMOTIVE3. 60-89dpd</t>
  </si>
  <si>
    <t>SantanderAUTOMOTIVE4. 90+dpd</t>
  </si>
  <si>
    <t>SantanderBANKCARD1. Current</t>
  </si>
  <si>
    <t>SantanderBANKCARD2. 30-59dpd</t>
  </si>
  <si>
    <t>SantanderBANKCARD3. 60-89dpd</t>
  </si>
  <si>
    <t>SantanderBANKCARD4. 90+dpd</t>
  </si>
  <si>
    <t>SantanderFIRST MORTGAGE1. Current</t>
  </si>
  <si>
    <t>SantanderFIRST MORTGAGE2. 30-59dpd</t>
  </si>
  <si>
    <t>SantanderFIRST MORTGAGE3. 60-89dpd</t>
  </si>
  <si>
    <t>SantanderFIRST MORTGAGE4. 90+dpd</t>
  </si>
  <si>
    <t>SantanderHELOC/HELOAN1. Current</t>
  </si>
  <si>
    <t>SantanderHELOC/HELOAN2. 30-59dpd</t>
  </si>
  <si>
    <t>SantanderHELOC/HELOAN3. 60-89dpd</t>
  </si>
  <si>
    <t>SantanderHELOC/HELOAN4. 90+dpd</t>
  </si>
  <si>
    <t>SantanderOTHER/PIL/STU1. Current</t>
  </si>
  <si>
    <t>SantanderOTHER/PIL/STU2. 30-59dpd</t>
  </si>
  <si>
    <t>SantanderOTHER/PIL/STU3. 60-89dpd</t>
  </si>
  <si>
    <t>SantanderOTHER/PIL/STU4. 90+dpd</t>
  </si>
  <si>
    <t>Sun TrustAUTOMOTIVE1. Current</t>
  </si>
  <si>
    <t>Sun TrustAUTOMOTIVE2. 30-59dpd</t>
  </si>
  <si>
    <t>Sun TrustAUTOMOTIVE3. 60-89dpd</t>
  </si>
  <si>
    <t>Sun TrustAUTOMOTIVE4. 90+dpd</t>
  </si>
  <si>
    <t>Sun TrustBANKCARD1. Current</t>
  </si>
  <si>
    <t>Sun TrustBANKCARD2. 30-59dpd</t>
  </si>
  <si>
    <t>Sun TrustBANKCARD3. 60-89dpd</t>
  </si>
  <si>
    <t>Sun TrustBANKCARD4. 90+dpd</t>
  </si>
  <si>
    <t>Sun TrustFIRST MORTGAGE1. Current</t>
  </si>
  <si>
    <t>Sun TrustFIRST MORTGAGE2. 30-59dpd</t>
  </si>
  <si>
    <t>Sun TrustFIRST MORTGAGE3. 60-89dpd</t>
  </si>
  <si>
    <t>Sun TrustFIRST MORTGAGE4. 90+dpd</t>
  </si>
  <si>
    <t>Sun TrustHELOC/HELOAN1. Current</t>
  </si>
  <si>
    <t>Sun TrustHELOC/HELOAN2. 30-59dpd</t>
  </si>
  <si>
    <t>Sun TrustHELOC/HELOAN3. 60-89dpd</t>
  </si>
  <si>
    <t>Sun TrustHELOC/HELOAN4. 90+dpd</t>
  </si>
  <si>
    <t>Sun TrustOTHER/PIL/STU1. Current</t>
  </si>
  <si>
    <t>Sun TrustOTHER/PIL/STU2. 30-59dpd</t>
  </si>
  <si>
    <t>Sun TrustOTHER/PIL/STU3. 60-89dpd</t>
  </si>
  <si>
    <t>Sun TrustOTHER/PIL/STU4. 90+dpd</t>
  </si>
  <si>
    <t>SynchronyBANKCARD1. Current</t>
  </si>
  <si>
    <t>SynchronyBANKCARD2. 30-59dpd</t>
  </si>
  <si>
    <t>SynchronyBANKCARD3. 60-89dpd</t>
  </si>
  <si>
    <t>SynchronyBANKCARD4. 90+dpd</t>
  </si>
  <si>
    <t>SynchronyOTHER/PIL/STU1. Current</t>
  </si>
  <si>
    <t>SynchronyOTHER/PIL/STU2. 30-59dpd</t>
  </si>
  <si>
    <t>SynchronyOTHER/PIL/STU3. 60-89dpd</t>
  </si>
  <si>
    <t>SynchronyOTHER/PIL/STU4. 90+dpd</t>
  </si>
  <si>
    <t>SynchronyRETAIL1. Current</t>
  </si>
  <si>
    <t>SynchronyRETAIL2. 30-59dpd</t>
  </si>
  <si>
    <t>SynchronyRETAIL3. 60-89dpd</t>
  </si>
  <si>
    <t>SynchronyRETAIL4. 90+dpd</t>
  </si>
  <si>
    <t>TD BankAUTOMOTIVE1. Current</t>
  </si>
  <si>
    <t>TD BankAUTOMOTIVE2. 30-59dpd</t>
  </si>
  <si>
    <t>TD BankAUTOMOTIVE3. 60-89dpd</t>
  </si>
  <si>
    <t>TD BankAUTOMOTIVE4. 90+dpd</t>
  </si>
  <si>
    <t>TD BankBANKCARD1. Current</t>
  </si>
  <si>
    <t>TD BankBANKCARD2. 30-59dpd</t>
  </si>
  <si>
    <t>TD BankBANKCARD3. 60-89dpd</t>
  </si>
  <si>
    <t>TD BankBANKCARD4. 90+dpd</t>
  </si>
  <si>
    <t>TD BankFIRST MORTGAGE1. Current</t>
  </si>
  <si>
    <t>TD BankFIRST MORTGAGE2. 30-59dpd</t>
  </si>
  <si>
    <t>TD BankFIRST MORTGAGE3. 60-89dpd</t>
  </si>
  <si>
    <t>TD BankFIRST MORTGAGE4. 90+dpd</t>
  </si>
  <si>
    <t>TD BankHELOC/HELOAN1. Current</t>
  </si>
  <si>
    <t>TD BankHELOC/HELOAN2. 30-59dpd</t>
  </si>
  <si>
    <t>TD BankHELOC/HELOAN3. 60-89dpd</t>
  </si>
  <si>
    <t>TD BankHELOC/HELOAN4. 90+dpd</t>
  </si>
  <si>
    <t>TD BankOTHER/PIL/STU1. Current</t>
  </si>
  <si>
    <t>TD BankOTHER/PIL/STU2. 30-59dpd</t>
  </si>
  <si>
    <t>TD BankOTHER/PIL/STU3. 60-89dpd</t>
  </si>
  <si>
    <t>TD BankOTHER/PIL/STU4. 90+dpd</t>
  </si>
  <si>
    <t>TD BankRETAIL1. Current</t>
  </si>
  <si>
    <t>TD BankRETAIL2. 30-59dpd</t>
  </si>
  <si>
    <t>TD BankRETAIL3. 60-89dpd</t>
  </si>
  <si>
    <t>TD BankRETAIL4. 90+dpd</t>
  </si>
  <si>
    <t>US BankAUTOMOTIVE1. Current</t>
  </si>
  <si>
    <t>US BankAUTOMOTIVE2. 30-59dpd</t>
  </si>
  <si>
    <t>US BankAUTOMOTIVE3. 60-89dpd</t>
  </si>
  <si>
    <t>US BankAUTOMOTIVE4. 90+dpd</t>
  </si>
  <si>
    <t>US BankBANKCARD1. Current</t>
  </si>
  <si>
    <t>US BankBANKCARD2. 30-59dpd</t>
  </si>
  <si>
    <t>US BankBANKCARD3. 60-89dpd</t>
  </si>
  <si>
    <t>US BankBANKCARD4. 90+dpd</t>
  </si>
  <si>
    <t>US BankFIRST MORTGAGE1. Current</t>
  </si>
  <si>
    <t>US BankFIRST MORTGAGE2. 30-59dpd</t>
  </si>
  <si>
    <t>US BankFIRST MORTGAGE3. 60-89dpd</t>
  </si>
  <si>
    <t>US BankFIRST MORTGAGE4. 90+dpd</t>
  </si>
  <si>
    <t>US BankHELOC/HELOAN1. Current</t>
  </si>
  <si>
    <t>US BankHELOC/HELOAN2. 30-59dpd</t>
  </si>
  <si>
    <t>US BankHELOC/HELOAN3. 60-89dpd</t>
  </si>
  <si>
    <t>US BankHELOC/HELOAN4. 90+dpd</t>
  </si>
  <si>
    <t>US BankOTHER/PIL/STU1. Current</t>
  </si>
  <si>
    <t>US BankOTHER/PIL/STU2. 30-59dpd</t>
  </si>
  <si>
    <t>US BankOTHER/PIL/STU3. 60-89dpd</t>
  </si>
  <si>
    <t>US BankOTHER/PIL/STU4. 90+dpd</t>
  </si>
  <si>
    <t>USAAAUTOMOTIVE1. Current</t>
  </si>
  <si>
    <t>USAAAUTOMOTIVE2. 30-59dpd</t>
  </si>
  <si>
    <t>USAAAUTOMOTIVE3. 60-89dpd</t>
  </si>
  <si>
    <t>USAAAUTOMOTIVE4. 90+dpd</t>
  </si>
  <si>
    <t>USAABANKCARD1. Current</t>
  </si>
  <si>
    <t>USAABANKCARD2. 30-59dpd</t>
  </si>
  <si>
    <t>USAABANKCARD3. 60-89dpd</t>
  </si>
  <si>
    <t>USAABANKCARD4. 90+dpd</t>
  </si>
  <si>
    <t>USAAFIRST MORTGAGE1. Current</t>
  </si>
  <si>
    <t>USAAFIRST MORTGAGE2. 30-59dpd</t>
  </si>
  <si>
    <t>USAAFIRST MORTGAGE3. 60-89dpd</t>
  </si>
  <si>
    <t>USAAFIRST MORTGAGE4. 90+dpd</t>
  </si>
  <si>
    <t>USAAHELOC/HELOAN1. Current</t>
  </si>
  <si>
    <t>USAAHELOC/HELOAN2. 30-59dpd</t>
  </si>
  <si>
    <t>USAAHELOC/HELOAN3. 60-89dpd</t>
  </si>
  <si>
    <t>USAAHELOC/HELOAN4. 90+dpd</t>
  </si>
  <si>
    <t>USAAOTHER/PIL/STU1. Current</t>
  </si>
  <si>
    <t>USAAOTHER/PIL/STU2. 30-59dpd</t>
  </si>
  <si>
    <t>USAAOTHER/PIL/STU3. 60-89dpd</t>
  </si>
  <si>
    <t>USAAOTHER/PIL/STU4. 90+dpd</t>
  </si>
  <si>
    <t>Wells FargoAUTOMOTIVE1. Current</t>
  </si>
  <si>
    <t>Wells FargoAUTOMOTIVE2. 30-59dpd</t>
  </si>
  <si>
    <t>Wells FargoAUTOMOTIVE3. 60-89dpd</t>
  </si>
  <si>
    <t>Wells FargoAUTOMOTIVE4. 90+dpd</t>
  </si>
  <si>
    <t>Wells FargoBANKCARD1. Current</t>
  </si>
  <si>
    <t>Wells FargoBANKCARD2. 30-59dpd</t>
  </si>
  <si>
    <t>Wells FargoBANKCARD3. 60-89dpd</t>
  </si>
  <si>
    <t>Wells FargoBANKCARD4. 90+dpd</t>
  </si>
  <si>
    <t>Wells FargoFIRST MORTGAGE1. Current</t>
  </si>
  <si>
    <t>Wells FargoFIRST MORTGAGE2. 30-59dpd</t>
  </si>
  <si>
    <t>Wells FargoFIRST MORTGAGE3. 60-89dpd</t>
  </si>
  <si>
    <t>Wells FargoFIRST MORTGAGE4. 90+dpd</t>
  </si>
  <si>
    <t>Wells FargoHELOC/HELOAN1. Current</t>
  </si>
  <si>
    <t>Wells FargoHELOC/HELOAN2. 30-59dpd</t>
  </si>
  <si>
    <t>Wells FargoHELOC/HELOAN3. 60-89dpd</t>
  </si>
  <si>
    <t>Wells FargoHELOC/HELOAN4. 90+dpd</t>
  </si>
  <si>
    <t>Wells FargoOTHER/PIL/STU1. Current</t>
  </si>
  <si>
    <t>Wells FargoOTHER/PIL/STU2. 30-59dpd</t>
  </si>
  <si>
    <t>Wells FargoOTHER/PIL/STU3. 60-89dpd</t>
  </si>
  <si>
    <t>Wells FargoOTHER/PIL/STU4. 90+dpd</t>
  </si>
  <si>
    <t>Wells FargoRETAIL1. Current</t>
  </si>
  <si>
    <t>Wells FargoRETAIL2. 30-59dpd</t>
  </si>
  <si>
    <t>Wells FargoRETAIL3. 60-89dpd</t>
  </si>
  <si>
    <t>Wells FargoRETAIL4. 90+dpd</t>
  </si>
  <si>
    <t>Alliance BankBANKCARD1. No spend amount</t>
  </si>
  <si>
    <t>Alliance BankBANKCARD2. &lt; 5k</t>
  </si>
  <si>
    <t>Alliance BankBANKCARD3. 5k to $9,999</t>
  </si>
  <si>
    <t>Alliance BankBANKCARD4. 10k to $19,999</t>
  </si>
  <si>
    <t>Alliance BankBANKCARD5. 20k to $29,999</t>
  </si>
  <si>
    <t>Alliance BankBANKCARD6. &gt;30k</t>
  </si>
  <si>
    <t>Alliance BankBANKCARD7. Other</t>
  </si>
  <si>
    <t>Alliance BankOTHER/PIL/STU1. No spend amount</t>
  </si>
  <si>
    <t>Alliance BankOTHER/PIL/STU2. &lt; 5k</t>
  </si>
  <si>
    <t>Alliance BankOTHER/PIL/STU3. 5k to $9,999</t>
  </si>
  <si>
    <t>Alliance BankOTHER/PIL/STU4. 10k to $19,999</t>
  </si>
  <si>
    <t>Alliance BankOTHER/PIL/STU5. 20k to $29,999</t>
  </si>
  <si>
    <t>Alliance BankOTHER/PIL/STU6. &gt;30k</t>
  </si>
  <si>
    <t>Alliance BankOTHER/PIL/STU7. Other</t>
  </si>
  <si>
    <t>Alliance BankRETAIL1. No spend amount</t>
  </si>
  <si>
    <t>Alliance BankRETAIL2. &lt; 5k</t>
  </si>
  <si>
    <t>Alliance BankRETAIL3. 5k to $9,999</t>
  </si>
  <si>
    <t>Alliance BankRETAIL4. 10k to $19,999</t>
  </si>
  <si>
    <t>Alliance BankRETAIL5. 20k to $29,999</t>
  </si>
  <si>
    <t>Alliance BankRETAIL6. &gt;30k</t>
  </si>
  <si>
    <t>Alliance BankRETAIL7. Other</t>
  </si>
  <si>
    <t>AMEXBANKCARD1. No spend amount</t>
  </si>
  <si>
    <t>AMEXBANKCARD2. &lt; 5k</t>
  </si>
  <si>
    <t>AMEXBANKCARD3. 5k to $9,999</t>
  </si>
  <si>
    <t>AMEXBANKCARD4. 10k to $19,999</t>
  </si>
  <si>
    <t>AMEXBANKCARD5. 20k to $29,999</t>
  </si>
  <si>
    <t>AMEXBANKCARD6. &gt;30k</t>
  </si>
  <si>
    <t>AMEXBANKCARD7. Other</t>
  </si>
  <si>
    <t>AMEXOTHER/PIL/STU1. No spend amount</t>
  </si>
  <si>
    <t>AMEXOTHER/PIL/STU2. &lt; 5k</t>
  </si>
  <si>
    <t>AMEXOTHER/PIL/STU3. 5k to $9,999</t>
  </si>
  <si>
    <t>AMEXOTHER/PIL/STU4. 10k to $19,999</t>
  </si>
  <si>
    <t>AMEXOTHER/PIL/STU5. 20k to $29,999</t>
  </si>
  <si>
    <t>AMEXOTHER/PIL/STU6. &gt;30k</t>
  </si>
  <si>
    <t>AMEXOTHER/PIL/STU7. Other</t>
  </si>
  <si>
    <t>BarclaysBANKCARD1. No spend amount</t>
  </si>
  <si>
    <t>BarclaysBANKCARD2. &lt; 5k</t>
  </si>
  <si>
    <t>BarclaysBANKCARD3. 5k to $9,999</t>
  </si>
  <si>
    <t>BarclaysBANKCARD4. 10k to $19,999</t>
  </si>
  <si>
    <t>BarclaysBANKCARD5. 20k to $29,999</t>
  </si>
  <si>
    <t>BarclaysBANKCARD6. &gt;30k</t>
  </si>
  <si>
    <t>BarclaysBANKCARD7. Other</t>
  </si>
  <si>
    <t>BarclaysOTHER/PIL/STU1. No spend amount</t>
  </si>
  <si>
    <t>BarclaysOTHER/PIL/STU2. &lt; 5k</t>
  </si>
  <si>
    <t>BarclaysOTHER/PIL/STU3. 5k to $9,999</t>
  </si>
  <si>
    <t>BarclaysOTHER/PIL/STU4. 10k to $19,999</t>
  </si>
  <si>
    <t>BarclaysOTHER/PIL/STU5. 20k to $29,999</t>
  </si>
  <si>
    <t>BarclaysOTHER/PIL/STU6. &gt;30k</t>
  </si>
  <si>
    <t>BarclaysOTHER/PIL/STU7. Other</t>
  </si>
  <si>
    <t>BoAAUTOMOTIVE1. No spend amount</t>
  </si>
  <si>
    <t>BoAAUTOMOTIVE2. &lt; 5k</t>
  </si>
  <si>
    <t>BoAAUTOMOTIVE3. 5k to $9,999</t>
  </si>
  <si>
    <t>BoAAUTOMOTIVE4. 10k to $19,999</t>
  </si>
  <si>
    <t>BoAAUTOMOTIVE5. 20k to $29,999</t>
  </si>
  <si>
    <t>BoAAUTOMOTIVE6. &gt;30k</t>
  </si>
  <si>
    <t>BoAAUTOMOTIVE7. Other</t>
  </si>
  <si>
    <t>BoABANKCARD1. No spend amount</t>
  </si>
  <si>
    <t>BoABANKCARD2. &lt; 5k</t>
  </si>
  <si>
    <t>BoABANKCARD3. 5k to $9,999</t>
  </si>
  <si>
    <t>BoABANKCARD4. 10k to $19,999</t>
  </si>
  <si>
    <t>BoABANKCARD5. 20k to $29,999</t>
  </si>
  <si>
    <t>BoABANKCARD6. &gt;30k</t>
  </si>
  <si>
    <t>BoABANKCARD7. Other</t>
  </si>
  <si>
    <t>BoAFIRST MORTGAGE1. No spend amount</t>
  </si>
  <si>
    <t>BoAFIRST MORTGAGE2. &lt; 5k</t>
  </si>
  <si>
    <t>BoAFIRST MORTGAGE3. 5k to $9,999</t>
  </si>
  <si>
    <t>BoAFIRST MORTGAGE4. 10k to $19,999</t>
  </si>
  <si>
    <t>BoAFIRST MORTGAGE5. 20k to $29,999</t>
  </si>
  <si>
    <t>BoAFIRST MORTGAGE6. &gt;30k</t>
  </si>
  <si>
    <t>BoAFIRST MORTGAGE7. Other</t>
  </si>
  <si>
    <t>BoAHELOC/HELOAN1. No spend amount</t>
  </si>
  <si>
    <t>BoAHELOC/HELOAN2. &lt; 5k</t>
  </si>
  <si>
    <t>BoAHELOC/HELOAN3. 5k to $9,999</t>
  </si>
  <si>
    <t>BoAHELOC/HELOAN4. 10k to $19,999</t>
  </si>
  <si>
    <t>BoAHELOC/HELOAN5. 20k to $29,999</t>
  </si>
  <si>
    <t>BoAHELOC/HELOAN6. &gt;30k</t>
  </si>
  <si>
    <t>BoAHELOC/HELOAN7. Other</t>
  </si>
  <si>
    <t>BoAOTHER/PIL/STU1. No spend amount</t>
  </si>
  <si>
    <t>BoAOTHER/PIL/STU2. &lt; 5k</t>
  </si>
  <si>
    <t>BoAOTHER/PIL/STU3. 5k to $9,999</t>
  </si>
  <si>
    <t>BoAOTHER/PIL/STU4. 10k to $19,999</t>
  </si>
  <si>
    <t>BoAOTHER/PIL/STU5. 20k to $29,999</t>
  </si>
  <si>
    <t>BoAOTHER/PIL/STU6. &gt;30k</t>
  </si>
  <si>
    <t>BoAOTHER/PIL/STU7. Other</t>
  </si>
  <si>
    <t>Capital OneAUTOMOTIVE1. No spend amount</t>
  </si>
  <si>
    <t>Capital OneAUTOMOTIVE2. &lt; 5k</t>
  </si>
  <si>
    <t>Capital OneAUTOMOTIVE3. 5k to $9,999</t>
  </si>
  <si>
    <t>Capital OneAUTOMOTIVE4. 10k to $19,999</t>
  </si>
  <si>
    <t>Capital OneAUTOMOTIVE5. 20k to $29,999</t>
  </si>
  <si>
    <t>Capital OneAUTOMOTIVE6. &gt;30k</t>
  </si>
  <si>
    <t>Capital OneAUTOMOTIVE7. Other</t>
  </si>
  <si>
    <t>Capital OneBANKCARD1. No spend amount</t>
  </si>
  <si>
    <t>Capital OneBANKCARD2. &lt; 5k</t>
  </si>
  <si>
    <t>Capital OneBANKCARD3. 5k to $9,999</t>
  </si>
  <si>
    <t>Capital OneBANKCARD4. 10k to $19,999</t>
  </si>
  <si>
    <t>Capital OneBANKCARD5. 20k to $29,999</t>
  </si>
  <si>
    <t>Capital OneBANKCARD6. &gt;30k</t>
  </si>
  <si>
    <t>Capital OneBANKCARD7. Other</t>
  </si>
  <si>
    <t>Capital OneHELOC/HELOAN1. No spend amount</t>
  </si>
  <si>
    <t>Capital OneHELOC/HELOAN2. &lt; 5k</t>
  </si>
  <si>
    <t>Capital OneHELOC/HELOAN3. 5k to $9,999</t>
  </si>
  <si>
    <t>Capital OneHELOC/HELOAN4. 10k to $19,999</t>
  </si>
  <si>
    <t>Capital OneHELOC/HELOAN5. 20k to $29,999</t>
  </si>
  <si>
    <t>Capital OneHELOC/HELOAN6. &gt;30k</t>
  </si>
  <si>
    <t>Capital OneHELOC/HELOAN7. Other</t>
  </si>
  <si>
    <t>Capital OneOTHER/PIL/STU1. No spend amount</t>
  </si>
  <si>
    <t>Capital OneOTHER/PIL/STU2. &lt; 5k</t>
  </si>
  <si>
    <t>Capital OneOTHER/PIL/STU3. 5k to $9,999</t>
  </si>
  <si>
    <t>Capital OneOTHER/PIL/STU4. 10k to $19,999</t>
  </si>
  <si>
    <t>Capital OneOTHER/PIL/STU5. 20k to $29,999</t>
  </si>
  <si>
    <t>Capital OneOTHER/PIL/STU6. &gt;30k</t>
  </si>
  <si>
    <t>Capital OneOTHER/PIL/STU7. Other</t>
  </si>
  <si>
    <t>Capital OneRETAIL1. No spend amount</t>
  </si>
  <si>
    <t>Capital OneRETAIL2. &lt; 5k</t>
  </si>
  <si>
    <t>Capital OneRETAIL3. 5k to $9,999</t>
  </si>
  <si>
    <t>Capital OneRETAIL4. 10k to $19,999</t>
  </si>
  <si>
    <t>Capital OneRETAIL5. 20k to $29,999</t>
  </si>
  <si>
    <t>Capital OneRETAIL6. &gt;30k</t>
  </si>
  <si>
    <t>Capital OneRETAIL7. Other</t>
  </si>
  <si>
    <t>ChaseAUTOMOTIVE1. No spend amount</t>
  </si>
  <si>
    <t>ChaseAUTOMOTIVE2. &lt; 5k</t>
  </si>
  <si>
    <t>ChaseAUTOMOTIVE3. 5k to $9,999</t>
  </si>
  <si>
    <t>ChaseAUTOMOTIVE4. 10k to $19,999</t>
  </si>
  <si>
    <t>ChaseAUTOMOTIVE5. 20k to $29,999</t>
  </si>
  <si>
    <t>ChaseAUTOMOTIVE6. &gt;30k</t>
  </si>
  <si>
    <t>ChaseAUTOMOTIVE7. Other</t>
  </si>
  <si>
    <t>ChaseBANKCARD1. No spend amount</t>
  </si>
  <si>
    <t>ChaseBANKCARD2. &lt; 5k</t>
  </si>
  <si>
    <t>ChaseBANKCARD3. 5k to $9,999</t>
  </si>
  <si>
    <t>ChaseBANKCARD4. 10k to $19,999</t>
  </si>
  <si>
    <t>ChaseBANKCARD5. 20k to $29,999</t>
  </si>
  <si>
    <t>ChaseBANKCARD6. &gt;30k</t>
  </si>
  <si>
    <t>ChaseBANKCARD7. Other</t>
  </si>
  <si>
    <t>ChaseFIRST MORTGAGE1. No spend amount</t>
  </si>
  <si>
    <t>ChaseFIRST MORTGAGE2. &lt; 5k</t>
  </si>
  <si>
    <t>ChaseFIRST MORTGAGE3. 5k to $9,999</t>
  </si>
  <si>
    <t>ChaseFIRST MORTGAGE4. 10k to $19,999</t>
  </si>
  <si>
    <t>ChaseFIRST MORTGAGE5. 20k to $29,999</t>
  </si>
  <si>
    <t>ChaseFIRST MORTGAGE6. &gt;30k</t>
  </si>
  <si>
    <t>ChaseFIRST MORTGAGE7. Other</t>
  </si>
  <si>
    <t>ChaseHELOC/HELOAN1. No spend amount</t>
  </si>
  <si>
    <t>ChaseHELOC/HELOAN2. &lt; 5k</t>
  </si>
  <si>
    <t>ChaseHELOC/HELOAN3. 5k to $9,999</t>
  </si>
  <si>
    <t>ChaseHELOC/HELOAN4. 10k to $19,999</t>
  </si>
  <si>
    <t>ChaseHELOC/HELOAN5. 20k to $29,999</t>
  </si>
  <si>
    <t>ChaseHELOC/HELOAN6. &gt;30k</t>
  </si>
  <si>
    <t>ChaseHELOC/HELOAN7. Other</t>
  </si>
  <si>
    <t>ChaseOTHER/PIL/STU1. No spend amount</t>
  </si>
  <si>
    <t>ChaseOTHER/PIL/STU2. &lt; 5k</t>
  </si>
  <si>
    <t>ChaseOTHER/PIL/STU3. 5k to $9,999</t>
  </si>
  <si>
    <t>ChaseOTHER/PIL/STU4. 10k to $19,999</t>
  </si>
  <si>
    <t>ChaseOTHER/PIL/STU5. 20k to $29,999</t>
  </si>
  <si>
    <t>ChaseOTHER/PIL/STU6. &gt;30k</t>
  </si>
  <si>
    <t>ChaseOTHER/PIL/STU7. Other</t>
  </si>
  <si>
    <t>ChaseRETAIL1. No spend amount</t>
  </si>
  <si>
    <t>ChaseRETAIL2. &lt; 5k</t>
  </si>
  <si>
    <t>ChaseRETAIL3. 5k to $9,999</t>
  </si>
  <si>
    <t>ChaseRETAIL4. 10k to $19,999</t>
  </si>
  <si>
    <t>ChaseRETAIL5. 20k to $29,999</t>
  </si>
  <si>
    <t>ChaseRETAIL6. &gt;30k</t>
  </si>
  <si>
    <t>ChaseRETAIL7. Other</t>
  </si>
  <si>
    <t>CitiBANKCARD1. No spend amount</t>
  </si>
  <si>
    <t>CitiBANKCARD2. &lt; 5k</t>
  </si>
  <si>
    <t>CitiBANKCARD3. 5k to $9,999</t>
  </si>
  <si>
    <t>CitiBANKCARD4. 10k to $19,999</t>
  </si>
  <si>
    <t>CitiBANKCARD5. 20k to $29,999</t>
  </si>
  <si>
    <t>CitiBANKCARD6. &gt;30k</t>
  </si>
  <si>
    <t>CitiBANKCARD7. Other</t>
  </si>
  <si>
    <t>CitiFIRST MORTGAGE3. 5k to $9,999</t>
  </si>
  <si>
    <t>CitiFIRST MORTGAGE7. Other</t>
  </si>
  <si>
    <t>CitiHELOC/HELOAN1. No spend amount</t>
  </si>
  <si>
    <t>CitiHELOC/HELOAN2. &lt; 5k</t>
  </si>
  <si>
    <t>CitiHELOC/HELOAN3. 5k to $9,999</t>
  </si>
  <si>
    <t>CitiHELOC/HELOAN4. 10k to $19,999</t>
  </si>
  <si>
    <t>CitiHELOC/HELOAN5. 20k to $29,999</t>
  </si>
  <si>
    <t>CitiHELOC/HELOAN6. &gt;30k</t>
  </si>
  <si>
    <t>CitiHELOC/HELOAN7. Other</t>
  </si>
  <si>
    <t>CitiOTHER/PIL/STU1. No spend amount</t>
  </si>
  <si>
    <t>CitiOTHER/PIL/STU2. &lt; 5k</t>
  </si>
  <si>
    <t>CitiOTHER/PIL/STU3. 5k to $9,999</t>
  </si>
  <si>
    <t>CitiOTHER/PIL/STU4. 10k to $19,999</t>
  </si>
  <si>
    <t>CitiOTHER/PIL/STU5. 20k to $29,999</t>
  </si>
  <si>
    <t>CitiOTHER/PIL/STU6. &gt;30k</t>
  </si>
  <si>
    <t>CitiOTHER/PIL/STU7. Other</t>
  </si>
  <si>
    <t>CitiRETAIL1. No spend amount</t>
  </si>
  <si>
    <t>CitiRETAIL2. &lt; 5k</t>
  </si>
  <si>
    <t>CitiRETAIL3. 5k to $9,999</t>
  </si>
  <si>
    <t>CitiRETAIL4. 10k to $19,999</t>
  </si>
  <si>
    <t>CitiRETAIL5. 20k to $29,999</t>
  </si>
  <si>
    <t>CitiRETAIL6. &gt;30k</t>
  </si>
  <si>
    <t>CitiRETAIL7. Other</t>
  </si>
  <si>
    <t>Credit OneBANKCARD1. No spend amount</t>
  </si>
  <si>
    <t>Credit OneBANKCARD2. &lt; 5k</t>
  </si>
  <si>
    <t>Credit OneBANKCARD3. 5k to $9,999</t>
  </si>
  <si>
    <t>Credit OneBANKCARD4. 10k to $19,999</t>
  </si>
  <si>
    <t>Credit OneBANKCARD5. 20k to $29,999</t>
  </si>
  <si>
    <t>Credit OneBANKCARD6. &gt;30k</t>
  </si>
  <si>
    <t>Credit OneBANKCARD7. Other</t>
  </si>
  <si>
    <t>DiscoverBANKCARD1. No spend amount</t>
  </si>
  <si>
    <t>DiscoverBANKCARD2. &lt; 5k</t>
  </si>
  <si>
    <t>DiscoverBANKCARD3. 5k to $9,999</t>
  </si>
  <si>
    <t>DiscoverBANKCARD4. 10k to $19,999</t>
  </si>
  <si>
    <t>DiscoverBANKCARD5. 20k to $29,999</t>
  </si>
  <si>
    <t>DiscoverBANKCARD6. &gt;30k</t>
  </si>
  <si>
    <t>DiscoverBANKCARD7. Other</t>
  </si>
  <si>
    <t>DiscoverFIRST MORTGAGE1. No spend amount</t>
  </si>
  <si>
    <t>DiscoverFIRST MORTGAGE2. &lt; 5k</t>
  </si>
  <si>
    <t>DiscoverFIRST MORTGAGE3. 5k to $9,999</t>
  </si>
  <si>
    <t>DiscoverFIRST MORTGAGE4. 10k to $19,999</t>
  </si>
  <si>
    <t>DiscoverFIRST MORTGAGE5. 20k to $29,999</t>
  </si>
  <si>
    <t>DiscoverFIRST MORTGAGE6. &gt;30k</t>
  </si>
  <si>
    <t>DiscoverFIRST MORTGAGE7. Other</t>
  </si>
  <si>
    <t>DiscoverHELOC/HELOAN1. No spend amount</t>
  </si>
  <si>
    <t>DiscoverHELOC/HELOAN2. &lt; 5k</t>
  </si>
  <si>
    <t>DiscoverHELOC/HELOAN3. 5k to $9,999</t>
  </si>
  <si>
    <t>DiscoverHELOC/HELOAN4. 10k to $19,999</t>
  </si>
  <si>
    <t>DiscoverHELOC/HELOAN5. 20k to $29,999</t>
  </si>
  <si>
    <t>DiscoverHELOC/HELOAN6. &gt;30k</t>
  </si>
  <si>
    <t>DiscoverHELOC/HELOAN7. Other</t>
  </si>
  <si>
    <t>DiscoverOTHER/PIL/STU1. No spend amount</t>
  </si>
  <si>
    <t>DiscoverOTHER/PIL/STU2. &lt; 5k</t>
  </si>
  <si>
    <t>DiscoverOTHER/PIL/STU3. 5k to $9,999</t>
  </si>
  <si>
    <t>DiscoverOTHER/PIL/STU4. 10k to $19,999</t>
  </si>
  <si>
    <t>DiscoverOTHER/PIL/STU5. 20k to $29,999</t>
  </si>
  <si>
    <t>DiscoverOTHER/PIL/STU6. &gt;30k</t>
  </si>
  <si>
    <t>DiscoverOTHER/PIL/STU7. Other</t>
  </si>
  <si>
    <t>Goldman SachsBANKCARD1. No spend amount</t>
  </si>
  <si>
    <t>Goldman SachsBANKCARD2. &lt; 5k</t>
  </si>
  <si>
    <t>Goldman SachsBANKCARD3. 5k to $9,999</t>
  </si>
  <si>
    <t>Goldman SachsBANKCARD4. 10k to $19,999</t>
  </si>
  <si>
    <t>Goldman SachsBANKCARD5. 20k to $29,999</t>
  </si>
  <si>
    <t>Goldman SachsBANKCARD6. &gt;30k</t>
  </si>
  <si>
    <t>Goldman SachsBANKCARD7. Other</t>
  </si>
  <si>
    <t>Goldman SachsOTHER/PIL/STU1. No spend amount</t>
  </si>
  <si>
    <t>Goldman SachsOTHER/PIL/STU2. &lt; 5k</t>
  </si>
  <si>
    <t>Goldman SachsOTHER/PIL/STU3. 5k to $9,999</t>
  </si>
  <si>
    <t>Goldman SachsOTHER/PIL/STU4. 10k to $19,999</t>
  </si>
  <si>
    <t>Goldman SachsOTHER/PIL/STU5. 20k to $29,999</t>
  </si>
  <si>
    <t>Goldman SachsOTHER/PIL/STU6. &gt;30k</t>
  </si>
  <si>
    <t>Goldman SachsOTHER/PIL/STU7. Other</t>
  </si>
  <si>
    <t>NBTAUTOMOTIVE1. No spend amount</t>
  </si>
  <si>
    <t>NBTAUTOMOTIVE2. &lt; 5k</t>
  </si>
  <si>
    <t>NBTAUTOMOTIVE3. 5k to $9,999</t>
  </si>
  <si>
    <t>NBTAUTOMOTIVE4. 10k to $19,999</t>
  </si>
  <si>
    <t>NBTAUTOMOTIVE5. 20k to $29,999</t>
  </si>
  <si>
    <t>NBTAUTOMOTIVE6. &gt;30k</t>
  </si>
  <si>
    <t>NBTAUTOMOTIVE7. Other</t>
  </si>
  <si>
    <t>NBTFIRST MORTGAGE1. No spend amount</t>
  </si>
  <si>
    <t>NBTFIRST MORTGAGE2. &lt; 5k</t>
  </si>
  <si>
    <t>NBTFIRST MORTGAGE3. 5k to $9,999</t>
  </si>
  <si>
    <t>NBTFIRST MORTGAGE4. 10k to $19,999</t>
  </si>
  <si>
    <t>NBTFIRST MORTGAGE5. 20k to $29,999</t>
  </si>
  <si>
    <t>NBTFIRST MORTGAGE6. &gt;30k</t>
  </si>
  <si>
    <t>NBTFIRST MORTGAGE7. Other</t>
  </si>
  <si>
    <t>NBTHELOC/HELOAN1. No spend amount</t>
  </si>
  <si>
    <t>NBTHELOC/HELOAN2. &lt; 5k</t>
  </si>
  <si>
    <t>NBTHELOC/HELOAN3. 5k to $9,999</t>
  </si>
  <si>
    <t>NBTHELOC/HELOAN4. 10k to $19,999</t>
  </si>
  <si>
    <t>NBTHELOC/HELOAN5. 20k to $29,999</t>
  </si>
  <si>
    <t>NBTHELOC/HELOAN6. &gt;30k</t>
  </si>
  <si>
    <t>NBTHELOC/HELOAN7. Other</t>
  </si>
  <si>
    <t>NBTOTHER/PIL/STU1. No spend amount</t>
  </si>
  <si>
    <t>NBTOTHER/PIL/STU2. &lt; 5k</t>
  </si>
  <si>
    <t>NBTOTHER/PIL/STU3. 5k to $9,999</t>
  </si>
  <si>
    <t>NBTOTHER/PIL/STU4. 10k to $19,999</t>
  </si>
  <si>
    <t>NBTOTHER/PIL/STU5. 20k to $29,999</t>
  </si>
  <si>
    <t>NBTOTHER/PIL/STU6. &gt;30k</t>
  </si>
  <si>
    <t>NBTOTHER/PIL/STU7. Other</t>
  </si>
  <si>
    <t>PNCAUTOMOTIVE1. No spend amount</t>
  </si>
  <si>
    <t>PNCAUTOMOTIVE2. &lt; 5k</t>
  </si>
  <si>
    <t>PNCAUTOMOTIVE3. 5k to $9,999</t>
  </si>
  <si>
    <t>PNCAUTOMOTIVE4. 10k to $19,999</t>
  </si>
  <si>
    <t>PNCAUTOMOTIVE5. 20k to $29,999</t>
  </si>
  <si>
    <t>PNCAUTOMOTIVE6. &gt;30k</t>
  </si>
  <si>
    <t>PNCAUTOMOTIVE7. Other</t>
  </si>
  <si>
    <t>PNCBANKCARD1. No spend amount</t>
  </si>
  <si>
    <t>PNCBANKCARD2. &lt; 5k</t>
  </si>
  <si>
    <t>PNCBANKCARD3. 5k to $9,999</t>
  </si>
  <si>
    <t>PNCBANKCARD4. 10k to $19,999</t>
  </si>
  <si>
    <t>PNCBANKCARD5. 20k to $29,999</t>
  </si>
  <si>
    <t>PNCBANKCARD6. &gt;30k</t>
  </si>
  <si>
    <t>PNCBANKCARD7. Other</t>
  </si>
  <si>
    <t>PNCFIRST MORTGAGE1. No spend amount</t>
  </si>
  <si>
    <t>PNCFIRST MORTGAGE2. &lt; 5k</t>
  </si>
  <si>
    <t>PNCFIRST MORTGAGE3. 5k to $9,999</t>
  </si>
  <si>
    <t>PNCFIRST MORTGAGE4. 10k to $19,999</t>
  </si>
  <si>
    <t>PNCFIRST MORTGAGE5. 20k to $29,999</t>
  </si>
  <si>
    <t>PNCFIRST MORTGAGE6. &gt;30k</t>
  </si>
  <si>
    <t>PNCFIRST MORTGAGE7. Other</t>
  </si>
  <si>
    <t>PNCHELOC/HELOAN1. No spend amount</t>
  </si>
  <si>
    <t>PNCHELOC/HELOAN2. &lt; 5k</t>
  </si>
  <si>
    <t>PNCHELOC/HELOAN3. 5k to $9,999</t>
  </si>
  <si>
    <t>PNCHELOC/HELOAN4. 10k to $19,999</t>
  </si>
  <si>
    <t>PNCHELOC/HELOAN5. 20k to $29,999</t>
  </si>
  <si>
    <t>PNCHELOC/HELOAN6. &gt;30k</t>
  </si>
  <si>
    <t>PNCHELOC/HELOAN7. Other</t>
  </si>
  <si>
    <t>PNCOTHER/PIL/STU1. No spend amount</t>
  </si>
  <si>
    <t>PNCOTHER/PIL/STU2. &lt; 5k</t>
  </si>
  <si>
    <t>PNCOTHER/PIL/STU3. 5k to $9,999</t>
  </si>
  <si>
    <t>PNCOTHER/PIL/STU4. 10k to $19,999</t>
  </si>
  <si>
    <t>PNCOTHER/PIL/STU5. 20k to $29,999</t>
  </si>
  <si>
    <t>PNCOTHER/PIL/STU6. &gt;30k</t>
  </si>
  <si>
    <t>PNCOTHER/PIL/STU7. Other</t>
  </si>
  <si>
    <t>SantanderAUTOMOTIVE1. No spend amount</t>
  </si>
  <si>
    <t>SantanderAUTOMOTIVE2. &lt; 5k</t>
  </si>
  <si>
    <t>SantanderAUTOMOTIVE3. 5k to $9,999</t>
  </si>
  <si>
    <t>SantanderAUTOMOTIVE4. 10k to $19,999</t>
  </si>
  <si>
    <t>SantanderAUTOMOTIVE5. 20k to $29,999</t>
  </si>
  <si>
    <t>SantanderAUTOMOTIVE6. &gt;30k</t>
  </si>
  <si>
    <t>SantanderAUTOMOTIVE7. Other</t>
  </si>
  <si>
    <t>SantanderBANKCARD1. No spend amount</t>
  </si>
  <si>
    <t>SantanderBANKCARD2. &lt; 5k</t>
  </si>
  <si>
    <t>SantanderBANKCARD3. 5k to $9,999</t>
  </si>
  <si>
    <t>SantanderBANKCARD4. 10k to $19,999</t>
  </si>
  <si>
    <t>SantanderBANKCARD5. 20k to $29,999</t>
  </si>
  <si>
    <t>SantanderBANKCARD6. &gt;30k</t>
  </si>
  <si>
    <t>SantanderBANKCARD7. Other</t>
  </si>
  <si>
    <t>SantanderFIRST MORTGAGE1. No spend amount</t>
  </si>
  <si>
    <t>SantanderFIRST MORTGAGE2. &lt; 5k</t>
  </si>
  <si>
    <t>SantanderFIRST MORTGAGE3. 5k to $9,999</t>
  </si>
  <si>
    <t>SantanderFIRST MORTGAGE4. 10k to $19,999</t>
  </si>
  <si>
    <t>SantanderFIRST MORTGAGE5. 20k to $29,999</t>
  </si>
  <si>
    <t>SantanderFIRST MORTGAGE6. &gt;30k</t>
  </si>
  <si>
    <t>SantanderFIRST MORTGAGE7. Other</t>
  </si>
  <si>
    <t>SantanderHELOC/HELOAN1. No spend amount</t>
  </si>
  <si>
    <t>SantanderHELOC/HELOAN2. &lt; 5k</t>
  </si>
  <si>
    <t>SantanderHELOC/HELOAN3. 5k to $9,999</t>
  </si>
  <si>
    <t>SantanderHELOC/HELOAN4. 10k to $19,999</t>
  </si>
  <si>
    <t>SantanderHELOC/HELOAN5. 20k to $29,999</t>
  </si>
  <si>
    <t>SantanderHELOC/HELOAN6. &gt;30k</t>
  </si>
  <si>
    <t>SantanderHELOC/HELOAN7. Other</t>
  </si>
  <si>
    <t>SantanderOTHER/PIL/STU1. No spend amount</t>
  </si>
  <si>
    <t>SantanderOTHER/PIL/STU2. &lt; 5k</t>
  </si>
  <si>
    <t>SantanderOTHER/PIL/STU3. 5k to $9,999</t>
  </si>
  <si>
    <t>SantanderOTHER/PIL/STU4. 10k to $19,999</t>
  </si>
  <si>
    <t>SantanderOTHER/PIL/STU5. 20k to $29,999</t>
  </si>
  <si>
    <t>SantanderOTHER/PIL/STU6. &gt;30k</t>
  </si>
  <si>
    <t>SantanderOTHER/PIL/STU7. Other</t>
  </si>
  <si>
    <t>Sun TrustAUTOMOTIVE1. No spend amount</t>
  </si>
  <si>
    <t>Sun TrustAUTOMOTIVE2. &lt; 5k</t>
  </si>
  <si>
    <t>Sun TrustAUTOMOTIVE3. 5k to $9,999</t>
  </si>
  <si>
    <t>Sun TrustAUTOMOTIVE4. 10k to $19,999</t>
  </si>
  <si>
    <t>Sun TrustAUTOMOTIVE5. 20k to $29,999</t>
  </si>
  <si>
    <t>Sun TrustAUTOMOTIVE6. &gt;30k</t>
  </si>
  <si>
    <t>Sun TrustAUTOMOTIVE7. Other</t>
  </si>
  <si>
    <t>Sun TrustBANKCARD1. No spend amount</t>
  </si>
  <si>
    <t>Sun TrustBANKCARD2. &lt; 5k</t>
  </si>
  <si>
    <t>Sun TrustBANKCARD3. 5k to $9,999</t>
  </si>
  <si>
    <t>Sun TrustBANKCARD4. 10k to $19,999</t>
  </si>
  <si>
    <t>Sun TrustBANKCARD5. 20k to $29,999</t>
  </si>
  <si>
    <t>Sun TrustBANKCARD6. &gt;30k</t>
  </si>
  <si>
    <t>Sun TrustBANKCARD7. Other</t>
  </si>
  <si>
    <t>Sun TrustFIRST MORTGAGE1. No spend amount</t>
  </si>
  <si>
    <t>Sun TrustFIRST MORTGAGE2. &lt; 5k</t>
  </si>
  <si>
    <t>Sun TrustFIRST MORTGAGE3. 5k to $9,999</t>
  </si>
  <si>
    <t>Sun TrustFIRST MORTGAGE4. 10k to $19,999</t>
  </si>
  <si>
    <t>Sun TrustFIRST MORTGAGE5. 20k to $29,999</t>
  </si>
  <si>
    <t>Sun TrustFIRST MORTGAGE6. &gt;30k</t>
  </si>
  <si>
    <t>Sun TrustFIRST MORTGAGE7. Other</t>
  </si>
  <si>
    <t>Sun TrustHELOC/HELOAN1. No spend amount</t>
  </si>
  <si>
    <t>Sun TrustHELOC/HELOAN2. &lt; 5k</t>
  </si>
  <si>
    <t>Sun TrustHELOC/HELOAN3. 5k to $9,999</t>
  </si>
  <si>
    <t>Sun TrustHELOC/HELOAN4. 10k to $19,999</t>
  </si>
  <si>
    <t>Sun TrustHELOC/HELOAN5. 20k to $29,999</t>
  </si>
  <si>
    <t>Sun TrustHELOC/HELOAN6. &gt;30k</t>
  </si>
  <si>
    <t>Sun TrustHELOC/HELOAN7. Other</t>
  </si>
  <si>
    <t>Sun TrustOTHER/PIL/STU1. No spend amount</t>
  </si>
  <si>
    <t>Sun TrustOTHER/PIL/STU2. &lt; 5k</t>
  </si>
  <si>
    <t>Sun TrustOTHER/PIL/STU3. 5k to $9,999</t>
  </si>
  <si>
    <t>Sun TrustOTHER/PIL/STU4. 10k to $19,999</t>
  </si>
  <si>
    <t>Sun TrustOTHER/PIL/STU5. 20k to $29,999</t>
  </si>
  <si>
    <t>Sun TrustOTHER/PIL/STU6. &gt;30k</t>
  </si>
  <si>
    <t>Sun TrustOTHER/PIL/STU7. Other</t>
  </si>
  <si>
    <t>SynchronyBANKCARD1. No spend amount</t>
  </si>
  <si>
    <t>SynchronyBANKCARD2. &lt; 5k</t>
  </si>
  <si>
    <t>SynchronyBANKCARD3. 5k to $9,999</t>
  </si>
  <si>
    <t>SynchronyBANKCARD4. 10k to $19,999</t>
  </si>
  <si>
    <t>SynchronyBANKCARD5. 20k to $29,999</t>
  </si>
  <si>
    <t>SynchronyBANKCARD6. &gt;30k</t>
  </si>
  <si>
    <t>SynchronyBANKCARD7. Other</t>
  </si>
  <si>
    <t>SynchronyOTHER/PIL/STU1. No spend amount</t>
  </si>
  <si>
    <t>SynchronyOTHER/PIL/STU2. &lt; 5k</t>
  </si>
  <si>
    <t>SynchronyOTHER/PIL/STU3. 5k to $9,999</t>
  </si>
  <si>
    <t>SynchronyOTHER/PIL/STU4. 10k to $19,999</t>
  </si>
  <si>
    <t>SynchronyOTHER/PIL/STU5. 20k to $29,999</t>
  </si>
  <si>
    <t>SynchronyOTHER/PIL/STU6. &gt;30k</t>
  </si>
  <si>
    <t>SynchronyOTHER/PIL/STU7. Other</t>
  </si>
  <si>
    <t>SynchronyRETAIL1. No spend amount</t>
  </si>
  <si>
    <t>SynchronyRETAIL2. &lt; 5k</t>
  </si>
  <si>
    <t>SynchronyRETAIL3. 5k to $9,999</t>
  </si>
  <si>
    <t>SynchronyRETAIL4. 10k to $19,999</t>
  </si>
  <si>
    <t>SynchronyRETAIL5. 20k to $29,999</t>
  </si>
  <si>
    <t>SynchronyRETAIL6. &gt;30k</t>
  </si>
  <si>
    <t>SynchronyRETAIL7. Other</t>
  </si>
  <si>
    <t>TD BankAUTOMOTIVE1. No spend amount</t>
  </si>
  <si>
    <t>TD BankAUTOMOTIVE2. &lt; 5k</t>
  </si>
  <si>
    <t>TD BankAUTOMOTIVE3. 5k to $9,999</t>
  </si>
  <si>
    <t>TD BankAUTOMOTIVE4. 10k to $19,999</t>
  </si>
  <si>
    <t>TD BankAUTOMOTIVE5. 20k to $29,999</t>
  </si>
  <si>
    <t>TD BankAUTOMOTIVE6. &gt;30k</t>
  </si>
  <si>
    <t>TD BankAUTOMOTIVE7. Other</t>
  </si>
  <si>
    <t>TD BankBANKCARD1. No spend amount</t>
  </si>
  <si>
    <t>TD BankBANKCARD2. &lt; 5k</t>
  </si>
  <si>
    <t>TD BankBANKCARD3. 5k to $9,999</t>
  </si>
  <si>
    <t>TD BankBANKCARD4. 10k to $19,999</t>
  </si>
  <si>
    <t>TD BankBANKCARD5. 20k to $29,999</t>
  </si>
  <si>
    <t>TD BankBANKCARD6. &gt;30k</t>
  </si>
  <si>
    <t>TD BankBANKCARD7. Other</t>
  </si>
  <si>
    <t>TD BankFIRST MORTGAGE1. No spend amount</t>
  </si>
  <si>
    <t>TD BankFIRST MORTGAGE2. &lt; 5k</t>
  </si>
  <si>
    <t>TD BankFIRST MORTGAGE3. 5k to $9,999</t>
  </si>
  <si>
    <t>TD BankFIRST MORTGAGE4. 10k to $19,999</t>
  </si>
  <si>
    <t>TD BankFIRST MORTGAGE5. 20k to $29,999</t>
  </si>
  <si>
    <t>TD BankFIRST MORTGAGE6. &gt;30k</t>
  </si>
  <si>
    <t>TD BankFIRST MORTGAGE7. Other</t>
  </si>
  <si>
    <t>TD BankHELOC/HELOAN1. No spend amount</t>
  </si>
  <si>
    <t>TD BankHELOC/HELOAN2. &lt; 5k</t>
  </si>
  <si>
    <t>TD BankHELOC/HELOAN3. 5k to $9,999</t>
  </si>
  <si>
    <t>TD BankHELOC/HELOAN4. 10k to $19,999</t>
  </si>
  <si>
    <t>TD BankHELOC/HELOAN5. 20k to $29,999</t>
  </si>
  <si>
    <t>TD BankHELOC/HELOAN6. &gt;30k</t>
  </si>
  <si>
    <t>TD BankHELOC/HELOAN7. Other</t>
  </si>
  <si>
    <t>TD BankOTHER/PIL/STU1. No spend amount</t>
  </si>
  <si>
    <t>TD BankOTHER/PIL/STU2. &lt; 5k</t>
  </si>
  <si>
    <t>TD BankOTHER/PIL/STU3. 5k to $9,999</t>
  </si>
  <si>
    <t>TD BankOTHER/PIL/STU4. 10k to $19,999</t>
  </si>
  <si>
    <t>TD BankOTHER/PIL/STU5. 20k to $29,999</t>
  </si>
  <si>
    <t>TD BankOTHER/PIL/STU6. &gt;30k</t>
  </si>
  <si>
    <t>TD BankOTHER/PIL/STU7. Other</t>
  </si>
  <si>
    <t>TD BankRETAIL1. No spend amount</t>
  </si>
  <si>
    <t>TD BankRETAIL2. &lt; 5k</t>
  </si>
  <si>
    <t>TD BankRETAIL3. 5k to $9,999</t>
  </si>
  <si>
    <t>TD BankRETAIL4. 10k to $19,999</t>
  </si>
  <si>
    <t>TD BankRETAIL5. 20k to $29,999</t>
  </si>
  <si>
    <t>TD BankRETAIL6. &gt;30k</t>
  </si>
  <si>
    <t>TD BankRETAIL7. Other</t>
  </si>
  <si>
    <t>US BankAUTOMOTIVE1. No spend amount</t>
  </si>
  <si>
    <t>US BankAUTOMOTIVE2. &lt; 5k</t>
  </si>
  <si>
    <t>US BankAUTOMOTIVE3. 5k to $9,999</t>
  </si>
  <si>
    <t>US BankAUTOMOTIVE4. 10k to $19,999</t>
  </si>
  <si>
    <t>US BankAUTOMOTIVE5. 20k to $29,999</t>
  </si>
  <si>
    <t>US BankAUTOMOTIVE6. &gt;30k</t>
  </si>
  <si>
    <t>US BankAUTOMOTIVE7. Other</t>
  </si>
  <si>
    <t>US BankBANKCARD1. No spend amount</t>
  </si>
  <si>
    <t>US BankBANKCARD2. &lt; 5k</t>
  </si>
  <si>
    <t>US BankBANKCARD3. 5k to $9,999</t>
  </si>
  <si>
    <t>US BankBANKCARD4. 10k to $19,999</t>
  </si>
  <si>
    <t>US BankBANKCARD5. 20k to $29,999</t>
  </si>
  <si>
    <t>US BankBANKCARD6. &gt;30k</t>
  </si>
  <si>
    <t>US BankBANKCARD7. Other</t>
  </si>
  <si>
    <t>US BankFIRST MORTGAGE1. No spend amount</t>
  </si>
  <si>
    <t>US BankFIRST MORTGAGE2. &lt; 5k</t>
  </si>
  <si>
    <t>US BankFIRST MORTGAGE3. 5k to $9,999</t>
  </si>
  <si>
    <t>US BankFIRST MORTGAGE4. 10k to $19,999</t>
  </si>
  <si>
    <t>US BankFIRST MORTGAGE5. 20k to $29,999</t>
  </si>
  <si>
    <t>US BankFIRST MORTGAGE6. &gt;30k</t>
  </si>
  <si>
    <t>US BankFIRST MORTGAGE7. Other</t>
  </si>
  <si>
    <t>US BankHELOC/HELOAN1. No spend amount</t>
  </si>
  <si>
    <t>US BankHELOC/HELOAN2. &lt; 5k</t>
  </si>
  <si>
    <t>US BankHELOC/HELOAN3. 5k to $9,999</t>
  </si>
  <si>
    <t>US BankHELOC/HELOAN4. 10k to $19,999</t>
  </si>
  <si>
    <t>US BankHELOC/HELOAN5. 20k to $29,999</t>
  </si>
  <si>
    <t>US BankHELOC/HELOAN6. &gt;30k</t>
  </si>
  <si>
    <t>US BankHELOC/HELOAN7. Other</t>
  </si>
  <si>
    <t>US BankOTHER/PIL/STU1. No spend amount</t>
  </si>
  <si>
    <t>US BankOTHER/PIL/STU2. &lt; 5k</t>
  </si>
  <si>
    <t>US BankOTHER/PIL/STU3. 5k to $9,999</t>
  </si>
  <si>
    <t>US BankOTHER/PIL/STU4. 10k to $19,999</t>
  </si>
  <si>
    <t>US BankOTHER/PIL/STU5. 20k to $29,999</t>
  </si>
  <si>
    <t>US BankOTHER/PIL/STU6. &gt;30k</t>
  </si>
  <si>
    <t>US BankOTHER/PIL/STU7. Other</t>
  </si>
  <si>
    <t>USAAAUTOMOTIVE1. No spend amount</t>
  </si>
  <si>
    <t>USAAAUTOMOTIVE2. &lt; 5k</t>
  </si>
  <si>
    <t>USAAAUTOMOTIVE3. 5k to $9,999</t>
  </si>
  <si>
    <t>USAAAUTOMOTIVE4. 10k to $19,999</t>
  </si>
  <si>
    <t>USAAAUTOMOTIVE5. 20k to $29,999</t>
  </si>
  <si>
    <t>USAAAUTOMOTIVE6. &gt;30k</t>
  </si>
  <si>
    <t>USAAAUTOMOTIVE7. Other</t>
  </si>
  <si>
    <t>USAABANKCARD1. No spend amount</t>
  </si>
  <si>
    <t>USAABANKCARD2. &lt; 5k</t>
  </si>
  <si>
    <t>USAABANKCARD3. 5k to $9,999</t>
  </si>
  <si>
    <t>USAABANKCARD4. 10k to $19,999</t>
  </si>
  <si>
    <t>USAABANKCARD5. 20k to $29,999</t>
  </si>
  <si>
    <t>USAABANKCARD6. &gt;30k</t>
  </si>
  <si>
    <t>USAABANKCARD7. Other</t>
  </si>
  <si>
    <t>USAAFIRST MORTGAGE1. No spend amount</t>
  </si>
  <si>
    <t>USAAFIRST MORTGAGE2. &lt; 5k</t>
  </si>
  <si>
    <t>USAAFIRST MORTGAGE3. 5k to $9,999</t>
  </si>
  <si>
    <t>USAAFIRST MORTGAGE4. 10k to $19,999</t>
  </si>
  <si>
    <t>USAAFIRST MORTGAGE5. 20k to $29,999</t>
  </si>
  <si>
    <t>USAAFIRST MORTGAGE6. &gt;30k</t>
  </si>
  <si>
    <t>USAAFIRST MORTGAGE7. Other</t>
  </si>
  <si>
    <t>USAAHELOC/HELOAN1. No spend amount</t>
  </si>
  <si>
    <t>USAAHELOC/HELOAN2. &lt; 5k</t>
  </si>
  <si>
    <t>USAAHELOC/HELOAN3. 5k to $9,999</t>
  </si>
  <si>
    <t>USAAHELOC/HELOAN4. 10k to $19,999</t>
  </si>
  <si>
    <t>USAAHELOC/HELOAN5. 20k to $29,999</t>
  </si>
  <si>
    <t>USAAHELOC/HELOAN6. &gt;30k</t>
  </si>
  <si>
    <t>USAAHELOC/HELOAN7. Other</t>
  </si>
  <si>
    <t>USAAOTHER/PIL/STU1. No spend amount</t>
  </si>
  <si>
    <t>USAAOTHER/PIL/STU2. &lt; 5k</t>
  </si>
  <si>
    <t>USAAOTHER/PIL/STU3. 5k to $9,999</t>
  </si>
  <si>
    <t>USAAOTHER/PIL/STU4. 10k to $19,999</t>
  </si>
  <si>
    <t>USAAOTHER/PIL/STU5. 20k to $29,999</t>
  </si>
  <si>
    <t>USAAOTHER/PIL/STU6. &gt;30k</t>
  </si>
  <si>
    <t>USAAOTHER/PIL/STU7. Other</t>
  </si>
  <si>
    <t>Wells FargoAUTOMOTIVE1. No spend amount</t>
  </si>
  <si>
    <t>Wells FargoAUTOMOTIVE2. &lt; 5k</t>
  </si>
  <si>
    <t>Wells FargoAUTOMOTIVE3. 5k to $9,999</t>
  </si>
  <si>
    <t>Wells FargoAUTOMOTIVE4. 10k to $19,999</t>
  </si>
  <si>
    <t>Wells FargoAUTOMOTIVE5. 20k to $29,999</t>
  </si>
  <si>
    <t>Wells FargoAUTOMOTIVE6. &gt;30k</t>
  </si>
  <si>
    <t>Wells FargoAUTOMOTIVE7. Other</t>
  </si>
  <si>
    <t>Wells FargoBANKCARD1. No spend amount</t>
  </si>
  <si>
    <t>Wells FargoBANKCARD2. &lt; 5k</t>
  </si>
  <si>
    <t>Wells FargoBANKCARD3. 5k to $9,999</t>
  </si>
  <si>
    <t>Wells FargoBANKCARD4. 10k to $19,999</t>
  </si>
  <si>
    <t>Wells FargoBANKCARD5. 20k to $29,999</t>
  </si>
  <si>
    <t>Wells FargoBANKCARD6. &gt;30k</t>
  </si>
  <si>
    <t>Wells FargoBANKCARD7. Other</t>
  </si>
  <si>
    <t>Wells FargoFIRST MORTGAGE1. No spend amount</t>
  </si>
  <si>
    <t>Wells FargoFIRST MORTGAGE2. &lt; 5k</t>
  </si>
  <si>
    <t>Wells FargoFIRST MORTGAGE3. 5k to $9,999</t>
  </si>
  <si>
    <t>Wells FargoFIRST MORTGAGE4. 10k to $19,999</t>
  </si>
  <si>
    <t>Wells FargoFIRST MORTGAGE5. 20k to $29,999</t>
  </si>
  <si>
    <t>Wells FargoFIRST MORTGAGE6. &gt;30k</t>
  </si>
  <si>
    <t>Wells FargoFIRST MORTGAGE7. Other</t>
  </si>
  <si>
    <t>Wells FargoHELOC/HELOAN1. No spend amount</t>
  </si>
  <si>
    <t>Wells FargoHELOC/HELOAN2. &lt; 5k</t>
  </si>
  <si>
    <t>Wells FargoHELOC/HELOAN3. 5k to $9,999</t>
  </si>
  <si>
    <t>Wells FargoHELOC/HELOAN4. 10k to $19,999</t>
  </si>
  <si>
    <t>Wells FargoHELOC/HELOAN5. 20k to $29,999</t>
  </si>
  <si>
    <t>Wells FargoHELOC/HELOAN6. &gt;30k</t>
  </si>
  <si>
    <t>Wells FargoHELOC/HELOAN7. Other</t>
  </si>
  <si>
    <t>Wells FargoOTHER/PIL/STU1. No spend amount</t>
  </si>
  <si>
    <t>Wells FargoOTHER/PIL/STU2. &lt; 5k</t>
  </si>
  <si>
    <t>Wells FargoOTHER/PIL/STU3. 5k to $9,999</t>
  </si>
  <si>
    <t>Wells FargoOTHER/PIL/STU4. 10k to $19,999</t>
  </si>
  <si>
    <t>Wells FargoOTHER/PIL/STU5. 20k to $29,999</t>
  </si>
  <si>
    <t>Wells FargoOTHER/PIL/STU6. &gt;30k</t>
  </si>
  <si>
    <t>Wells FargoOTHER/PIL/STU7. Other</t>
  </si>
  <si>
    <t>Wells FargoRETAIL1. No spend amount</t>
  </si>
  <si>
    <t>Wells FargoRETAIL2. &lt; 5k</t>
  </si>
  <si>
    <t>Wells FargoRETAIL3. 5k to $9,999</t>
  </si>
  <si>
    <t>Wells FargoRETAIL4. 10k to $19,999</t>
  </si>
  <si>
    <t>Wells FargoRETAIL5. 20k to $29,999</t>
  </si>
  <si>
    <t>Wells FargoRETAIL6. &gt;30k</t>
  </si>
  <si>
    <t>Wells FargoRETAIL7. Other</t>
  </si>
  <si>
    <t>Alliance BankBANKCARD1. Up to 1%</t>
  </si>
  <si>
    <t>Alliance BankBANKCARD2. 1.01% to 2%</t>
  </si>
  <si>
    <t>Alliance BankBANKCARD3. 2.01% to 4%</t>
  </si>
  <si>
    <t>Alliance BankBANKCARD4. 4.01% to 6%</t>
  </si>
  <si>
    <t>Alliance BankBANKCARD5. 6.01% to 10%</t>
  </si>
  <si>
    <t>Alliance BankBANKCARD6. 10.01% to 20%</t>
  </si>
  <si>
    <t>Alliance BankBANKCARD7. More than 20%</t>
  </si>
  <si>
    <t>Alliance BankBANKCARD9. Not Available</t>
  </si>
  <si>
    <t>Alliance BankOTHER/PIL/STU9. Not Available</t>
  </si>
  <si>
    <t>Alliance BankRETAIL1. Up to 1%</t>
  </si>
  <si>
    <t>Alliance BankRETAIL2. 1.01% to 2%</t>
  </si>
  <si>
    <t>Alliance BankRETAIL3. 2.01% to 4%</t>
  </si>
  <si>
    <t>Alliance BankRETAIL4. 4.01% to 6%</t>
  </si>
  <si>
    <t>Alliance BankRETAIL5. 6.01% to 10%</t>
  </si>
  <si>
    <t>Alliance BankRETAIL6. 10.01% to 20%</t>
  </si>
  <si>
    <t>Alliance BankRETAIL7. More than 20%</t>
  </si>
  <si>
    <t>Alliance BankRETAIL9. Not Available</t>
  </si>
  <si>
    <t>AMEXBANKCARD1. Up to 1%</t>
  </si>
  <si>
    <t>AMEXBANKCARD2. 1.01% to 2%</t>
  </si>
  <si>
    <t>AMEXBANKCARD3. 2.01% to 4%</t>
  </si>
  <si>
    <t>AMEXBANKCARD4. 4.01% to 6%</t>
  </si>
  <si>
    <t>AMEXBANKCARD5. 6.01% to 10%</t>
  </si>
  <si>
    <t>AMEXBANKCARD6. 10.01% to 20%</t>
  </si>
  <si>
    <t>AMEXBANKCARD7. More than 20%</t>
  </si>
  <si>
    <t>AMEXBANKCARD9. Not Available</t>
  </si>
  <si>
    <t>AMEXOTHER/PIL/STU1. Up to 1%</t>
  </si>
  <si>
    <t>AMEXOTHER/PIL/STU2. 1.01% to 2%</t>
  </si>
  <si>
    <t>AMEXOTHER/PIL/STU3. 2.01% to 4%</t>
  </si>
  <si>
    <t>AMEXOTHER/PIL/STU4. 4.01% to 6%</t>
  </si>
  <si>
    <t>AMEXOTHER/PIL/STU5. 6.01% to 10%</t>
  </si>
  <si>
    <t>AMEXOTHER/PIL/STU6. 10.01% to 20%</t>
  </si>
  <si>
    <t>AMEXOTHER/PIL/STU7. More than 20%</t>
  </si>
  <si>
    <t>AMEXOTHER/PIL/STU9. Not Available</t>
  </si>
  <si>
    <t>BarclaysBANKCARD1. Up to 1%</t>
  </si>
  <si>
    <t>BarclaysBANKCARD2. 1.01% to 2%</t>
  </si>
  <si>
    <t>BarclaysBANKCARD3. 2.01% to 4%</t>
  </si>
  <si>
    <t>BarclaysBANKCARD4. 4.01% to 6%</t>
  </si>
  <si>
    <t>BarclaysBANKCARD5. 6.01% to 10%</t>
  </si>
  <si>
    <t>BarclaysBANKCARD6. 10.01% to 20%</t>
  </si>
  <si>
    <t>BarclaysBANKCARD7. More than 20%</t>
  </si>
  <si>
    <t>BarclaysBANKCARD9. Not Available</t>
  </si>
  <si>
    <t>BarclaysOTHER/PIL/STU1. Up to 1%</t>
  </si>
  <si>
    <t>BarclaysOTHER/PIL/STU2. 1.01% to 2%</t>
  </si>
  <si>
    <t>BarclaysOTHER/PIL/STU3. 2.01% to 4%</t>
  </si>
  <si>
    <t>BarclaysOTHER/PIL/STU4. 4.01% to 6%</t>
  </si>
  <si>
    <t>BarclaysOTHER/PIL/STU5. 6.01% to 10%</t>
  </si>
  <si>
    <t>BarclaysOTHER/PIL/STU6. 10.01% to 20%</t>
  </si>
  <si>
    <t>BarclaysOTHER/PIL/STU7. More than 20%</t>
  </si>
  <si>
    <t>BarclaysOTHER/PIL/STU9. Not Available</t>
  </si>
  <si>
    <t>BoAAUTOMOTIVE1. Up to 1%</t>
  </si>
  <si>
    <t>BoAAUTOMOTIVE2. 1.01% to 2%</t>
  </si>
  <si>
    <t>BoAAUTOMOTIVE3. 2.01% to 4%</t>
  </si>
  <si>
    <t>BoAAUTOMOTIVE4. 4.01% to 6%</t>
  </si>
  <si>
    <t>BoAAUTOMOTIVE5. 6.01% to 10%</t>
  </si>
  <si>
    <t>BoAAUTOMOTIVE6. 10.01% to 20%</t>
  </si>
  <si>
    <t>BoAAUTOMOTIVE7. More than 20%</t>
  </si>
  <si>
    <t>BoAAUTOMOTIVE9. Not Available</t>
  </si>
  <si>
    <t>BoABANKCARD1. Up to 1%</t>
  </si>
  <si>
    <t>BoABANKCARD2. 1.01% to 2%</t>
  </si>
  <si>
    <t>BoABANKCARD3. 2.01% to 4%</t>
  </si>
  <si>
    <t>BoABANKCARD4. 4.01% to 6%</t>
  </si>
  <si>
    <t>BoABANKCARD5. 6.01% to 10%</t>
  </si>
  <si>
    <t>BoABANKCARD6. 10.01% to 20%</t>
  </si>
  <si>
    <t>BoABANKCARD7. More than 20%</t>
  </si>
  <si>
    <t>BoABANKCARD9. Not Available</t>
  </si>
  <si>
    <t>BoAFIRST MORTGAGE2. 1.01% to 2%</t>
  </si>
  <si>
    <t>BoAFIRST MORTGAGE3. 2.01% to 4%</t>
  </si>
  <si>
    <t>BoAFIRST MORTGAGE4. 4.01% to 6%</t>
  </si>
  <si>
    <t>BoAFIRST MORTGAGE5. 6.01% to 10%</t>
  </si>
  <si>
    <t>BoAFIRST MORTGAGE6. 10.01% to 20%</t>
  </si>
  <si>
    <t>BoAFIRST MORTGAGE9. Not Available</t>
  </si>
  <si>
    <t>BoAHELOC/HELOAN2. 1.01% to 2%</t>
  </si>
  <si>
    <t>BoAHELOC/HELOAN3. 2.01% to 4%</t>
  </si>
  <si>
    <t>BoAHELOC/HELOAN4. 4.01% to 6%</t>
  </si>
  <si>
    <t>BoAHELOC/HELOAN5. 6.01% to 10%</t>
  </si>
  <si>
    <t>BoAHELOC/HELOAN6. 10.01% to 20%</t>
  </si>
  <si>
    <t>BoAHELOC/HELOAN9. Not Available</t>
  </si>
  <si>
    <t>BoAOTHER/PIL/STU1. Up to 1%</t>
  </si>
  <si>
    <t>BoAOTHER/PIL/STU2. 1.01% to 2%</t>
  </si>
  <si>
    <t>BoAOTHER/PIL/STU3. 2.01% to 4%</t>
  </si>
  <si>
    <t>BoAOTHER/PIL/STU4. 4.01% to 6%</t>
  </si>
  <si>
    <t>BoAOTHER/PIL/STU5. 6.01% to 10%</t>
  </si>
  <si>
    <t>BoAOTHER/PIL/STU6. 10.01% to 20%</t>
  </si>
  <si>
    <t>BoAOTHER/PIL/STU7. More than 20%</t>
  </si>
  <si>
    <t>BoAOTHER/PIL/STU9. Not Available</t>
  </si>
  <si>
    <t>Capital OneAUTOMOTIVE1. Up to 1%</t>
  </si>
  <si>
    <t>Capital OneAUTOMOTIVE2. 1.01% to 2%</t>
  </si>
  <si>
    <t>Capital OneAUTOMOTIVE3. 2.01% to 4%</t>
  </si>
  <si>
    <t>Capital OneAUTOMOTIVE4. 4.01% to 6%</t>
  </si>
  <si>
    <t>Capital OneAUTOMOTIVE5. 6.01% to 10%</t>
  </si>
  <si>
    <t>Capital OneAUTOMOTIVE6. 10.01% to 20%</t>
  </si>
  <si>
    <t>Capital OneAUTOMOTIVE7. More than 20%</t>
  </si>
  <si>
    <t>Capital OneAUTOMOTIVE9. Not Available</t>
  </si>
  <si>
    <t>Capital OneBANKCARD1. Up to 1%</t>
  </si>
  <si>
    <t>Capital OneBANKCARD2. 1.01% to 2%</t>
  </si>
  <si>
    <t>Capital OneBANKCARD3. 2.01% to 4%</t>
  </si>
  <si>
    <t>Capital OneBANKCARD4. 4.01% to 6%</t>
  </si>
  <si>
    <t>Capital OneBANKCARD5. 6.01% to 10%</t>
  </si>
  <si>
    <t>Capital OneBANKCARD6. 10.01% to 20%</t>
  </si>
  <si>
    <t>Capital OneBANKCARD7. More than 20%</t>
  </si>
  <si>
    <t>Capital OneBANKCARD9. Not Available</t>
  </si>
  <si>
    <t>Capital OneHELOC/HELOAN9. Not Available</t>
  </si>
  <si>
    <t>Capital OneOTHER/PIL/STU1. Up to 1%</t>
  </si>
  <si>
    <t>Capital OneOTHER/PIL/STU3. 2.01% to 4%</t>
  </si>
  <si>
    <t>Capital OneOTHER/PIL/STU4. 4.01% to 6%</t>
  </si>
  <si>
    <t>Capital OneOTHER/PIL/STU5. 6.01% to 10%</t>
  </si>
  <si>
    <t>Capital OneOTHER/PIL/STU6. 10.01% to 20%</t>
  </si>
  <si>
    <t>Capital OneOTHER/PIL/STU9. Not Available</t>
  </si>
  <si>
    <t>Capital OneRETAIL1. Up to 1%</t>
  </si>
  <si>
    <t>Capital OneRETAIL2. 1.01% to 2%</t>
  </si>
  <si>
    <t>Capital OneRETAIL3. 2.01% to 4%</t>
  </si>
  <si>
    <t>Capital OneRETAIL4. 4.01% to 6%</t>
  </si>
  <si>
    <t>Capital OneRETAIL5. 6.01% to 10%</t>
  </si>
  <si>
    <t>Capital OneRETAIL6. 10.01% to 20%</t>
  </si>
  <si>
    <t>Capital OneRETAIL7. More than 20%</t>
  </si>
  <si>
    <t>Capital OneRETAIL9. Not Available</t>
  </si>
  <si>
    <t>ChaseAUTOMOTIVE1. Up to 1%</t>
  </si>
  <si>
    <t>ChaseAUTOMOTIVE2. 1.01% to 2%</t>
  </si>
  <si>
    <t>ChaseAUTOMOTIVE3. 2.01% to 4%</t>
  </si>
  <si>
    <t>ChaseAUTOMOTIVE4. 4.01% to 6%</t>
  </si>
  <si>
    <t>ChaseAUTOMOTIVE5. 6.01% to 10%</t>
  </si>
  <si>
    <t>ChaseAUTOMOTIVE6. 10.01% to 20%</t>
  </si>
  <si>
    <t>ChaseAUTOMOTIVE7. More than 20%</t>
  </si>
  <si>
    <t>ChaseAUTOMOTIVE9. Not Available</t>
  </si>
  <si>
    <t>ChaseBANKCARD1. Up to 1%</t>
  </si>
  <si>
    <t>ChaseBANKCARD2. 1.01% to 2%</t>
  </si>
  <si>
    <t>ChaseBANKCARD3. 2.01% to 4%</t>
  </si>
  <si>
    <t>ChaseBANKCARD4. 4.01% to 6%</t>
  </si>
  <si>
    <t>ChaseBANKCARD5. 6.01% to 10%</t>
  </si>
  <si>
    <t>ChaseBANKCARD6. 10.01% to 20%</t>
  </si>
  <si>
    <t>ChaseBANKCARD7. More than 20%</t>
  </si>
  <si>
    <t>ChaseBANKCARD9. Not Available</t>
  </si>
  <si>
    <t>ChaseFIRST MORTGAGE2. 1.01% to 2%</t>
  </si>
  <si>
    <t>ChaseFIRST MORTGAGE3. 2.01% to 4%</t>
  </si>
  <si>
    <t>ChaseFIRST MORTGAGE4. 4.01% to 6%</t>
  </si>
  <si>
    <t>ChaseFIRST MORTGAGE5. 6.01% to 10%</t>
  </si>
  <si>
    <t>ChaseFIRST MORTGAGE6. 10.01% to 20%</t>
  </si>
  <si>
    <t>ChaseFIRST MORTGAGE9. Not Available</t>
  </si>
  <si>
    <t>ChaseHELOC/HELOAN2. 1.01% to 2%</t>
  </si>
  <si>
    <t>ChaseHELOC/HELOAN3. 2.01% to 4%</t>
  </si>
  <si>
    <t>ChaseHELOC/HELOAN4. 4.01% to 6%</t>
  </si>
  <si>
    <t>ChaseHELOC/HELOAN5. 6.01% to 10%</t>
  </si>
  <si>
    <t>ChaseHELOC/HELOAN6. 10.01% to 20%</t>
  </si>
  <si>
    <t>ChaseHELOC/HELOAN9. Not Available</t>
  </si>
  <si>
    <t>ChaseOTHER/PIL/STU1. Up to 1%</t>
  </si>
  <si>
    <t>ChaseOTHER/PIL/STU2. 1.01% to 2%</t>
  </si>
  <si>
    <t>ChaseOTHER/PIL/STU3. 2.01% to 4%</t>
  </si>
  <si>
    <t>ChaseOTHER/PIL/STU4. 4.01% to 6%</t>
  </si>
  <si>
    <t>ChaseOTHER/PIL/STU5. 6.01% to 10%</t>
  </si>
  <si>
    <t>ChaseOTHER/PIL/STU6. 10.01% to 20%</t>
  </si>
  <si>
    <t>ChaseOTHER/PIL/STU7. More than 20%</t>
  </si>
  <si>
    <t>ChaseOTHER/PIL/STU9. Not Available</t>
  </si>
  <si>
    <t>ChaseRETAIL1. Up to 1%</t>
  </si>
  <si>
    <t>ChaseRETAIL2. 1.01% to 2%</t>
  </si>
  <si>
    <t>ChaseRETAIL3. 2.01% to 4%</t>
  </si>
  <si>
    <t>ChaseRETAIL4. 4.01% to 6%</t>
  </si>
  <si>
    <t>ChaseRETAIL5. 6.01% to 10%</t>
  </si>
  <si>
    <t>ChaseRETAIL6. 10.01% to 20%</t>
  </si>
  <si>
    <t>ChaseRETAIL7. More than 20%</t>
  </si>
  <si>
    <t>ChaseRETAIL9. Not Available</t>
  </si>
  <si>
    <t>CitiAUTOMOTIVE9. Not Available</t>
  </si>
  <si>
    <t>CitiBANKCARD1. Up to 1%</t>
  </si>
  <si>
    <t>CitiBANKCARD2. 1.01% to 2%</t>
  </si>
  <si>
    <t>CitiBANKCARD3. 2.01% to 4%</t>
  </si>
  <si>
    <t>CitiBANKCARD4. 4.01% to 6%</t>
  </si>
  <si>
    <t>CitiBANKCARD5. 6.01% to 10%</t>
  </si>
  <si>
    <t>CitiBANKCARD6. 10.01% to 20%</t>
  </si>
  <si>
    <t>CitiBANKCARD7. More than 20%</t>
  </si>
  <si>
    <t>CitiBANKCARD9. Not Available</t>
  </si>
  <si>
    <t>CitiFIRST MORTGAGE4. 4.01% to 6%</t>
  </si>
  <si>
    <t>CitiFIRST MORTGAGE9. Not Available</t>
  </si>
  <si>
    <t>CitiHELOC/HELOAN9. Not Available</t>
  </si>
  <si>
    <t>CitiOTHER/PIL/STU1. Up to 1%</t>
  </si>
  <si>
    <t>CitiOTHER/PIL/STU2. 1.01% to 2%</t>
  </si>
  <si>
    <t>CitiOTHER/PIL/STU3. 2.01% to 4%</t>
  </si>
  <si>
    <t>CitiOTHER/PIL/STU4. 4.01% to 6%</t>
  </si>
  <si>
    <t>CitiOTHER/PIL/STU5. 6.01% to 10%</t>
  </si>
  <si>
    <t>CitiOTHER/PIL/STU6. 10.01% to 20%</t>
  </si>
  <si>
    <t>CitiOTHER/PIL/STU7. More than 20%</t>
  </si>
  <si>
    <t>CitiOTHER/PIL/STU9. Not Available</t>
  </si>
  <si>
    <t>CitiRETAIL1. Up to 1%</t>
  </si>
  <si>
    <t>CitiRETAIL2. 1.01% to 2%</t>
  </si>
  <si>
    <t>CitiRETAIL3. 2.01% to 4%</t>
  </si>
  <si>
    <t>CitiRETAIL4. 4.01% to 6%</t>
  </si>
  <si>
    <t>CitiRETAIL5. 6.01% to 10%</t>
  </si>
  <si>
    <t>CitiRETAIL6. 10.01% to 20%</t>
  </si>
  <si>
    <t>CitiRETAIL7. More than 20%</t>
  </si>
  <si>
    <t>CitiRETAIL9. Not Available</t>
  </si>
  <si>
    <t>Credit OneBANKCARD1. Up to 1%</t>
  </si>
  <si>
    <t>Credit OneBANKCARD2. 1.01% to 2%</t>
  </si>
  <si>
    <t>Credit OneBANKCARD3. 2.01% to 4%</t>
  </si>
  <si>
    <t>Credit OneBANKCARD4. 4.01% to 6%</t>
  </si>
  <si>
    <t>Credit OneBANKCARD5. 6.01% to 10%</t>
  </si>
  <si>
    <t>Credit OneBANKCARD6. 10.01% to 20%</t>
  </si>
  <si>
    <t>Credit OneBANKCARD7. More than 20%</t>
  </si>
  <si>
    <t>Credit OneBANKCARD9. Not Available</t>
  </si>
  <si>
    <t>DiscoverBANKCARD1. Up to 1%</t>
  </si>
  <si>
    <t>DiscoverBANKCARD2. 1.01% to 2%</t>
  </si>
  <si>
    <t>DiscoverBANKCARD3. 2.01% to 4%</t>
  </si>
  <si>
    <t>DiscoverBANKCARD4. 4.01% to 6%</t>
  </si>
  <si>
    <t>DiscoverBANKCARD5. 6.01% to 10%</t>
  </si>
  <si>
    <t>DiscoverBANKCARD6. 10.01% to 20%</t>
  </si>
  <si>
    <t>DiscoverBANKCARD7. More than 20%</t>
  </si>
  <si>
    <t>DiscoverBANKCARD9. Not Available</t>
  </si>
  <si>
    <t>DiscoverFIRST MORTGAGE2. 1.01% to 2%</t>
  </si>
  <si>
    <t>DiscoverFIRST MORTGAGE3. 2.01% to 4%</t>
  </si>
  <si>
    <t>DiscoverFIRST MORTGAGE4. 4.01% to 6%</t>
  </si>
  <si>
    <t>DiscoverFIRST MORTGAGE5. 6.01% to 10%</t>
  </si>
  <si>
    <t>DiscoverFIRST MORTGAGE6. 10.01% to 20%</t>
  </si>
  <si>
    <t>DiscoverFIRST MORTGAGE9. Not Available</t>
  </si>
  <si>
    <t>DiscoverHELOC/HELOAN3. 2.01% to 4%</t>
  </si>
  <si>
    <t>DiscoverHELOC/HELOAN4. 4.01% to 6%</t>
  </si>
  <si>
    <t>DiscoverHELOC/HELOAN5. 6.01% to 10%</t>
  </si>
  <si>
    <t>DiscoverHELOC/HELOAN6. 10.01% to 20%</t>
  </si>
  <si>
    <t>DiscoverHELOC/HELOAN9. Not Available</t>
  </si>
  <si>
    <t>DiscoverOTHER/PIL/STU1. Up to 1%</t>
  </si>
  <si>
    <t>DiscoverOTHER/PIL/STU2. 1.01% to 2%</t>
  </si>
  <si>
    <t>DiscoverOTHER/PIL/STU3. 2.01% to 4%</t>
  </si>
  <si>
    <t>DiscoverOTHER/PIL/STU4. 4.01% to 6%</t>
  </si>
  <si>
    <t>DiscoverOTHER/PIL/STU5. 6.01% to 10%</t>
  </si>
  <si>
    <t>DiscoverOTHER/PIL/STU6. 10.01% to 20%</t>
  </si>
  <si>
    <t>DiscoverOTHER/PIL/STU7. More than 20%</t>
  </si>
  <si>
    <t>DiscoverOTHER/PIL/STU9. Not Available</t>
  </si>
  <si>
    <t>Goldman SachsBANKCARD1. Up to 1%</t>
  </si>
  <si>
    <t>Goldman SachsBANKCARD2. 1.01% to 2%</t>
  </si>
  <si>
    <t>Goldman SachsBANKCARD3. 2.01% to 4%</t>
  </si>
  <si>
    <t>Goldman SachsBANKCARD4. 4.01% to 6%</t>
  </si>
  <si>
    <t>Goldman SachsBANKCARD5. 6.01% to 10%</t>
  </si>
  <si>
    <t>Goldman SachsBANKCARD6. 10.01% to 20%</t>
  </si>
  <si>
    <t>Goldman SachsBANKCARD7. More than 20%</t>
  </si>
  <si>
    <t>Goldman SachsBANKCARD9. Not Available</t>
  </si>
  <si>
    <t>Goldman SachsOTHER/PIL/STU1. Up to 1%</t>
  </si>
  <si>
    <t>Goldman SachsOTHER/PIL/STU2. 1.01% to 2%</t>
  </si>
  <si>
    <t>Goldman SachsOTHER/PIL/STU3. 2.01% to 4%</t>
  </si>
  <si>
    <t>Goldman SachsOTHER/PIL/STU4. 4.01% to 6%</t>
  </si>
  <si>
    <t>Goldman SachsOTHER/PIL/STU5. 6.01% to 10%</t>
  </si>
  <si>
    <t>Goldman SachsOTHER/PIL/STU6. 10.01% to 20%</t>
  </si>
  <si>
    <t>Goldman SachsOTHER/PIL/STU7. More than 20%</t>
  </si>
  <si>
    <t>Goldman SachsOTHER/PIL/STU9. Not Available</t>
  </si>
  <si>
    <t>NBTAUTOMOTIVE1. Up to 1%</t>
  </si>
  <si>
    <t>NBTAUTOMOTIVE2. 1.01% to 2%</t>
  </si>
  <si>
    <t>NBTAUTOMOTIVE3. 2.01% to 4%</t>
  </si>
  <si>
    <t>NBTAUTOMOTIVE4. 4.01% to 6%</t>
  </si>
  <si>
    <t>NBTAUTOMOTIVE5. 6.01% to 10%</t>
  </si>
  <si>
    <t>NBTAUTOMOTIVE6. 10.01% to 20%</t>
  </si>
  <si>
    <t>NBTAUTOMOTIVE7. More than 20%</t>
  </si>
  <si>
    <t>NBTAUTOMOTIVE9. Not Available</t>
  </si>
  <si>
    <t>NBTFIRST MORTGAGE2. 1.01% to 2%</t>
  </si>
  <si>
    <t>NBTFIRST MORTGAGE3. 2.01% to 4%</t>
  </si>
  <si>
    <t>NBTFIRST MORTGAGE4. 4.01% to 6%</t>
  </si>
  <si>
    <t>NBTFIRST MORTGAGE5. 6.01% to 10%</t>
  </si>
  <si>
    <t>NBTFIRST MORTGAGE6. 10.01% to 20%</t>
  </si>
  <si>
    <t>NBTFIRST MORTGAGE9. Not Available</t>
  </si>
  <si>
    <t>NBTHELOC/HELOAN2. 1.01% to 2%</t>
  </si>
  <si>
    <t>NBTHELOC/HELOAN3. 2.01% to 4%</t>
  </si>
  <si>
    <t>NBTHELOC/HELOAN4. 4.01% to 6%</t>
  </si>
  <si>
    <t>NBTHELOC/HELOAN5. 6.01% to 10%</t>
  </si>
  <si>
    <t>NBTHELOC/HELOAN6. 10.01% to 20%</t>
  </si>
  <si>
    <t>NBTHELOC/HELOAN9. Not Available</t>
  </si>
  <si>
    <t>NBTOTHER/PIL/STU1. Up to 1%</t>
  </si>
  <si>
    <t>NBTOTHER/PIL/STU2. 1.01% to 2%</t>
  </si>
  <si>
    <t>NBTOTHER/PIL/STU3. 2.01% to 4%</t>
  </si>
  <si>
    <t>NBTOTHER/PIL/STU4. 4.01% to 6%</t>
  </si>
  <si>
    <t>NBTOTHER/PIL/STU5. 6.01% to 10%</t>
  </si>
  <si>
    <t>NBTOTHER/PIL/STU6. 10.01% to 20%</t>
  </si>
  <si>
    <t>NBTOTHER/PIL/STU7. More than 20%</t>
  </si>
  <si>
    <t>NBTOTHER/PIL/STU9. Not Available</t>
  </si>
  <si>
    <t>PNCAUTOMOTIVE1. Up to 1%</t>
  </si>
  <si>
    <t>PNCAUTOMOTIVE2. 1.01% to 2%</t>
  </si>
  <si>
    <t>PNCAUTOMOTIVE3. 2.01% to 4%</t>
  </si>
  <si>
    <t>PNCAUTOMOTIVE4. 4.01% to 6%</t>
  </si>
  <si>
    <t>PNCAUTOMOTIVE5. 6.01% to 10%</t>
  </si>
  <si>
    <t>PNCAUTOMOTIVE6. 10.01% to 20%</t>
  </si>
  <si>
    <t>PNCAUTOMOTIVE7. More than 20%</t>
  </si>
  <si>
    <t>PNCAUTOMOTIVE9. Not Available</t>
  </si>
  <si>
    <t>PNCBANKCARD1. Up to 1%</t>
  </si>
  <si>
    <t>PNCBANKCARD2. 1.01% to 2%</t>
  </si>
  <si>
    <t>PNCBANKCARD3. 2.01% to 4%</t>
  </si>
  <si>
    <t>PNCBANKCARD4. 4.01% to 6%</t>
  </si>
  <si>
    <t>PNCBANKCARD5. 6.01% to 10%</t>
  </si>
  <si>
    <t>PNCBANKCARD6. 10.01% to 20%</t>
  </si>
  <si>
    <t>PNCBANKCARD7. More than 20%</t>
  </si>
  <si>
    <t>PNCBANKCARD9. Not Available</t>
  </si>
  <si>
    <t>PNCFIRST MORTGAGE2. 1.01% to 2%</t>
  </si>
  <si>
    <t>PNCFIRST MORTGAGE3. 2.01% to 4%</t>
  </si>
  <si>
    <t>PNCFIRST MORTGAGE4. 4.01% to 6%</t>
  </si>
  <si>
    <t>PNCFIRST MORTGAGE5. 6.01% to 10%</t>
  </si>
  <si>
    <t>PNCFIRST MORTGAGE6. 10.01% to 20%</t>
  </si>
  <si>
    <t>PNCFIRST MORTGAGE9. Not Available</t>
  </si>
  <si>
    <t>PNCHELOC/HELOAN2. 1.01% to 2%</t>
  </si>
  <si>
    <t>PNCHELOC/HELOAN3. 2.01% to 4%</t>
  </si>
  <si>
    <t>PNCHELOC/HELOAN4. 4.01% to 6%</t>
  </si>
  <si>
    <t>PNCHELOC/HELOAN5. 6.01% to 10%</t>
  </si>
  <si>
    <t>PNCHELOC/HELOAN6. 10.01% to 20%</t>
  </si>
  <si>
    <t>PNCHELOC/HELOAN9. Not Available</t>
  </si>
  <si>
    <t>PNCOTHER/PIL/STU1. Up to 1%</t>
  </si>
  <si>
    <t>PNCOTHER/PIL/STU2. 1.01% to 2%</t>
  </si>
  <si>
    <t>PNCOTHER/PIL/STU3. 2.01% to 4%</t>
  </si>
  <si>
    <t>PNCOTHER/PIL/STU4. 4.01% to 6%</t>
  </si>
  <si>
    <t>PNCOTHER/PIL/STU5. 6.01% to 10%</t>
  </si>
  <si>
    <t>PNCOTHER/PIL/STU6. 10.01% to 20%</t>
  </si>
  <si>
    <t>PNCOTHER/PIL/STU7. More than 20%</t>
  </si>
  <si>
    <t>PNCOTHER/PIL/STU9. Not Available</t>
  </si>
  <si>
    <t>SantanderAUTOMOTIVE1. Up to 1%</t>
  </si>
  <si>
    <t>SantanderAUTOMOTIVE2. 1.01% to 2%</t>
  </si>
  <si>
    <t>SantanderAUTOMOTIVE3. 2.01% to 4%</t>
  </si>
  <si>
    <t>SantanderAUTOMOTIVE4. 4.01% to 6%</t>
  </si>
  <si>
    <t>SantanderAUTOMOTIVE5. 6.01% to 10%</t>
  </si>
  <si>
    <t>SantanderAUTOMOTIVE6. 10.01% to 20%</t>
  </si>
  <si>
    <t>SantanderAUTOMOTIVE7. More than 20%</t>
  </si>
  <si>
    <t>SantanderAUTOMOTIVE9. Not Available</t>
  </si>
  <si>
    <t>SantanderBANKCARD1. Up to 1%</t>
  </si>
  <si>
    <t>SantanderBANKCARD2. 1.01% to 2%</t>
  </si>
  <si>
    <t>SantanderBANKCARD3. 2.01% to 4%</t>
  </si>
  <si>
    <t>SantanderBANKCARD4. 4.01% to 6%</t>
  </si>
  <si>
    <t>SantanderBANKCARD5. 6.01% to 10%</t>
  </si>
  <si>
    <t>SantanderBANKCARD6. 10.01% to 20%</t>
  </si>
  <si>
    <t>SantanderBANKCARD7. More than 20%</t>
  </si>
  <si>
    <t>SantanderBANKCARD9. Not Available</t>
  </si>
  <si>
    <t>SantanderFIRST MORTGAGE2. 1.01% to 2%</t>
  </si>
  <si>
    <t>SantanderFIRST MORTGAGE3. 2.01% to 4%</t>
  </si>
  <si>
    <t>SantanderFIRST MORTGAGE4. 4.01% to 6%</t>
  </si>
  <si>
    <t>SantanderFIRST MORTGAGE5. 6.01% to 10%</t>
  </si>
  <si>
    <t>SantanderFIRST MORTGAGE6. 10.01% to 20%</t>
  </si>
  <si>
    <t>SantanderFIRST MORTGAGE9. Not Available</t>
  </si>
  <si>
    <t>SantanderHELOC/HELOAN2. 1.01% to 2%</t>
  </si>
  <si>
    <t>SantanderHELOC/HELOAN3. 2.01% to 4%</t>
  </si>
  <si>
    <t>SantanderHELOC/HELOAN4. 4.01% to 6%</t>
  </si>
  <si>
    <t>SantanderHELOC/HELOAN5. 6.01% to 10%</t>
  </si>
  <si>
    <t>SantanderHELOC/HELOAN6. 10.01% to 20%</t>
  </si>
  <si>
    <t>SantanderHELOC/HELOAN9. Not Available</t>
  </si>
  <si>
    <t>SantanderOTHER/PIL/STU1. Up to 1%</t>
  </si>
  <si>
    <t>SantanderOTHER/PIL/STU2. 1.01% to 2%</t>
  </si>
  <si>
    <t>SantanderOTHER/PIL/STU3. 2.01% to 4%</t>
  </si>
  <si>
    <t>SantanderOTHER/PIL/STU4. 4.01% to 6%</t>
  </si>
  <si>
    <t>SantanderOTHER/PIL/STU5. 6.01% to 10%</t>
  </si>
  <si>
    <t>SantanderOTHER/PIL/STU6. 10.01% to 20%</t>
  </si>
  <si>
    <t>SantanderOTHER/PIL/STU7. More than 20%</t>
  </si>
  <si>
    <t>SantanderOTHER/PIL/STU9. Not Available</t>
  </si>
  <si>
    <t>Sun TrustAUTOMOTIVE1. Up to 1%</t>
  </si>
  <si>
    <t>Sun TrustAUTOMOTIVE2. 1.01% to 2%</t>
  </si>
  <si>
    <t>Sun TrustAUTOMOTIVE3. 2.01% to 4%</t>
  </si>
  <si>
    <t>Sun TrustAUTOMOTIVE4. 4.01% to 6%</t>
  </si>
  <si>
    <t>Sun TrustAUTOMOTIVE5. 6.01% to 10%</t>
  </si>
  <si>
    <t>Sun TrustAUTOMOTIVE6. 10.01% to 20%</t>
  </si>
  <si>
    <t>Sun TrustAUTOMOTIVE7. More than 20%</t>
  </si>
  <si>
    <t>Sun TrustAUTOMOTIVE9. Not Available</t>
  </si>
  <si>
    <t>Sun TrustBANKCARD1. Up to 1%</t>
  </si>
  <si>
    <t>Sun TrustBANKCARD2. 1.01% to 2%</t>
  </si>
  <si>
    <t>Sun TrustBANKCARD3. 2.01% to 4%</t>
  </si>
  <si>
    <t>Sun TrustBANKCARD4. 4.01% to 6%</t>
  </si>
  <si>
    <t>Sun TrustBANKCARD5. 6.01% to 10%</t>
  </si>
  <si>
    <t>Sun TrustBANKCARD6. 10.01% to 20%</t>
  </si>
  <si>
    <t>Sun TrustBANKCARD7. More than 20%</t>
  </si>
  <si>
    <t>Sun TrustBANKCARD9. Not Available</t>
  </si>
  <si>
    <t>Sun TrustFIRST MORTGAGE2. 1.01% to 2%</t>
  </si>
  <si>
    <t>Sun TrustFIRST MORTGAGE3. 2.01% to 4%</t>
  </si>
  <si>
    <t>Sun TrustFIRST MORTGAGE4. 4.01% to 6%</t>
  </si>
  <si>
    <t>Sun TrustFIRST MORTGAGE5. 6.01% to 10%</t>
  </si>
  <si>
    <t>Sun TrustFIRST MORTGAGE6. 10.01% to 20%</t>
  </si>
  <si>
    <t>Sun TrustFIRST MORTGAGE9. Not Available</t>
  </si>
  <si>
    <t>Sun TrustHELOC/HELOAN2. 1.01% to 2%</t>
  </si>
  <si>
    <t>Sun TrustHELOC/HELOAN3. 2.01% to 4%</t>
  </si>
  <si>
    <t>Sun TrustHELOC/HELOAN4. 4.01% to 6%</t>
  </si>
  <si>
    <t>Sun TrustHELOC/HELOAN5. 6.01% to 10%</t>
  </si>
  <si>
    <t>Sun TrustHELOC/HELOAN6. 10.01% to 20%</t>
  </si>
  <si>
    <t>Sun TrustHELOC/HELOAN9. Not Available</t>
  </si>
  <si>
    <t>Sun TrustOTHER/PIL/STU1. Up to 1%</t>
  </si>
  <si>
    <t>Sun TrustOTHER/PIL/STU2. 1.01% to 2%</t>
  </si>
  <si>
    <t>Sun TrustOTHER/PIL/STU3. 2.01% to 4%</t>
  </si>
  <si>
    <t>Sun TrustOTHER/PIL/STU4. 4.01% to 6%</t>
  </si>
  <si>
    <t>Sun TrustOTHER/PIL/STU5. 6.01% to 10%</t>
  </si>
  <si>
    <t>Sun TrustOTHER/PIL/STU6. 10.01% to 20%</t>
  </si>
  <si>
    <t>Sun TrustOTHER/PIL/STU7. More than 20%</t>
  </si>
  <si>
    <t>Sun TrustOTHER/PIL/STU9. Not Available</t>
  </si>
  <si>
    <t>SynchronyBANKCARD1. Up to 1%</t>
  </si>
  <si>
    <t>SynchronyBANKCARD2. 1.01% to 2%</t>
  </si>
  <si>
    <t>SynchronyBANKCARD3. 2.01% to 4%</t>
  </si>
  <si>
    <t>SynchronyBANKCARD4. 4.01% to 6%</t>
  </si>
  <si>
    <t>SynchronyBANKCARD5. 6.01% to 10%</t>
  </si>
  <si>
    <t>SynchronyBANKCARD6. 10.01% to 20%</t>
  </si>
  <si>
    <t>SynchronyBANKCARD7. More than 20%</t>
  </si>
  <si>
    <t>SynchronyBANKCARD9. Not Available</t>
  </si>
  <si>
    <t>SynchronyOTHER/PIL/STU1. Up to 1%</t>
  </si>
  <si>
    <t>SynchronyOTHER/PIL/STU2. 1.01% to 2%</t>
  </si>
  <si>
    <t>SynchronyOTHER/PIL/STU3. 2.01% to 4%</t>
  </si>
  <si>
    <t>SynchronyOTHER/PIL/STU4. 4.01% to 6%</t>
  </si>
  <si>
    <t>SynchronyOTHER/PIL/STU5. 6.01% to 10%</t>
  </si>
  <si>
    <t>SynchronyOTHER/PIL/STU6. 10.01% to 20%</t>
  </si>
  <si>
    <t>SynchronyOTHER/PIL/STU7. More than 20%</t>
  </si>
  <si>
    <t>SynchronyOTHER/PIL/STU9. Not Available</t>
  </si>
  <si>
    <t>SynchronyRETAIL1. Up to 1%</t>
  </si>
  <si>
    <t>SynchronyRETAIL2. 1.01% to 2%</t>
  </si>
  <si>
    <t>SynchronyRETAIL3. 2.01% to 4%</t>
  </si>
  <si>
    <t>SynchronyRETAIL4. 4.01% to 6%</t>
  </si>
  <si>
    <t>SynchronyRETAIL5. 6.01% to 10%</t>
  </si>
  <si>
    <t>SynchronyRETAIL6. 10.01% to 20%</t>
  </si>
  <si>
    <t>SynchronyRETAIL7. More than 20%</t>
  </si>
  <si>
    <t>SynchronyRETAIL9. Not Available</t>
  </si>
  <si>
    <t>TD BankAUTOMOTIVE1. Up to 1%</t>
  </si>
  <si>
    <t>TD BankAUTOMOTIVE2. 1.01% to 2%</t>
  </si>
  <si>
    <t>TD BankAUTOMOTIVE3. 2.01% to 4%</t>
  </si>
  <si>
    <t>TD BankAUTOMOTIVE4. 4.01% to 6%</t>
  </si>
  <si>
    <t>TD BankAUTOMOTIVE5. 6.01% to 10%</t>
  </si>
  <si>
    <t>TD BankAUTOMOTIVE6. 10.01% to 20%</t>
  </si>
  <si>
    <t>TD BankAUTOMOTIVE7. More than 20%</t>
  </si>
  <si>
    <t>TD BankAUTOMOTIVE9. Not Available</t>
  </si>
  <si>
    <t>TD BankBANKCARD1. Up to 1%</t>
  </si>
  <si>
    <t>TD BankBANKCARD2. 1.01% to 2%</t>
  </si>
  <si>
    <t>TD BankBANKCARD3. 2.01% to 4%</t>
  </si>
  <si>
    <t>TD BankBANKCARD4. 4.01% to 6%</t>
  </si>
  <si>
    <t>TD BankBANKCARD5. 6.01% to 10%</t>
  </si>
  <si>
    <t>TD BankBANKCARD6. 10.01% to 20%</t>
  </si>
  <si>
    <t>TD BankBANKCARD7. More than 20%</t>
  </si>
  <si>
    <t>TD BankBANKCARD9. Not Available</t>
  </si>
  <si>
    <t>TD BankFIRST MORTGAGE2. 1.01% to 2%</t>
  </si>
  <si>
    <t>TD BankFIRST MORTGAGE3. 2.01% to 4%</t>
  </si>
  <si>
    <t>TD BankFIRST MORTGAGE4. 4.01% to 6%</t>
  </si>
  <si>
    <t>TD BankFIRST MORTGAGE5. 6.01% to 10%</t>
  </si>
  <si>
    <t>TD BankFIRST MORTGAGE6. 10.01% to 20%</t>
  </si>
  <si>
    <t>TD BankFIRST MORTGAGE9. Not Available</t>
  </si>
  <si>
    <t>TD BankHELOC/HELOAN2. 1.01% to 2%</t>
  </si>
  <si>
    <t>TD BankHELOC/HELOAN3. 2.01% to 4%</t>
  </si>
  <si>
    <t>TD BankHELOC/HELOAN4. 4.01% to 6%</t>
  </si>
  <si>
    <t>TD BankHELOC/HELOAN5. 6.01% to 10%</t>
  </si>
  <si>
    <t>TD BankHELOC/HELOAN6. 10.01% to 20%</t>
  </si>
  <si>
    <t>TD BankHELOC/HELOAN9. Not Available</t>
  </si>
  <si>
    <t>TD BankOTHER/PIL/STU1. Up to 1%</t>
  </si>
  <si>
    <t>TD BankOTHER/PIL/STU2. 1.01% to 2%</t>
  </si>
  <si>
    <t>TD BankOTHER/PIL/STU3. 2.01% to 4%</t>
  </si>
  <si>
    <t>TD BankOTHER/PIL/STU4. 4.01% to 6%</t>
  </si>
  <si>
    <t>TD BankOTHER/PIL/STU5. 6.01% to 10%</t>
  </si>
  <si>
    <t>TD BankOTHER/PIL/STU6. 10.01% to 20%</t>
  </si>
  <si>
    <t>TD BankOTHER/PIL/STU7. More than 20%</t>
  </si>
  <si>
    <t>TD BankOTHER/PIL/STU9. Not Available</t>
  </si>
  <si>
    <t>TD BankRETAIL1. Up to 1%</t>
  </si>
  <si>
    <t>TD BankRETAIL2. 1.01% to 2%</t>
  </si>
  <si>
    <t>TD BankRETAIL3. 2.01% to 4%</t>
  </si>
  <si>
    <t>TD BankRETAIL4. 4.01% to 6%</t>
  </si>
  <si>
    <t>TD BankRETAIL5. 6.01% to 10%</t>
  </si>
  <si>
    <t>TD BankRETAIL6. 10.01% to 20%</t>
  </si>
  <si>
    <t>TD BankRETAIL7. More than 20%</t>
  </si>
  <si>
    <t>TD BankRETAIL9. Not Available</t>
  </si>
  <si>
    <t>US BankAUTOMOTIVE1. Up to 1%</t>
  </si>
  <si>
    <t>US BankAUTOMOTIVE2. 1.01% to 2%</t>
  </si>
  <si>
    <t>US BankAUTOMOTIVE3. 2.01% to 4%</t>
  </si>
  <si>
    <t>US BankAUTOMOTIVE4. 4.01% to 6%</t>
  </si>
  <si>
    <t>US BankAUTOMOTIVE5. 6.01% to 10%</t>
  </si>
  <si>
    <t>US BankAUTOMOTIVE6. 10.01% to 20%</t>
  </si>
  <si>
    <t>US BankAUTOMOTIVE7. More than 20%</t>
  </si>
  <si>
    <t>US BankAUTOMOTIVE9. Not Available</t>
  </si>
  <si>
    <t>US BankBANKCARD1. Up to 1%</t>
  </si>
  <si>
    <t>US BankBANKCARD2. 1.01% to 2%</t>
  </si>
  <si>
    <t>US BankBANKCARD3. 2.01% to 4%</t>
  </si>
  <si>
    <t>US BankBANKCARD4. 4.01% to 6%</t>
  </si>
  <si>
    <t>US BankBANKCARD5. 6.01% to 10%</t>
  </si>
  <si>
    <t>US BankBANKCARD6. 10.01% to 20%</t>
  </si>
  <si>
    <t>US BankBANKCARD7. More than 20%</t>
  </si>
  <si>
    <t>US BankBANKCARD9. Not Available</t>
  </si>
  <si>
    <t>US BankFIRST MORTGAGE2. 1.01% to 2%</t>
  </si>
  <si>
    <t>US BankFIRST MORTGAGE3. 2.01% to 4%</t>
  </si>
  <si>
    <t>US BankFIRST MORTGAGE4. 4.01% to 6%</t>
  </si>
  <si>
    <t>US BankFIRST MORTGAGE5. 6.01% to 10%</t>
  </si>
  <si>
    <t>US BankFIRST MORTGAGE6. 10.01% to 20%</t>
  </si>
  <si>
    <t>US BankFIRST MORTGAGE9. Not Available</t>
  </si>
  <si>
    <t>US BankHELOC/HELOAN2. 1.01% to 2%</t>
  </si>
  <si>
    <t>US BankHELOC/HELOAN3. 2.01% to 4%</t>
  </si>
  <si>
    <t>US BankHELOC/HELOAN4. 4.01% to 6%</t>
  </si>
  <si>
    <t>US BankHELOC/HELOAN5. 6.01% to 10%</t>
  </si>
  <si>
    <t>US BankHELOC/HELOAN6. 10.01% to 20%</t>
  </si>
  <si>
    <t>US BankHELOC/HELOAN9. Not Available</t>
  </si>
  <si>
    <t>US BankOTHER/PIL/STU1. Up to 1%</t>
  </si>
  <si>
    <t>US BankOTHER/PIL/STU2. 1.01% to 2%</t>
  </si>
  <si>
    <t>US BankOTHER/PIL/STU3. 2.01% to 4%</t>
  </si>
  <si>
    <t>US BankOTHER/PIL/STU4. 4.01% to 6%</t>
  </si>
  <si>
    <t>US BankOTHER/PIL/STU5. 6.01% to 10%</t>
  </si>
  <si>
    <t>US BankOTHER/PIL/STU6. 10.01% to 20%</t>
  </si>
  <si>
    <t>US BankOTHER/PIL/STU7. More than 20%</t>
  </si>
  <si>
    <t>US BankOTHER/PIL/STU9. Not Available</t>
  </si>
  <si>
    <t>USAAAUTOMOTIVE1. Up to 1%</t>
  </si>
  <si>
    <t>USAAAUTOMOTIVE2. 1.01% to 2%</t>
  </si>
  <si>
    <t>USAAAUTOMOTIVE3. 2.01% to 4%</t>
  </si>
  <si>
    <t>USAAAUTOMOTIVE4. 4.01% to 6%</t>
  </si>
  <si>
    <t>USAAAUTOMOTIVE5. 6.01% to 10%</t>
  </si>
  <si>
    <t>USAAAUTOMOTIVE6. 10.01% to 20%</t>
  </si>
  <si>
    <t>USAAAUTOMOTIVE7. More than 20%</t>
  </si>
  <si>
    <t>USAAAUTOMOTIVE9. Not Available</t>
  </si>
  <si>
    <t>USAABANKCARD1. Up to 1%</t>
  </si>
  <si>
    <t>USAABANKCARD2. 1.01% to 2%</t>
  </si>
  <si>
    <t>USAABANKCARD3. 2.01% to 4%</t>
  </si>
  <si>
    <t>USAABANKCARD4. 4.01% to 6%</t>
  </si>
  <si>
    <t>USAABANKCARD5. 6.01% to 10%</t>
  </si>
  <si>
    <t>USAABANKCARD6. 10.01% to 20%</t>
  </si>
  <si>
    <t>USAABANKCARD7. More than 20%</t>
  </si>
  <si>
    <t>USAABANKCARD9. Not Available</t>
  </si>
  <si>
    <t>USAAFIRST MORTGAGE2. 1.01% to 2%</t>
  </si>
  <si>
    <t>USAAFIRST MORTGAGE3. 2.01% to 4%</t>
  </si>
  <si>
    <t>USAAFIRST MORTGAGE4. 4.01% to 6%</t>
  </si>
  <si>
    <t>USAAFIRST MORTGAGE5. 6.01% to 10%</t>
  </si>
  <si>
    <t>USAAFIRST MORTGAGE6. 10.01% to 20%</t>
  </si>
  <si>
    <t>USAAFIRST MORTGAGE9. Not Available</t>
  </si>
  <si>
    <t>USAAHELOC/HELOAN2. 1.01% to 2%</t>
  </si>
  <si>
    <t>USAAHELOC/HELOAN3. 2.01% to 4%</t>
  </si>
  <si>
    <t>USAAHELOC/HELOAN4. 4.01% to 6%</t>
  </si>
  <si>
    <t>USAAHELOC/HELOAN5. 6.01% to 10%</t>
  </si>
  <si>
    <t>USAAHELOC/HELOAN6. 10.01% to 20%</t>
  </si>
  <si>
    <t>USAAHELOC/HELOAN9. Not Available</t>
  </si>
  <si>
    <t>USAAOTHER/PIL/STU1. Up to 1%</t>
  </si>
  <si>
    <t>USAAOTHER/PIL/STU2. 1.01% to 2%</t>
  </si>
  <si>
    <t>USAAOTHER/PIL/STU3. 2.01% to 4%</t>
  </si>
  <si>
    <t>USAAOTHER/PIL/STU4. 4.01% to 6%</t>
  </si>
  <si>
    <t>USAAOTHER/PIL/STU5. 6.01% to 10%</t>
  </si>
  <si>
    <t>USAAOTHER/PIL/STU6. 10.01% to 20%</t>
  </si>
  <si>
    <t>USAAOTHER/PIL/STU7. More than 20%</t>
  </si>
  <si>
    <t>USAAOTHER/PIL/STU9. Not Available</t>
  </si>
  <si>
    <t>Wells FargoAUTOMOTIVE1. Up to 1%</t>
  </si>
  <si>
    <t>Wells FargoAUTOMOTIVE2. 1.01% to 2%</t>
  </si>
  <si>
    <t>Wells FargoAUTOMOTIVE3. 2.01% to 4%</t>
  </si>
  <si>
    <t>Wells FargoAUTOMOTIVE4. 4.01% to 6%</t>
  </si>
  <si>
    <t>Wells FargoAUTOMOTIVE5. 6.01% to 10%</t>
  </si>
  <si>
    <t>Wells FargoAUTOMOTIVE6. 10.01% to 20%</t>
  </si>
  <si>
    <t>Wells FargoAUTOMOTIVE7. More than 20%</t>
  </si>
  <si>
    <t>Wells FargoAUTOMOTIVE9. Not Available</t>
  </si>
  <si>
    <t>Wells FargoBANKCARD1. Up to 1%</t>
  </si>
  <si>
    <t>Wells FargoBANKCARD2. 1.01% to 2%</t>
  </si>
  <si>
    <t>Wells FargoBANKCARD3. 2.01% to 4%</t>
  </si>
  <si>
    <t>Wells FargoBANKCARD4. 4.01% to 6%</t>
  </si>
  <si>
    <t>Wells FargoBANKCARD5. 6.01% to 10%</t>
  </si>
  <si>
    <t>Wells FargoBANKCARD6. 10.01% to 20%</t>
  </si>
  <si>
    <t>Wells FargoBANKCARD7. More than 20%</t>
  </si>
  <si>
    <t>Wells FargoBANKCARD9. Not Available</t>
  </si>
  <si>
    <t>Wells FargoFIRST MORTGAGE2. 1.01% to 2%</t>
  </si>
  <si>
    <t>Wells FargoFIRST MORTGAGE3. 2.01% to 4%</t>
  </si>
  <si>
    <t>Wells FargoFIRST MORTGAGE4. 4.01% to 6%</t>
  </si>
  <si>
    <t>Wells FargoFIRST MORTGAGE5. 6.01% to 10%</t>
  </si>
  <si>
    <t>Wells FargoFIRST MORTGAGE6. 10.01% to 20%</t>
  </si>
  <si>
    <t>Wells FargoFIRST MORTGAGE9. Not Available</t>
  </si>
  <si>
    <t>Wells FargoHELOC/HELOAN2. 1.01% to 2%</t>
  </si>
  <si>
    <t>Wells FargoHELOC/HELOAN3. 2.01% to 4%</t>
  </si>
  <si>
    <t>Wells FargoHELOC/HELOAN4. 4.01% to 6%</t>
  </si>
  <si>
    <t>Wells FargoHELOC/HELOAN5. 6.01% to 10%</t>
  </si>
  <si>
    <t>Wells FargoHELOC/HELOAN6. 10.01% to 20%</t>
  </si>
  <si>
    <t>Wells FargoHELOC/HELOAN9. Not Available</t>
  </si>
  <si>
    <t>Wells FargoOTHER/PIL/STU1. Up to 1%</t>
  </si>
  <si>
    <t>Wells FargoOTHER/PIL/STU2. 1.01% to 2%</t>
  </si>
  <si>
    <t>Wells FargoOTHER/PIL/STU3. 2.01% to 4%</t>
  </si>
  <si>
    <t>Wells FargoOTHER/PIL/STU4. 4.01% to 6%</t>
  </si>
  <si>
    <t>Wells FargoOTHER/PIL/STU5. 6.01% to 10%</t>
  </si>
  <si>
    <t>Wells FargoOTHER/PIL/STU6. 10.01% to 20%</t>
  </si>
  <si>
    <t>Wells FargoOTHER/PIL/STU7. More than 20%</t>
  </si>
  <si>
    <t>Wells FargoOTHER/PIL/STU9. Not Available</t>
  </si>
  <si>
    <t>Wells FargoRETAIL1. Up to 1%</t>
  </si>
  <si>
    <t>Wells FargoRETAIL2. 1.01% to 2%</t>
  </si>
  <si>
    <t>Wells FargoRETAIL3. 2.01% to 4%</t>
  </si>
  <si>
    <t>Wells FargoRETAIL4. 4.01% to 6%</t>
  </si>
  <si>
    <t>Wells FargoRETAIL5. 6.01% to 10%</t>
  </si>
  <si>
    <t>Wells FargoRETAIL6. 10.01% to 20%</t>
  </si>
  <si>
    <t>Wells FargoRETAIL7. More than 20%</t>
  </si>
  <si>
    <t>Wells FargoRETAIL9. Not Available</t>
  </si>
  <si>
    <t>Alliance BankAUTOMOTIVE</t>
  </si>
  <si>
    <t>Alliance BankBANKCARD</t>
  </si>
  <si>
    <t>Alliance BankOTHER/PIL/STU</t>
  </si>
  <si>
    <t>Alliance BankRETAIL</t>
  </si>
  <si>
    <t>AMEXBANKCARD</t>
  </si>
  <si>
    <t>AMEXOTHER/PIL/STU</t>
  </si>
  <si>
    <t>BarclaysBANKCARD</t>
  </si>
  <si>
    <t>BarclaysOTHER/PIL/STU</t>
  </si>
  <si>
    <t>BoAAUTOMOTIVE</t>
  </si>
  <si>
    <t>BoABANKCARD</t>
  </si>
  <si>
    <t>BoAFIRST MORTGAGE</t>
  </si>
  <si>
    <t>BoAHELOC/HELOAN</t>
  </si>
  <si>
    <t>BoAOTHER/PIL/STU</t>
  </si>
  <si>
    <t>Capital OneAUTOMOTIVE</t>
  </si>
  <si>
    <t>Capital OneBANKCARD</t>
  </si>
  <si>
    <t>Capital OneHELOC/HELOAN</t>
  </si>
  <si>
    <t>Capital OneOTHER/PIL/STU</t>
  </si>
  <si>
    <t>Capital OneRETAIL</t>
  </si>
  <si>
    <t>ChaseAUTOMOTIVE</t>
  </si>
  <si>
    <t>ChaseBANKCARD</t>
  </si>
  <si>
    <t>ChaseFIRST MORTGAGE</t>
  </si>
  <si>
    <t>ChaseHELOC/HELOAN</t>
  </si>
  <si>
    <t>ChaseOTHER/PIL/STU</t>
  </si>
  <si>
    <t>ChaseRETAIL</t>
  </si>
  <si>
    <t>CitiAUTOMOTIVE</t>
  </si>
  <si>
    <t>CitiBANKCARD</t>
  </si>
  <si>
    <t>CitiFIRST MORTGAGE</t>
  </si>
  <si>
    <t>CitiHELOC/HELOAN</t>
  </si>
  <si>
    <t>CitiOTHER/PIL/STU</t>
  </si>
  <si>
    <t>CitiRETAIL</t>
  </si>
  <si>
    <t>Credit OneBANKCARD</t>
  </si>
  <si>
    <t>DiscoverBANKCARD</t>
  </si>
  <si>
    <t>DiscoverFIRST MORTGAGE</t>
  </si>
  <si>
    <t>DiscoverHELOC/HELOAN</t>
  </si>
  <si>
    <t>DiscoverOTHER/PIL/STU</t>
  </si>
  <si>
    <t>Goldman SachsBANKCARD</t>
  </si>
  <si>
    <t>Goldman SachsOTHER/PIL/STU</t>
  </si>
  <si>
    <t>NBTAUTOMOTIVE</t>
  </si>
  <si>
    <t>NBTFIRST MORTGAGE</t>
  </si>
  <si>
    <t>NBTHELOC/HELOAN</t>
  </si>
  <si>
    <t>NBTOTHER/PIL/STU</t>
  </si>
  <si>
    <t>PNCAUTOMOTIVE</t>
  </si>
  <si>
    <t>PNCBANKCARD</t>
  </si>
  <si>
    <t>PNCFIRST MORTGAGE</t>
  </si>
  <si>
    <t>PNCHELOC/HELOAN</t>
  </si>
  <si>
    <t>PNCOTHER/PIL/STU</t>
  </si>
  <si>
    <t>SantanderAUTOMOTIVE</t>
  </si>
  <si>
    <t>SantanderBANKCARD</t>
  </si>
  <si>
    <t>SantanderFIRST MORTGAGE</t>
  </si>
  <si>
    <t>SantanderHELOC/HELOAN</t>
  </si>
  <si>
    <t>SantanderOTHER/PIL/STU</t>
  </si>
  <si>
    <t>Sun TrustAUTOMOTIVE</t>
  </si>
  <si>
    <t>Sun TrustBANKCARD</t>
  </si>
  <si>
    <t>Sun TrustFIRST MORTGAGE</t>
  </si>
  <si>
    <t>Sun TrustHELOC/HELOAN</t>
  </si>
  <si>
    <t>Sun TrustOTHER/PIL/STU</t>
  </si>
  <si>
    <t>SynchronyBANKCARD</t>
  </si>
  <si>
    <t>SynchronyOTHER/PIL/STU</t>
  </si>
  <si>
    <t>SynchronyRETAIL</t>
  </si>
  <si>
    <t>TD BankAUTOMOTIVE</t>
  </si>
  <si>
    <t>TD BankBANKCARD</t>
  </si>
  <si>
    <t>TD BankFIRST MORTGAGE</t>
  </si>
  <si>
    <t>TD BankHELOC/HELOAN</t>
  </si>
  <si>
    <t>TD BankOTHER/PIL/STU</t>
  </si>
  <si>
    <t>TD BankRETAIL</t>
  </si>
  <si>
    <t>US BankAUTOMOTIVE</t>
  </si>
  <si>
    <t>US BankBANKCARD</t>
  </si>
  <si>
    <t>US BankFIRST MORTGAGE</t>
  </si>
  <si>
    <t>US BankHELOC/HELOAN</t>
  </si>
  <si>
    <t>US BankOTHER/PIL/STU</t>
  </si>
  <si>
    <t>USAAAUTOMOTIVE</t>
  </si>
  <si>
    <t>USAABANKCARD</t>
  </si>
  <si>
    <t>USAAFIRST MORTGAGE</t>
  </si>
  <si>
    <t>USAAHELOC/HELOAN</t>
  </si>
  <si>
    <t>USAAOTHER/PIL/STU</t>
  </si>
  <si>
    <t>Wells FargoAUTOMOTIVE</t>
  </si>
  <si>
    <t>Wells FargoBANKCARD</t>
  </si>
  <si>
    <t>Wells FargoFIRST MORTGAGE</t>
  </si>
  <si>
    <t>Wells FargoHELOC/HELOAN</t>
  </si>
  <si>
    <t>Wells FargoOTHER/PIL/STU</t>
  </si>
  <si>
    <t>Wells FargoRETAIL</t>
  </si>
  <si>
    <t>Avg origination amount</t>
  </si>
  <si>
    <t>Avg balance</t>
  </si>
  <si>
    <t>Number of accounts</t>
  </si>
  <si>
    <t xml:space="preserve">Total number of accounts: </t>
  </si>
  <si>
    <t xml:space="preserve">Report as of: </t>
  </si>
  <si>
    <t>Benchmarking Analysis</t>
  </si>
  <si>
    <t>Total Annual Plastic Spend (TAPS)</t>
  </si>
  <si>
    <t>Estimated Interest Rate (EIRC)</t>
  </si>
  <si>
    <t>Metrics</t>
  </si>
  <si>
    <t>Dimensions</t>
  </si>
  <si>
    <t>Origination vs Existing:</t>
  </si>
  <si>
    <r>
      <rPr>
        <b/>
        <sz val="11"/>
        <color theme="1"/>
        <rFont val="Calibri"/>
        <family val="2"/>
        <scheme val="minor"/>
      </rPr>
      <t xml:space="preserve">Origination: </t>
    </r>
    <r>
      <rPr>
        <sz val="11"/>
        <color theme="1"/>
        <rFont val="Calibri"/>
        <family val="2"/>
        <scheme val="minor"/>
      </rPr>
      <t>trades opened in the last three months</t>
    </r>
  </si>
  <si>
    <r>
      <rPr>
        <b/>
        <sz val="11"/>
        <color theme="1"/>
        <rFont val="Calibri"/>
        <family val="2"/>
        <scheme val="minor"/>
      </rPr>
      <t xml:space="preserve">Existing: </t>
    </r>
    <r>
      <rPr>
        <sz val="11"/>
        <color theme="1"/>
        <rFont val="Calibri"/>
        <family val="2"/>
        <scheme val="minor"/>
      </rPr>
      <t>trades opened before the last three months</t>
    </r>
  </si>
  <si>
    <r>
      <rPr>
        <b/>
        <sz val="11"/>
        <color theme="1"/>
        <rFont val="Calibri"/>
        <family val="2"/>
        <scheme val="minor"/>
      </rPr>
      <t xml:space="preserve">VantageScore 4.0: </t>
    </r>
    <r>
      <rPr>
        <sz val="11"/>
        <color theme="1"/>
        <rFont val="Calibri"/>
        <family val="2"/>
        <scheme val="minor"/>
      </rPr>
      <t>score as of archive date</t>
    </r>
  </si>
  <si>
    <r>
      <rPr>
        <b/>
        <sz val="11"/>
        <color theme="1"/>
        <rFont val="Calibri"/>
        <family val="2"/>
        <scheme val="minor"/>
      </rPr>
      <t xml:space="preserve">Income Insight: </t>
    </r>
    <r>
      <rPr>
        <sz val="11"/>
        <color theme="1"/>
        <rFont val="Calibri"/>
        <family val="2"/>
        <scheme val="minor"/>
      </rPr>
      <t>estimated income as of archive date</t>
    </r>
  </si>
  <si>
    <t>Activity:</t>
  </si>
  <si>
    <r>
      <rPr>
        <b/>
        <sz val="11"/>
        <color theme="1"/>
        <rFont val="Calibri"/>
        <family val="2"/>
        <scheme val="minor"/>
      </rPr>
      <t>Active:</t>
    </r>
    <r>
      <rPr>
        <sz val="11"/>
        <color theme="1"/>
        <rFont val="Calibri"/>
        <family val="2"/>
        <scheme val="minor"/>
      </rPr>
      <t xml:space="preserve"> trades with balance as of archive date</t>
    </r>
  </si>
  <si>
    <r>
      <rPr>
        <b/>
        <sz val="11"/>
        <color theme="1"/>
        <rFont val="Calibri"/>
        <family val="2"/>
        <scheme val="minor"/>
      </rPr>
      <t xml:space="preserve">Inactive: </t>
    </r>
    <r>
      <rPr>
        <sz val="11"/>
        <color theme="1"/>
        <rFont val="Calibri"/>
        <family val="2"/>
        <scheme val="minor"/>
      </rPr>
      <t>trades without balance (0) as of archive date</t>
    </r>
  </si>
  <si>
    <r>
      <rPr>
        <b/>
        <sz val="11"/>
        <color theme="1"/>
        <rFont val="Calibri"/>
        <family val="2"/>
        <scheme val="minor"/>
      </rPr>
      <t>Total Annual Plastic Spend (TAPS):</t>
    </r>
    <r>
      <rPr>
        <sz val="11"/>
        <color theme="1"/>
        <rFont val="Calibri"/>
        <family val="2"/>
        <scheme val="minor"/>
      </rPr>
      <t xml:space="preserve"> 12-month total annual spend in cards. </t>
    </r>
  </si>
  <si>
    <r>
      <rPr>
        <b/>
        <sz val="11"/>
        <color theme="1"/>
        <rFont val="Calibri"/>
        <family val="2"/>
        <scheme val="minor"/>
      </rPr>
      <t xml:space="preserve">Estimated Income Rate (EIRC): </t>
    </r>
    <r>
      <rPr>
        <sz val="11"/>
        <color theme="1"/>
        <rFont val="Calibri"/>
        <family val="2"/>
        <scheme val="minor"/>
      </rPr>
      <t>estimated interest rate calculated based on trade conditions</t>
    </r>
  </si>
  <si>
    <t>Average origination amount</t>
  </si>
  <si>
    <t>Average balance</t>
  </si>
  <si>
    <t>% of accounts / total</t>
  </si>
  <si>
    <t>% of delinquency (60+ days past due)</t>
  </si>
  <si>
    <t>Safe Harbor Rules</t>
  </si>
  <si>
    <t>Strategic Benchmarking Analysis</t>
  </si>
  <si>
    <t>TD BankFIRST MORTGAGE1. less than 10k</t>
  </si>
  <si>
    <t>NBTFIRST MORTGAGE3. $2k to $2,999</t>
  </si>
  <si>
    <t>Alliance BankAUTOMOTIVE1. Current</t>
  </si>
  <si>
    <t>Alliance BankAUTOMOTIVE9. Not Available</t>
  </si>
  <si>
    <t>AMEXBANKCARD1. 0%</t>
  </si>
  <si>
    <t>AMEXBANKCARD10. 80.1% to 90%</t>
  </si>
  <si>
    <t>AMEXBANKCARD11. 90.1 to 100%</t>
  </si>
  <si>
    <t>AMEXBANKCARD12. 100%+</t>
  </si>
  <si>
    <t>AMEXBANKCARD13. No info available</t>
  </si>
  <si>
    <t>AMEXBANKCARD2. 1% to 10%</t>
  </si>
  <si>
    <t>AMEXBANKCARD3. 10.1% to 20%</t>
  </si>
  <si>
    <t>AMEXBANKCARD4. 20.1% to 30%</t>
  </si>
  <si>
    <t>AMEXBANKCARD5. 30.1% to 40%</t>
  </si>
  <si>
    <t>AMEXBANKCARD6. 40.1% to 50%</t>
  </si>
  <si>
    <t>AMEXBANKCARD7. 50.1% to 60%</t>
  </si>
  <si>
    <t>AMEXBANKCARD8. 60.1% to 70%</t>
  </si>
  <si>
    <t>AMEXBANKCARD9. 70.1% to 80%</t>
  </si>
  <si>
    <t>AMEXOTHER/PIL/STU1. 0%</t>
  </si>
  <si>
    <t>AMEXOTHER/PIL/STU10. 80.1% to 90%</t>
  </si>
  <si>
    <t>AMEXOTHER/PIL/STU11. 90.1 to 100%</t>
  </si>
  <si>
    <t>AMEXOTHER/PIL/STU12. 100%+</t>
  </si>
  <si>
    <t>AMEXOTHER/PIL/STU13. No info available</t>
  </si>
  <si>
    <t>AMEXOTHER/PIL/STU2. 1% to 10%</t>
  </si>
  <si>
    <t>AMEXOTHER/PIL/STU3. 10.1% to 20%</t>
  </si>
  <si>
    <t>AMEXOTHER/PIL/STU4. 20.1% to 30%</t>
  </si>
  <si>
    <t>AMEXOTHER/PIL/STU5. 30.1% to 40%</t>
  </si>
  <si>
    <t>AMEXOTHER/PIL/STU6. 40.1% to 50%</t>
  </si>
  <si>
    <t>AMEXOTHER/PIL/STU7. 50.1% to 60%</t>
  </si>
  <si>
    <t>AMEXOTHER/PIL/STU8. 60.1% to 70%</t>
  </si>
  <si>
    <t>AMEXOTHER/PIL/STU9. 70.1% to 80%</t>
  </si>
  <si>
    <t>Alliance BankBANKCARD1. 0%</t>
  </si>
  <si>
    <t>Alliance BankBANKCARD10. 80.1% to 90%</t>
  </si>
  <si>
    <t>Alliance BankBANKCARD11. 90.1 to 100%</t>
  </si>
  <si>
    <t>Alliance BankBANKCARD12. 100%+</t>
  </si>
  <si>
    <t>Alliance BankBANKCARD13. No info available</t>
  </si>
  <si>
    <t>Alliance BankBANKCARD2. 1% to 10%</t>
  </si>
  <si>
    <t>Alliance BankBANKCARD3. 10.1% to 20%</t>
  </si>
  <si>
    <t>Alliance BankBANKCARD4. 20.1% to 30%</t>
  </si>
  <si>
    <t>Alliance BankBANKCARD5. 30.1% to 40%</t>
  </si>
  <si>
    <t>Alliance BankBANKCARD6. 40.1% to 50%</t>
  </si>
  <si>
    <t>Alliance BankBANKCARD7. 50.1% to 60%</t>
  </si>
  <si>
    <t>Alliance BankBANKCARD8. 60.1% to 70%</t>
  </si>
  <si>
    <t>Alliance BankBANKCARD9. 70.1% to 80%</t>
  </si>
  <si>
    <t>Alliance BankOTHER/PIL/STU1. 0%</t>
  </si>
  <si>
    <t>Alliance BankOTHER/PIL/STU10. 80.1% to 90%</t>
  </si>
  <si>
    <t>Alliance BankOTHER/PIL/STU11. 90.1 to 100%</t>
  </si>
  <si>
    <t>Alliance BankOTHER/PIL/STU12. 100%+</t>
  </si>
  <si>
    <t>Alliance BankOTHER/PIL/STU13. No info available</t>
  </si>
  <si>
    <t>Alliance BankOTHER/PIL/STU2. 1% to 10%</t>
  </si>
  <si>
    <t>Alliance BankOTHER/PIL/STU3. 10.1% to 20%</t>
  </si>
  <si>
    <t>Alliance BankOTHER/PIL/STU4. 20.1% to 30%</t>
  </si>
  <si>
    <t>Alliance BankOTHER/PIL/STU5. 30.1% to 40%</t>
  </si>
  <si>
    <t>Alliance BankOTHER/PIL/STU6. 40.1% to 50%</t>
  </si>
  <si>
    <t>Alliance BankOTHER/PIL/STU7. 50.1% to 60%</t>
  </si>
  <si>
    <t>Alliance BankOTHER/PIL/STU8. 60.1% to 70%</t>
  </si>
  <si>
    <t>Alliance BankOTHER/PIL/STU9. 70.1% to 80%</t>
  </si>
  <si>
    <t>Alliance BankRETAIL1. 0%</t>
  </si>
  <si>
    <t>Alliance BankRETAIL10. 80.1% to 90%</t>
  </si>
  <si>
    <t>Alliance BankRETAIL11. 90.1 to 100%</t>
  </si>
  <si>
    <t>Alliance BankRETAIL12. 100%+</t>
  </si>
  <si>
    <t>Alliance BankRETAIL13. No info available</t>
  </si>
  <si>
    <t>Alliance BankRETAIL2. 1% to 10%</t>
  </si>
  <si>
    <t>Alliance BankRETAIL3. 10.1% to 20%</t>
  </si>
  <si>
    <t>Alliance BankRETAIL4. 20.1% to 30%</t>
  </si>
  <si>
    <t>Alliance BankRETAIL5. 30.1% to 40%</t>
  </si>
  <si>
    <t>Alliance BankRETAIL6. 40.1% to 50%</t>
  </si>
  <si>
    <t>Alliance BankRETAIL7. 50.1% to 60%</t>
  </si>
  <si>
    <t>Alliance BankRETAIL8. 60.1% to 70%</t>
  </si>
  <si>
    <t>Alliance BankRETAIL9. 70.1% to 80%</t>
  </si>
  <si>
    <t>BarclaysBANKCARD1. 0%</t>
  </si>
  <si>
    <t>BarclaysBANKCARD10. 80.1% to 90%</t>
  </si>
  <si>
    <t>BarclaysBANKCARD11. 90.1 to 100%</t>
  </si>
  <si>
    <t>BarclaysBANKCARD12. 100%+</t>
  </si>
  <si>
    <t>BarclaysBANKCARD13. No info available</t>
  </si>
  <si>
    <t>BarclaysBANKCARD2. 1% to 10%</t>
  </si>
  <si>
    <t>BarclaysBANKCARD3. 10.1% to 20%</t>
  </si>
  <si>
    <t>BarclaysBANKCARD4. 20.1% to 30%</t>
  </si>
  <si>
    <t>BarclaysBANKCARD5. 30.1% to 40%</t>
  </si>
  <si>
    <t>BarclaysBANKCARD6. 40.1% to 50%</t>
  </si>
  <si>
    <t>BarclaysBANKCARD7. 50.1% to 60%</t>
  </si>
  <si>
    <t>BarclaysBANKCARD8. 60.1% to 70%</t>
  </si>
  <si>
    <t>BarclaysBANKCARD9. 70.1% to 80%</t>
  </si>
  <si>
    <t>BarclaysOTHER/PIL/STU10. 80.1% to 90%</t>
  </si>
  <si>
    <t>BarclaysOTHER/PIL/STU11. 90.1 to 100%</t>
  </si>
  <si>
    <t>BarclaysOTHER/PIL/STU12. 100%+</t>
  </si>
  <si>
    <t>BarclaysOTHER/PIL/STU13. No info available</t>
  </si>
  <si>
    <t>BarclaysOTHER/PIL/STU2. 1% to 10%</t>
  </si>
  <si>
    <t>BarclaysOTHER/PIL/STU3. 10.1% to 20%</t>
  </si>
  <si>
    <t>BarclaysOTHER/PIL/STU4. 20.1% to 30%</t>
  </si>
  <si>
    <t>BarclaysOTHER/PIL/STU5. 30.1% to 40%</t>
  </si>
  <si>
    <t>BarclaysOTHER/PIL/STU6. 40.1% to 50%</t>
  </si>
  <si>
    <t>BarclaysOTHER/PIL/STU7. 50.1% to 60%</t>
  </si>
  <si>
    <t>BarclaysOTHER/PIL/STU8. 60.1% to 70%</t>
  </si>
  <si>
    <t>BarclaysOTHER/PIL/STU9. 70.1% to 80%</t>
  </si>
  <si>
    <t>BoAAUTOMOTIVE1. 0%</t>
  </si>
  <si>
    <t>BoAAUTOMOTIVE10. 80.1% to 90%</t>
  </si>
  <si>
    <t>BoAAUTOMOTIVE11. 90.1 to 100%</t>
  </si>
  <si>
    <t>BoAAUTOMOTIVE12. 100%+</t>
  </si>
  <si>
    <t>BoAAUTOMOTIVE13. No info available</t>
  </si>
  <si>
    <t>BoAAUTOMOTIVE2. 1% to 10%</t>
  </si>
  <si>
    <t>BoAAUTOMOTIVE3. 10.1% to 20%</t>
  </si>
  <si>
    <t>BoAAUTOMOTIVE4. 20.1% to 30%</t>
  </si>
  <si>
    <t>BoAAUTOMOTIVE5. 30.1% to 40%</t>
  </si>
  <si>
    <t>BoAAUTOMOTIVE6. 40.1% to 50%</t>
  </si>
  <si>
    <t>BoAAUTOMOTIVE7. 50.1% to 60%</t>
  </si>
  <si>
    <t>BoAAUTOMOTIVE8. 60.1% to 70%</t>
  </si>
  <si>
    <t>BoAAUTOMOTIVE9. 70.1% to 80%</t>
  </si>
  <si>
    <t>BoABANKCARD1. 0%</t>
  </si>
  <si>
    <t>BoABANKCARD10. 80.1% to 90%</t>
  </si>
  <si>
    <t>BoABANKCARD11. 90.1 to 100%</t>
  </si>
  <si>
    <t>BoABANKCARD12. 100%+</t>
  </si>
  <si>
    <t>BoABANKCARD13. No info available</t>
  </si>
  <si>
    <t>BoABANKCARD2. 1% to 10%</t>
  </si>
  <si>
    <t>BoABANKCARD3. 10.1% to 20%</t>
  </si>
  <si>
    <t>BoABANKCARD4. 20.1% to 30%</t>
  </si>
  <si>
    <t>BoABANKCARD5. 30.1% to 40%</t>
  </si>
  <si>
    <t>BoABANKCARD6. 40.1% to 50%</t>
  </si>
  <si>
    <t>BoABANKCARD7. 50.1% to 60%</t>
  </si>
  <si>
    <t>BoABANKCARD8. 60.1% to 70%</t>
  </si>
  <si>
    <t>BoABANKCARD9. 70.1% to 80%</t>
  </si>
  <si>
    <t>BoAFIRST MORTGAGE1. 0%</t>
  </si>
  <si>
    <t>BoAFIRST MORTGAGE10. 80.1% to 90%</t>
  </si>
  <si>
    <t>BoAFIRST MORTGAGE11. 90.1 to 100%</t>
  </si>
  <si>
    <t>BoAFIRST MORTGAGE12. 100%+</t>
  </si>
  <si>
    <t>BoAFIRST MORTGAGE13. No info available</t>
  </si>
  <si>
    <t>BoAFIRST MORTGAGE2. 1% to 10%</t>
  </si>
  <si>
    <t>BoAFIRST MORTGAGE3. 10.1% to 20%</t>
  </si>
  <si>
    <t>BoAFIRST MORTGAGE4. 20.1% to 30%</t>
  </si>
  <si>
    <t>BoAFIRST MORTGAGE5. 30.1% to 40%</t>
  </si>
  <si>
    <t>BoAFIRST MORTGAGE6. 40.1% to 50%</t>
  </si>
  <si>
    <t>BoAFIRST MORTGAGE7. 50.1% to 60%</t>
  </si>
  <si>
    <t>BoAFIRST MORTGAGE8. 60.1% to 70%</t>
  </si>
  <si>
    <t>BoAFIRST MORTGAGE9. 70.1% to 80%</t>
  </si>
  <si>
    <t>BoAHELOC/HELOAN1. 0%</t>
  </si>
  <si>
    <t>BoAHELOC/HELOAN10. 80.1% to 90%</t>
  </si>
  <si>
    <t>BoAHELOC/HELOAN11. 90.1 to 100%</t>
  </si>
  <si>
    <t>BoAHELOC/HELOAN12. 100%+</t>
  </si>
  <si>
    <t>BoAHELOC/HELOAN13. No info available</t>
  </si>
  <si>
    <t>BoAHELOC/HELOAN2. 1% to 10%</t>
  </si>
  <si>
    <t>BoAHELOC/HELOAN3. 10.1% to 20%</t>
  </si>
  <si>
    <t>BoAHELOC/HELOAN4. 20.1% to 30%</t>
  </si>
  <si>
    <t>BoAHELOC/HELOAN5. 30.1% to 40%</t>
  </si>
  <si>
    <t>BoAHELOC/HELOAN6. 40.1% to 50%</t>
  </si>
  <si>
    <t>BoAHELOC/HELOAN7. 50.1% to 60%</t>
  </si>
  <si>
    <t>BoAHELOC/HELOAN8. 60.1% to 70%</t>
  </si>
  <si>
    <t>BoAHELOC/HELOAN9. 70.1% to 80%</t>
  </si>
  <si>
    <t>BoAOTHER/PIL/STU1. 0%</t>
  </si>
  <si>
    <t>BoAOTHER/PIL/STU10. 80.1% to 90%</t>
  </si>
  <si>
    <t>BoAOTHER/PIL/STU11. 90.1 to 100%</t>
  </si>
  <si>
    <t>BoAOTHER/PIL/STU12. 100%+</t>
  </si>
  <si>
    <t>BoAOTHER/PIL/STU13. No info available</t>
  </si>
  <si>
    <t>BoAOTHER/PIL/STU2. 1% to 10%</t>
  </si>
  <si>
    <t>BoAOTHER/PIL/STU3. 10.1% to 20%</t>
  </si>
  <si>
    <t>BoAOTHER/PIL/STU4. 20.1% to 30%</t>
  </si>
  <si>
    <t>BoAOTHER/PIL/STU5. 30.1% to 40%</t>
  </si>
  <si>
    <t>BoAOTHER/PIL/STU6. 40.1% to 50%</t>
  </si>
  <si>
    <t>BoAOTHER/PIL/STU7. 50.1% to 60%</t>
  </si>
  <si>
    <t>BoAOTHER/PIL/STU8. 60.1% to 70%</t>
  </si>
  <si>
    <t>BoAOTHER/PIL/STU9. 70.1% to 80%</t>
  </si>
  <si>
    <t>Capital OneAUTOMOTIVE1. 0%</t>
  </si>
  <si>
    <t>Capital OneAUTOMOTIVE10. 80.1% to 90%</t>
  </si>
  <si>
    <t>Capital OneAUTOMOTIVE11. 90.1 to 100%</t>
  </si>
  <si>
    <t>Capital OneAUTOMOTIVE12. 100%+</t>
  </si>
  <si>
    <t>Capital OneAUTOMOTIVE13. No info available</t>
  </si>
  <si>
    <t>Capital OneAUTOMOTIVE2. 1% to 10%</t>
  </si>
  <si>
    <t>Capital OneAUTOMOTIVE3. 10.1% to 20%</t>
  </si>
  <si>
    <t>Capital OneAUTOMOTIVE4. 20.1% to 30%</t>
  </si>
  <si>
    <t>Capital OneAUTOMOTIVE5. 30.1% to 40%</t>
  </si>
  <si>
    <t>Capital OneAUTOMOTIVE6. 40.1% to 50%</t>
  </si>
  <si>
    <t>Capital OneAUTOMOTIVE7. 50.1% to 60%</t>
  </si>
  <si>
    <t>Capital OneAUTOMOTIVE8. 60.1% to 70%</t>
  </si>
  <si>
    <t>Capital OneAUTOMOTIVE9. 70.1% to 80%</t>
  </si>
  <si>
    <t>Capital OneBANKCARD1. 0%</t>
  </si>
  <si>
    <t>Capital OneBANKCARD10. 80.1% to 90%</t>
  </si>
  <si>
    <t>Capital OneBANKCARD11. 90.1 to 100%</t>
  </si>
  <si>
    <t>Capital OneBANKCARD12. 100%+</t>
  </si>
  <si>
    <t>Capital OneBANKCARD13. No info available</t>
  </si>
  <si>
    <t>Capital OneBANKCARD2. 1% to 10%</t>
  </si>
  <si>
    <t>Capital OneBANKCARD3. 10.1% to 20%</t>
  </si>
  <si>
    <t>Capital OneBANKCARD4. 20.1% to 30%</t>
  </si>
  <si>
    <t>Capital OneBANKCARD5. 30.1% to 40%</t>
  </si>
  <si>
    <t>Capital OneBANKCARD6. 40.1% to 50%</t>
  </si>
  <si>
    <t>Capital OneBANKCARD7. 50.1% to 60%</t>
  </si>
  <si>
    <t>Capital OneBANKCARD8. 60.1% to 70%</t>
  </si>
  <si>
    <t>Capital OneBANKCARD9. 70.1% to 80%</t>
  </si>
  <si>
    <t>Capital OneHELOC/HELOAN1. 0%</t>
  </si>
  <si>
    <t>Capital OneHELOC/HELOAN11. 90.1 to 100%</t>
  </si>
  <si>
    <t>Capital OneHELOC/HELOAN12. 100%+</t>
  </si>
  <si>
    <t>Capital OneHELOC/HELOAN13. No info available</t>
  </si>
  <si>
    <t>Capital OneHELOC/HELOAN2. 1% to 10%</t>
  </si>
  <si>
    <t>Capital OneHELOC/HELOAN3. 10.1% to 20%</t>
  </si>
  <si>
    <t>Capital OneHELOC/HELOAN4. 20.1% to 30%</t>
  </si>
  <si>
    <t>Capital OneHELOC/HELOAN5. 30.1% to 40%</t>
  </si>
  <si>
    <t>Capital OneHELOC/HELOAN6. 40.1% to 50%</t>
  </si>
  <si>
    <t>Capital OneHELOC/HELOAN7. 50.1% to 60%</t>
  </si>
  <si>
    <t>Capital OneHELOC/HELOAN8. 60.1% to 70%</t>
  </si>
  <si>
    <t>Capital OneHELOC/HELOAN9. 70.1% to 80%</t>
  </si>
  <si>
    <t>Capital OneOTHER/PIL/STU1. 0%</t>
  </si>
  <si>
    <t>Capital OneOTHER/PIL/STU10. 80.1% to 90%</t>
  </si>
  <si>
    <t>Capital OneOTHER/PIL/STU11. 90.1 to 100%</t>
  </si>
  <si>
    <t>Capital OneOTHER/PIL/STU12. 100%+</t>
  </si>
  <si>
    <t>Capital OneOTHER/PIL/STU13. No info available</t>
  </si>
  <si>
    <t>Capital OneOTHER/PIL/STU2. 1% to 10%</t>
  </si>
  <si>
    <t>Capital OneOTHER/PIL/STU3. 10.1% to 20%</t>
  </si>
  <si>
    <t>Capital OneOTHER/PIL/STU4. 20.1% to 30%</t>
  </si>
  <si>
    <t>Capital OneOTHER/PIL/STU5. 30.1% to 40%</t>
  </si>
  <si>
    <t>Capital OneOTHER/PIL/STU6. 40.1% to 50%</t>
  </si>
  <si>
    <t>Capital OneOTHER/PIL/STU7. 50.1% to 60%</t>
  </si>
  <si>
    <t>Capital OneOTHER/PIL/STU8. 60.1% to 70%</t>
  </si>
  <si>
    <t>Capital OneOTHER/PIL/STU9. 70.1% to 80%</t>
  </si>
  <si>
    <t>Capital OneRETAIL1. 0%</t>
  </si>
  <si>
    <t>Capital OneRETAIL10. 80.1% to 90%</t>
  </si>
  <si>
    <t>Capital OneRETAIL11. 90.1 to 100%</t>
  </si>
  <si>
    <t>Capital OneRETAIL12. 100%+</t>
  </si>
  <si>
    <t>Capital OneRETAIL13. No info available</t>
  </si>
  <si>
    <t>Capital OneRETAIL2. 1% to 10%</t>
  </si>
  <si>
    <t>Capital OneRETAIL3. 10.1% to 20%</t>
  </si>
  <si>
    <t>Capital OneRETAIL4. 20.1% to 30%</t>
  </si>
  <si>
    <t>Capital OneRETAIL5. 30.1% to 40%</t>
  </si>
  <si>
    <t>Capital OneRETAIL6. 40.1% to 50%</t>
  </si>
  <si>
    <t>Capital OneRETAIL7. 50.1% to 60%</t>
  </si>
  <si>
    <t>Capital OneRETAIL8. 60.1% to 70%</t>
  </si>
  <si>
    <t>Capital OneRETAIL9. 70.1% to 80%</t>
  </si>
  <si>
    <t>ChaseAUTOMOTIVE1. 0%</t>
  </si>
  <si>
    <t>ChaseAUTOMOTIVE10. 80.1% to 90%</t>
  </si>
  <si>
    <t>ChaseAUTOMOTIVE11. 90.1 to 100%</t>
  </si>
  <si>
    <t>ChaseAUTOMOTIVE12. 100%+</t>
  </si>
  <si>
    <t>ChaseAUTOMOTIVE13. No info available</t>
  </si>
  <si>
    <t>ChaseAUTOMOTIVE2. 1% to 10%</t>
  </si>
  <si>
    <t>ChaseAUTOMOTIVE3. 10.1% to 20%</t>
  </si>
  <si>
    <t>ChaseAUTOMOTIVE4. 20.1% to 30%</t>
  </si>
  <si>
    <t>ChaseAUTOMOTIVE5. 30.1% to 40%</t>
  </si>
  <si>
    <t>ChaseAUTOMOTIVE6. 40.1% to 50%</t>
  </si>
  <si>
    <t>ChaseAUTOMOTIVE7. 50.1% to 60%</t>
  </si>
  <si>
    <t>ChaseAUTOMOTIVE8. 60.1% to 70%</t>
  </si>
  <si>
    <t>ChaseAUTOMOTIVE9. 70.1% to 80%</t>
  </si>
  <si>
    <t>ChaseBANKCARD1. 0%</t>
  </si>
  <si>
    <t>ChaseBANKCARD10. 80.1% to 90%</t>
  </si>
  <si>
    <t>ChaseBANKCARD11. 90.1 to 100%</t>
  </si>
  <si>
    <t>ChaseBANKCARD12. 100%+</t>
  </si>
  <si>
    <t>ChaseBANKCARD13. No info available</t>
  </si>
  <si>
    <t>ChaseBANKCARD2. 1% to 10%</t>
  </si>
  <si>
    <t>ChaseBANKCARD3. 10.1% to 20%</t>
  </si>
  <si>
    <t>ChaseBANKCARD4. 20.1% to 30%</t>
  </si>
  <si>
    <t>ChaseBANKCARD5. 30.1% to 40%</t>
  </si>
  <si>
    <t>ChaseBANKCARD6. 40.1% to 50%</t>
  </si>
  <si>
    <t>ChaseBANKCARD7. 50.1% to 60%</t>
  </si>
  <si>
    <t>ChaseBANKCARD8. 60.1% to 70%</t>
  </si>
  <si>
    <t>ChaseBANKCARD9. 70.1% to 80%</t>
  </si>
  <si>
    <t>ChaseFIRST MORTGAGE1. 0%</t>
  </si>
  <si>
    <t>ChaseFIRST MORTGAGE10. 80.1% to 90%</t>
  </si>
  <si>
    <t>ChaseFIRST MORTGAGE11. 90.1 to 100%</t>
  </si>
  <si>
    <t>ChaseFIRST MORTGAGE12. 100%+</t>
  </si>
  <si>
    <t>ChaseFIRST MORTGAGE13. No info available</t>
  </si>
  <si>
    <t>ChaseFIRST MORTGAGE2. 1% to 10%</t>
  </si>
  <si>
    <t>ChaseFIRST MORTGAGE3. 10.1% to 20%</t>
  </si>
  <si>
    <t>ChaseFIRST MORTGAGE4. 20.1% to 30%</t>
  </si>
  <si>
    <t>ChaseFIRST MORTGAGE5. 30.1% to 40%</t>
  </si>
  <si>
    <t>ChaseFIRST MORTGAGE6. 40.1% to 50%</t>
  </si>
  <si>
    <t>ChaseFIRST MORTGAGE7. 50.1% to 60%</t>
  </si>
  <si>
    <t>ChaseFIRST MORTGAGE8. 60.1% to 70%</t>
  </si>
  <si>
    <t>ChaseFIRST MORTGAGE9. 70.1% to 80%</t>
  </si>
  <si>
    <t>ChaseHELOC/HELOAN1. 0%</t>
  </si>
  <si>
    <t>ChaseHELOC/HELOAN10. 80.1% to 90%</t>
  </si>
  <si>
    <t>ChaseHELOC/HELOAN11. 90.1 to 100%</t>
  </si>
  <si>
    <t>ChaseHELOC/HELOAN12. 100%+</t>
  </si>
  <si>
    <t>ChaseHELOC/HELOAN13. No info available</t>
  </si>
  <si>
    <t>ChaseHELOC/HELOAN2. 1% to 10%</t>
  </si>
  <si>
    <t>ChaseHELOC/HELOAN3. 10.1% to 20%</t>
  </si>
  <si>
    <t>ChaseHELOC/HELOAN4. 20.1% to 30%</t>
  </si>
  <si>
    <t>ChaseHELOC/HELOAN5. 30.1% to 40%</t>
  </si>
  <si>
    <t>ChaseHELOC/HELOAN6. 40.1% to 50%</t>
  </si>
  <si>
    <t>ChaseHELOC/HELOAN7. 50.1% to 60%</t>
  </si>
  <si>
    <t>ChaseHELOC/HELOAN8. 60.1% to 70%</t>
  </si>
  <si>
    <t>ChaseHELOC/HELOAN9. 70.1% to 80%</t>
  </si>
  <si>
    <t>ChaseOTHER/PIL/STU1. 0%</t>
  </si>
  <si>
    <t>ChaseOTHER/PIL/STU10. 80.1% to 90%</t>
  </si>
  <si>
    <t>ChaseOTHER/PIL/STU11. 90.1 to 100%</t>
  </si>
  <si>
    <t>ChaseOTHER/PIL/STU12. 100%+</t>
  </si>
  <si>
    <t>ChaseOTHER/PIL/STU13. No info available</t>
  </si>
  <si>
    <t>ChaseOTHER/PIL/STU2. 1% to 10%</t>
  </si>
  <si>
    <t>ChaseOTHER/PIL/STU3. 10.1% to 20%</t>
  </si>
  <si>
    <t>ChaseOTHER/PIL/STU4. 20.1% to 30%</t>
  </si>
  <si>
    <t>ChaseOTHER/PIL/STU5. 30.1% to 40%</t>
  </si>
  <si>
    <t>ChaseOTHER/PIL/STU6. 40.1% to 50%</t>
  </si>
  <si>
    <t>ChaseOTHER/PIL/STU7. 50.1% to 60%</t>
  </si>
  <si>
    <t>ChaseOTHER/PIL/STU8. 60.1% to 70%</t>
  </si>
  <si>
    <t>ChaseOTHER/PIL/STU9. 70.1% to 80%</t>
  </si>
  <si>
    <t>ChaseRETAIL1. 0%</t>
  </si>
  <si>
    <t>ChaseRETAIL10. 80.1% to 90%</t>
  </si>
  <si>
    <t>ChaseRETAIL11. 90.1 to 100%</t>
  </si>
  <si>
    <t>ChaseRETAIL12. 100%+</t>
  </si>
  <si>
    <t>ChaseRETAIL13. No info available</t>
  </si>
  <si>
    <t>ChaseRETAIL2. 1% to 10%</t>
  </si>
  <si>
    <t>ChaseRETAIL3. 10.1% to 20%</t>
  </si>
  <si>
    <t>ChaseRETAIL4. 20.1% to 30%</t>
  </si>
  <si>
    <t>ChaseRETAIL5. 30.1% to 40%</t>
  </si>
  <si>
    <t>ChaseRETAIL6. 40.1% to 50%</t>
  </si>
  <si>
    <t>ChaseRETAIL7. 50.1% to 60%</t>
  </si>
  <si>
    <t>ChaseRETAIL8. 60.1% to 70%</t>
  </si>
  <si>
    <t>ChaseRETAIL9. 70.1% to 80%</t>
  </si>
  <si>
    <t>CitiAUTOMOTIVE13. No info available</t>
  </si>
  <si>
    <t>CitiBANKCARD1. 0%</t>
  </si>
  <si>
    <t>CitiBANKCARD10. 80.1% to 90%</t>
  </si>
  <si>
    <t>CitiBANKCARD11. 90.1 to 100%</t>
  </si>
  <si>
    <t>CitiBANKCARD12. 100%+</t>
  </si>
  <si>
    <t>CitiBANKCARD13. No info available</t>
  </si>
  <si>
    <t>CitiBANKCARD2. 1% to 10%</t>
  </si>
  <si>
    <t>CitiBANKCARD3. 10.1% to 20%</t>
  </si>
  <si>
    <t>CitiBANKCARD4. 20.1% to 30%</t>
  </si>
  <si>
    <t>CitiBANKCARD5. 30.1% to 40%</t>
  </si>
  <si>
    <t>CitiBANKCARD6. 40.1% to 50%</t>
  </si>
  <si>
    <t>CitiBANKCARD7. 50.1% to 60%</t>
  </si>
  <si>
    <t>CitiBANKCARD8. 60.1% to 70%</t>
  </si>
  <si>
    <t>CitiBANKCARD9. 70.1% to 80%</t>
  </si>
  <si>
    <t>CitiFIRST MORTGAGE13. No info available</t>
  </si>
  <si>
    <t>CitiFIRST MORTGAGE4. 20.1% to 30%</t>
  </si>
  <si>
    <t>CitiFIRST MORTGAGE5. 30.1% to 40%</t>
  </si>
  <si>
    <t>CitiHELOC/HELOAN1. 0%</t>
  </si>
  <si>
    <t>CitiHELOC/HELOAN10. 80.1% to 90%</t>
  </si>
  <si>
    <t>CitiHELOC/HELOAN12. 100%+</t>
  </si>
  <si>
    <t>CitiHELOC/HELOAN13. No info available</t>
  </si>
  <si>
    <t>CitiHELOC/HELOAN2. 1% to 10%</t>
  </si>
  <si>
    <t>CitiHELOC/HELOAN3. 10.1% to 20%</t>
  </si>
  <si>
    <t>CitiHELOC/HELOAN4. 20.1% to 30%</t>
  </si>
  <si>
    <t>CitiHELOC/HELOAN5. 30.1% to 40%</t>
  </si>
  <si>
    <t>CitiHELOC/HELOAN6. 40.1% to 50%</t>
  </si>
  <si>
    <t>CitiHELOC/HELOAN7. 50.1% to 60%</t>
  </si>
  <si>
    <t>CitiHELOC/HELOAN8. 60.1% to 70%</t>
  </si>
  <si>
    <t>CitiHELOC/HELOAN9. 70.1% to 80%</t>
  </si>
  <si>
    <t>CitiOTHER/PIL/STU1. 0%</t>
  </si>
  <si>
    <t>CitiOTHER/PIL/STU10. 80.1% to 90%</t>
  </si>
  <si>
    <t>CitiOTHER/PIL/STU11. 90.1 to 100%</t>
  </si>
  <si>
    <t>CitiOTHER/PIL/STU12. 100%+</t>
  </si>
  <si>
    <t>CitiOTHER/PIL/STU13. No info available</t>
  </si>
  <si>
    <t>CitiOTHER/PIL/STU2. 1% to 10%</t>
  </si>
  <si>
    <t>CitiOTHER/PIL/STU3. 10.1% to 20%</t>
  </si>
  <si>
    <t>CitiOTHER/PIL/STU4. 20.1% to 30%</t>
  </si>
  <si>
    <t>CitiOTHER/PIL/STU5. 30.1% to 40%</t>
  </si>
  <si>
    <t>CitiOTHER/PIL/STU6. 40.1% to 50%</t>
  </si>
  <si>
    <t>CitiOTHER/PIL/STU7. 50.1% to 60%</t>
  </si>
  <si>
    <t>CitiOTHER/PIL/STU8. 60.1% to 70%</t>
  </si>
  <si>
    <t>CitiOTHER/PIL/STU9. 70.1% to 80%</t>
  </si>
  <si>
    <t>CitiRETAIL1. 0%</t>
  </si>
  <si>
    <t>CitiRETAIL10. 80.1% to 90%</t>
  </si>
  <si>
    <t>CitiRETAIL11. 90.1 to 100%</t>
  </si>
  <si>
    <t>CitiRETAIL12. 100%+</t>
  </si>
  <si>
    <t>CitiRETAIL13. No info available</t>
  </si>
  <si>
    <t>CitiRETAIL2. 1% to 10%</t>
  </si>
  <si>
    <t>CitiRETAIL3. 10.1% to 20%</t>
  </si>
  <si>
    <t>CitiRETAIL4. 20.1% to 30%</t>
  </si>
  <si>
    <t>CitiRETAIL5. 30.1% to 40%</t>
  </si>
  <si>
    <t>CitiRETAIL6. 40.1% to 50%</t>
  </si>
  <si>
    <t>CitiRETAIL7. 50.1% to 60%</t>
  </si>
  <si>
    <t>CitiRETAIL8. 60.1% to 70%</t>
  </si>
  <si>
    <t>CitiRETAIL9. 70.1% to 80%</t>
  </si>
  <si>
    <t>Credit OneBANKCARD1. 0%</t>
  </si>
  <si>
    <t>Credit OneBANKCARD10. 80.1% to 90%</t>
  </si>
  <si>
    <t>Credit OneBANKCARD11. 90.1 to 100%</t>
  </si>
  <si>
    <t>Credit OneBANKCARD12. 100%+</t>
  </si>
  <si>
    <t>Credit OneBANKCARD13. No info available</t>
  </si>
  <si>
    <t>Credit OneBANKCARD2. 1% to 10%</t>
  </si>
  <si>
    <t>Credit OneBANKCARD3. 10.1% to 20%</t>
  </si>
  <si>
    <t>Credit OneBANKCARD4. 20.1% to 30%</t>
  </si>
  <si>
    <t>Credit OneBANKCARD5. 30.1% to 40%</t>
  </si>
  <si>
    <t>Credit OneBANKCARD6. 40.1% to 50%</t>
  </si>
  <si>
    <t>Credit OneBANKCARD7. 50.1% to 60%</t>
  </si>
  <si>
    <t>Credit OneBANKCARD8. 60.1% to 70%</t>
  </si>
  <si>
    <t>Credit OneBANKCARD9. 70.1% to 80%</t>
  </si>
  <si>
    <t>DiscoverBANKCARD1. 0%</t>
  </si>
  <si>
    <t>DiscoverBANKCARD10. 80.1% to 90%</t>
  </si>
  <si>
    <t>DiscoverBANKCARD11. 90.1 to 100%</t>
  </si>
  <si>
    <t>DiscoverBANKCARD12. 100%+</t>
  </si>
  <si>
    <t>DiscoverBANKCARD13. No info available</t>
  </si>
  <si>
    <t>DiscoverBANKCARD2. 1% to 10%</t>
  </si>
  <si>
    <t>DiscoverBANKCARD3. 10.1% to 20%</t>
  </si>
  <si>
    <t>DiscoverBANKCARD4. 20.1% to 30%</t>
  </si>
  <si>
    <t>DiscoverBANKCARD5. 30.1% to 40%</t>
  </si>
  <si>
    <t>DiscoverBANKCARD6. 40.1% to 50%</t>
  </si>
  <si>
    <t>DiscoverBANKCARD7. 50.1% to 60%</t>
  </si>
  <si>
    <t>DiscoverBANKCARD8. 60.1% to 70%</t>
  </si>
  <si>
    <t>DiscoverBANKCARD9. 70.1% to 80%</t>
  </si>
  <si>
    <t>DiscoverFIRST MORTGAGE10. 80.1% to 90%</t>
  </si>
  <si>
    <t>DiscoverFIRST MORTGAGE11. 90.1 to 100%</t>
  </si>
  <si>
    <t>DiscoverFIRST MORTGAGE12. 100%+</t>
  </si>
  <si>
    <t>DiscoverFIRST MORTGAGE13. No info available</t>
  </si>
  <si>
    <t>DiscoverFIRST MORTGAGE2. 1% to 10%</t>
  </si>
  <si>
    <t>DiscoverFIRST MORTGAGE3. 10.1% to 20%</t>
  </si>
  <si>
    <t>DiscoverFIRST MORTGAGE4. 20.1% to 30%</t>
  </si>
  <si>
    <t>DiscoverFIRST MORTGAGE5. 30.1% to 40%</t>
  </si>
  <si>
    <t>DiscoverFIRST MORTGAGE6. 40.1% to 50%</t>
  </si>
  <si>
    <t>DiscoverFIRST MORTGAGE7. 50.1% to 60%</t>
  </si>
  <si>
    <t>DiscoverFIRST MORTGAGE8. 60.1% to 70%</t>
  </si>
  <si>
    <t>DiscoverFIRST MORTGAGE9. 70.1% to 80%</t>
  </si>
  <si>
    <t>DiscoverHELOC/HELOAN10. 80.1% to 90%</t>
  </si>
  <si>
    <t>DiscoverHELOC/HELOAN11. 90.1 to 100%</t>
  </si>
  <si>
    <t>DiscoverHELOC/HELOAN12. 100%+</t>
  </si>
  <si>
    <t>DiscoverHELOC/HELOAN13. No info available</t>
  </si>
  <si>
    <t>DiscoverHELOC/HELOAN2. 1% to 10%</t>
  </si>
  <si>
    <t>DiscoverHELOC/HELOAN3. 10.1% to 20%</t>
  </si>
  <si>
    <t>DiscoverHELOC/HELOAN4. 20.1% to 30%</t>
  </si>
  <si>
    <t>DiscoverHELOC/HELOAN5. 30.1% to 40%</t>
  </si>
  <si>
    <t>DiscoverHELOC/HELOAN6. 40.1% to 50%</t>
  </si>
  <si>
    <t>DiscoverHELOC/HELOAN7. 50.1% to 60%</t>
  </si>
  <si>
    <t>DiscoverHELOC/HELOAN8. 60.1% to 70%</t>
  </si>
  <si>
    <t>DiscoverHELOC/HELOAN9. 70.1% to 80%</t>
  </si>
  <si>
    <t>DiscoverOTHER/PIL/STU1. 0%</t>
  </si>
  <si>
    <t>DiscoverOTHER/PIL/STU10. 80.1% to 90%</t>
  </si>
  <si>
    <t>DiscoverOTHER/PIL/STU11. 90.1 to 100%</t>
  </si>
  <si>
    <t>DiscoverOTHER/PIL/STU12. 100%+</t>
  </si>
  <si>
    <t>DiscoverOTHER/PIL/STU13. No info available</t>
  </si>
  <si>
    <t>DiscoverOTHER/PIL/STU2. 1% to 10%</t>
  </si>
  <si>
    <t>DiscoverOTHER/PIL/STU3. 10.1% to 20%</t>
  </si>
  <si>
    <t>DiscoverOTHER/PIL/STU4. 20.1% to 30%</t>
  </si>
  <si>
    <t>DiscoverOTHER/PIL/STU5. 30.1% to 40%</t>
  </si>
  <si>
    <t>DiscoverOTHER/PIL/STU6. 40.1% to 50%</t>
  </si>
  <si>
    <t>DiscoverOTHER/PIL/STU7. 50.1% to 60%</t>
  </si>
  <si>
    <t>DiscoverOTHER/PIL/STU8. 60.1% to 70%</t>
  </si>
  <si>
    <t>DiscoverOTHER/PIL/STU9. 70.1% to 80%</t>
  </si>
  <si>
    <t>Goldman SachsBANKCARD1. 0%</t>
  </si>
  <si>
    <t>Goldman SachsBANKCARD10. 80.1% to 90%</t>
  </si>
  <si>
    <t>Goldman SachsBANKCARD11. 90.1 to 100%</t>
  </si>
  <si>
    <t>Goldman SachsBANKCARD12. 100%+</t>
  </si>
  <si>
    <t>Goldman SachsBANKCARD13. No info available</t>
  </si>
  <si>
    <t>Goldman SachsBANKCARD2. 1% to 10%</t>
  </si>
  <si>
    <t>Goldman SachsBANKCARD3. 10.1% to 20%</t>
  </si>
  <si>
    <t>Goldman SachsBANKCARD4. 20.1% to 30%</t>
  </si>
  <si>
    <t>Goldman SachsBANKCARD5. 30.1% to 40%</t>
  </si>
  <si>
    <t>Goldman SachsBANKCARD6. 40.1% to 50%</t>
  </si>
  <si>
    <t>Goldman SachsBANKCARD7. 50.1% to 60%</t>
  </si>
  <si>
    <t>Goldman SachsBANKCARD8. 60.1% to 70%</t>
  </si>
  <si>
    <t>Goldman SachsBANKCARD9. 70.1% to 80%</t>
  </si>
  <si>
    <t>Goldman SachsOTHER/PIL/STU1. 0%</t>
  </si>
  <si>
    <t>Goldman SachsOTHER/PIL/STU10. 80.1% to 90%</t>
  </si>
  <si>
    <t>Goldman SachsOTHER/PIL/STU11. 90.1 to 100%</t>
  </si>
  <si>
    <t>Goldman SachsOTHER/PIL/STU12. 100%+</t>
  </si>
  <si>
    <t>Goldman SachsOTHER/PIL/STU13. No info available</t>
  </si>
  <si>
    <t>Goldman SachsOTHER/PIL/STU2. 1% to 10%</t>
  </si>
  <si>
    <t>Goldman SachsOTHER/PIL/STU3. 10.1% to 20%</t>
  </si>
  <si>
    <t>Goldman SachsOTHER/PIL/STU4. 20.1% to 30%</t>
  </si>
  <si>
    <t>Goldman SachsOTHER/PIL/STU5. 30.1% to 40%</t>
  </si>
  <si>
    <t>Goldman SachsOTHER/PIL/STU6. 40.1% to 50%</t>
  </si>
  <si>
    <t>Goldman SachsOTHER/PIL/STU7. 50.1% to 60%</t>
  </si>
  <si>
    <t>Goldman SachsOTHER/PIL/STU8. 60.1% to 70%</t>
  </si>
  <si>
    <t>Goldman SachsOTHER/PIL/STU9. 70.1% to 80%</t>
  </si>
  <si>
    <t>NBTAUTOMOTIVE1. 0%</t>
  </si>
  <si>
    <t>NBTAUTOMOTIVE10. 80.1% to 90%</t>
  </si>
  <si>
    <t>NBTAUTOMOTIVE11. 90.1 to 100%</t>
  </si>
  <si>
    <t>NBTAUTOMOTIVE12. 100%+</t>
  </si>
  <si>
    <t>NBTAUTOMOTIVE13. No info available</t>
  </si>
  <si>
    <t>NBTAUTOMOTIVE2. 1% to 10%</t>
  </si>
  <si>
    <t>NBTAUTOMOTIVE3. 10.1% to 20%</t>
  </si>
  <si>
    <t>NBTAUTOMOTIVE4. 20.1% to 30%</t>
  </si>
  <si>
    <t>NBTAUTOMOTIVE5. 30.1% to 40%</t>
  </si>
  <si>
    <t>NBTAUTOMOTIVE6. 40.1% to 50%</t>
  </si>
  <si>
    <t>NBTAUTOMOTIVE7. 50.1% to 60%</t>
  </si>
  <si>
    <t>NBTAUTOMOTIVE8. 60.1% to 70%</t>
  </si>
  <si>
    <t>NBTAUTOMOTIVE9. 70.1% to 80%</t>
  </si>
  <si>
    <t>NBTFIRST MORTGAGE1. 0%</t>
  </si>
  <si>
    <t>NBTFIRST MORTGAGE10. 80.1% to 90%</t>
  </si>
  <si>
    <t>NBTFIRST MORTGAGE11. 90.1 to 100%</t>
  </si>
  <si>
    <t>NBTFIRST MORTGAGE12. 100%+</t>
  </si>
  <si>
    <t>NBTFIRST MORTGAGE13. No info available</t>
  </si>
  <si>
    <t>NBTFIRST MORTGAGE2. 1% to 10%</t>
  </si>
  <si>
    <t>NBTFIRST MORTGAGE3. 10.1% to 20%</t>
  </si>
  <si>
    <t>NBTFIRST MORTGAGE4. 20.1% to 30%</t>
  </si>
  <si>
    <t>NBTFIRST MORTGAGE5. 30.1% to 40%</t>
  </si>
  <si>
    <t>NBTFIRST MORTGAGE6. 40.1% to 50%</t>
  </si>
  <si>
    <t>NBTFIRST MORTGAGE7. 50.1% to 60%</t>
  </si>
  <si>
    <t>NBTFIRST MORTGAGE8. 60.1% to 70%</t>
  </si>
  <si>
    <t>NBTFIRST MORTGAGE9. 70.1% to 80%</t>
  </si>
  <si>
    <t>NBTHELOC/HELOAN1. 0%</t>
  </si>
  <si>
    <t>NBTHELOC/HELOAN10. 80.1% to 90%</t>
  </si>
  <si>
    <t>NBTHELOC/HELOAN11. 90.1 to 100%</t>
  </si>
  <si>
    <t>NBTHELOC/HELOAN12. 100%+</t>
  </si>
  <si>
    <t>NBTHELOC/HELOAN13. No info available</t>
  </si>
  <si>
    <t>NBTHELOC/HELOAN2. 1% to 10%</t>
  </si>
  <si>
    <t>NBTHELOC/HELOAN3. 10.1% to 20%</t>
  </si>
  <si>
    <t>NBTHELOC/HELOAN4. 20.1% to 30%</t>
  </si>
  <si>
    <t>NBTHELOC/HELOAN5. 30.1% to 40%</t>
  </si>
  <si>
    <t>NBTHELOC/HELOAN6. 40.1% to 50%</t>
  </si>
  <si>
    <t>NBTHELOC/HELOAN7. 50.1% to 60%</t>
  </si>
  <si>
    <t>NBTHELOC/HELOAN8. 60.1% to 70%</t>
  </si>
  <si>
    <t>NBTHELOC/HELOAN9. 70.1% to 80%</t>
  </si>
  <si>
    <t>NBTOTHER/PIL/STU1. 0%</t>
  </si>
  <si>
    <t>NBTOTHER/PIL/STU10. 80.1% to 90%</t>
  </si>
  <si>
    <t>NBTOTHER/PIL/STU11. 90.1 to 100%</t>
  </si>
  <si>
    <t>NBTOTHER/PIL/STU12. 100%+</t>
  </si>
  <si>
    <t>NBTOTHER/PIL/STU13. No info available</t>
  </si>
  <si>
    <t>NBTOTHER/PIL/STU2. 1% to 10%</t>
  </si>
  <si>
    <t>NBTOTHER/PIL/STU3. 10.1% to 20%</t>
  </si>
  <si>
    <t>NBTOTHER/PIL/STU4. 20.1% to 30%</t>
  </si>
  <si>
    <t>NBTOTHER/PIL/STU5. 30.1% to 40%</t>
  </si>
  <si>
    <t>NBTOTHER/PIL/STU6. 40.1% to 50%</t>
  </si>
  <si>
    <t>NBTOTHER/PIL/STU7. 50.1% to 60%</t>
  </si>
  <si>
    <t>NBTOTHER/PIL/STU8. 60.1% to 70%</t>
  </si>
  <si>
    <t>NBTOTHER/PIL/STU9. 70.1% to 80%</t>
  </si>
  <si>
    <t>PNCAUTOMOTIVE1. 0%</t>
  </si>
  <si>
    <t>PNCAUTOMOTIVE10. 80.1% to 90%</t>
  </si>
  <si>
    <t>PNCAUTOMOTIVE11. 90.1 to 100%</t>
  </si>
  <si>
    <t>PNCAUTOMOTIVE12. 100%+</t>
  </si>
  <si>
    <t>PNCAUTOMOTIVE13. No info available</t>
  </si>
  <si>
    <t>PNCAUTOMOTIVE2. 1% to 10%</t>
  </si>
  <si>
    <t>PNCAUTOMOTIVE3. 10.1% to 20%</t>
  </si>
  <si>
    <t>PNCAUTOMOTIVE4. 20.1% to 30%</t>
  </si>
  <si>
    <t>PNCAUTOMOTIVE5. 30.1% to 40%</t>
  </si>
  <si>
    <t>PNCAUTOMOTIVE6. 40.1% to 50%</t>
  </si>
  <si>
    <t>PNCAUTOMOTIVE7. 50.1% to 60%</t>
  </si>
  <si>
    <t>PNCAUTOMOTIVE8. 60.1% to 70%</t>
  </si>
  <si>
    <t>PNCAUTOMOTIVE9. 70.1% to 80%</t>
  </si>
  <si>
    <t>PNCBANKCARD1. 0%</t>
  </si>
  <si>
    <t>PNCBANKCARD10. 80.1% to 90%</t>
  </si>
  <si>
    <t>PNCBANKCARD11. 90.1 to 100%</t>
  </si>
  <si>
    <t>PNCBANKCARD12. 100%+</t>
  </si>
  <si>
    <t>PNCBANKCARD13. No info available</t>
  </si>
  <si>
    <t>PNCBANKCARD2. 1% to 10%</t>
  </si>
  <si>
    <t>PNCBANKCARD3. 10.1% to 20%</t>
  </si>
  <si>
    <t>PNCBANKCARD4. 20.1% to 30%</t>
  </si>
  <si>
    <t>PNCBANKCARD5. 30.1% to 40%</t>
  </si>
  <si>
    <t>PNCBANKCARD6. 40.1% to 50%</t>
  </si>
  <si>
    <t>PNCBANKCARD7. 50.1% to 60%</t>
  </si>
  <si>
    <t>PNCBANKCARD8. 60.1% to 70%</t>
  </si>
  <si>
    <t>PNCBANKCARD9. 70.1% to 80%</t>
  </si>
  <si>
    <t>PNCFIRST MORTGAGE1. 0%</t>
  </si>
  <si>
    <t>PNCFIRST MORTGAGE10. 80.1% to 90%</t>
  </si>
  <si>
    <t>PNCFIRST MORTGAGE11. 90.1 to 100%</t>
  </si>
  <si>
    <t>PNCFIRST MORTGAGE12. 100%+</t>
  </si>
  <si>
    <t>PNCFIRST MORTGAGE13. No info available</t>
  </si>
  <si>
    <t>PNCFIRST MORTGAGE2. 1% to 10%</t>
  </si>
  <si>
    <t>PNCFIRST MORTGAGE3. 10.1% to 20%</t>
  </si>
  <si>
    <t>PNCFIRST MORTGAGE4. 20.1% to 30%</t>
  </si>
  <si>
    <t>PNCFIRST MORTGAGE5. 30.1% to 40%</t>
  </si>
  <si>
    <t>PNCFIRST MORTGAGE6. 40.1% to 50%</t>
  </si>
  <si>
    <t>PNCFIRST MORTGAGE7. 50.1% to 60%</t>
  </si>
  <si>
    <t>PNCFIRST MORTGAGE8. 60.1% to 70%</t>
  </si>
  <si>
    <t>PNCFIRST MORTGAGE9. 70.1% to 80%</t>
  </si>
  <si>
    <t>PNCHELOC/HELOAN1. 0%</t>
  </si>
  <si>
    <t>PNCHELOC/HELOAN10. 80.1% to 90%</t>
  </si>
  <si>
    <t>PNCHELOC/HELOAN11. 90.1 to 100%</t>
  </si>
  <si>
    <t>PNCHELOC/HELOAN12. 100%+</t>
  </si>
  <si>
    <t>PNCHELOC/HELOAN13. No info available</t>
  </si>
  <si>
    <t>PNCHELOC/HELOAN2. 1% to 10%</t>
  </si>
  <si>
    <t>PNCHELOC/HELOAN3. 10.1% to 20%</t>
  </si>
  <si>
    <t>PNCHELOC/HELOAN4. 20.1% to 30%</t>
  </si>
  <si>
    <t>PNCHELOC/HELOAN5. 30.1% to 40%</t>
  </si>
  <si>
    <t>PNCHELOC/HELOAN6. 40.1% to 50%</t>
  </si>
  <si>
    <t>PNCHELOC/HELOAN7. 50.1% to 60%</t>
  </si>
  <si>
    <t>PNCHELOC/HELOAN8. 60.1% to 70%</t>
  </si>
  <si>
    <t>PNCHELOC/HELOAN9. 70.1% to 80%</t>
  </si>
  <si>
    <t>PNCOTHER/PIL/STU1. 0%</t>
  </si>
  <si>
    <t>PNCOTHER/PIL/STU10. 80.1% to 90%</t>
  </si>
  <si>
    <t>PNCOTHER/PIL/STU11. 90.1 to 100%</t>
  </si>
  <si>
    <t>PNCOTHER/PIL/STU12. 100%+</t>
  </si>
  <si>
    <t>PNCOTHER/PIL/STU13. No info available</t>
  </si>
  <si>
    <t>PNCOTHER/PIL/STU2. 1% to 10%</t>
  </si>
  <si>
    <t>PNCOTHER/PIL/STU3. 10.1% to 20%</t>
  </si>
  <si>
    <t>PNCOTHER/PIL/STU4. 20.1% to 30%</t>
  </si>
  <si>
    <t>PNCOTHER/PIL/STU5. 30.1% to 40%</t>
  </si>
  <si>
    <t>PNCOTHER/PIL/STU6. 40.1% to 50%</t>
  </si>
  <si>
    <t>PNCOTHER/PIL/STU7. 50.1% to 60%</t>
  </si>
  <si>
    <t>PNCOTHER/PIL/STU8. 60.1% to 70%</t>
  </si>
  <si>
    <t>PNCOTHER/PIL/STU9. 70.1% to 80%</t>
  </si>
  <si>
    <t>SantanderAUTOMOTIVE1. 0%</t>
  </si>
  <si>
    <t>SantanderAUTOMOTIVE10. 80.1% to 90%</t>
  </si>
  <si>
    <t>SantanderAUTOMOTIVE11. 90.1 to 100%</t>
  </si>
  <si>
    <t>SantanderAUTOMOTIVE12. 100%+</t>
  </si>
  <si>
    <t>SantanderAUTOMOTIVE13. No info available</t>
  </si>
  <si>
    <t>SantanderAUTOMOTIVE2. 1% to 10%</t>
  </si>
  <si>
    <t>SantanderAUTOMOTIVE3. 10.1% to 20%</t>
  </si>
  <si>
    <t>SantanderAUTOMOTIVE4. 20.1% to 30%</t>
  </si>
  <si>
    <t>SantanderAUTOMOTIVE5. 30.1% to 40%</t>
  </si>
  <si>
    <t>SantanderAUTOMOTIVE6. 40.1% to 50%</t>
  </si>
  <si>
    <t>SantanderAUTOMOTIVE7. 50.1% to 60%</t>
  </si>
  <si>
    <t>SantanderAUTOMOTIVE8. 60.1% to 70%</t>
  </si>
  <si>
    <t>SantanderAUTOMOTIVE9. 70.1% to 80%</t>
  </si>
  <si>
    <t>SantanderBANKCARD1. 0%</t>
  </si>
  <si>
    <t>SantanderBANKCARD10. 80.1% to 90%</t>
  </si>
  <si>
    <t>SantanderBANKCARD11. 90.1 to 100%</t>
  </si>
  <si>
    <t>SantanderBANKCARD12. 100%+</t>
  </si>
  <si>
    <t>SantanderBANKCARD13. No info available</t>
  </si>
  <si>
    <t>SantanderBANKCARD2. 1% to 10%</t>
  </si>
  <si>
    <t>SantanderBANKCARD3. 10.1% to 20%</t>
  </si>
  <si>
    <t>SantanderBANKCARD4. 20.1% to 30%</t>
  </si>
  <si>
    <t>SantanderBANKCARD5. 30.1% to 40%</t>
  </si>
  <si>
    <t>SantanderBANKCARD6. 40.1% to 50%</t>
  </si>
  <si>
    <t>SantanderBANKCARD7. 50.1% to 60%</t>
  </si>
  <si>
    <t>SantanderBANKCARD8. 60.1% to 70%</t>
  </si>
  <si>
    <t>SantanderBANKCARD9. 70.1% to 80%</t>
  </si>
  <si>
    <t>SantanderFIRST MORTGAGE1. 0%</t>
  </si>
  <si>
    <t>SantanderFIRST MORTGAGE10. 80.1% to 90%</t>
  </si>
  <si>
    <t>SantanderFIRST MORTGAGE11. 90.1 to 100%</t>
  </si>
  <si>
    <t>SantanderFIRST MORTGAGE12. 100%+</t>
  </si>
  <si>
    <t>SantanderFIRST MORTGAGE13. No info available</t>
  </si>
  <si>
    <t>SantanderFIRST MORTGAGE2. 1% to 10%</t>
  </si>
  <si>
    <t>SantanderFIRST MORTGAGE3. 10.1% to 20%</t>
  </si>
  <si>
    <t>SantanderFIRST MORTGAGE4. 20.1% to 30%</t>
  </si>
  <si>
    <t>SantanderFIRST MORTGAGE5. 30.1% to 40%</t>
  </si>
  <si>
    <t>SantanderFIRST MORTGAGE6. 40.1% to 50%</t>
  </si>
  <si>
    <t>SantanderFIRST MORTGAGE7. 50.1% to 60%</t>
  </si>
  <si>
    <t>SantanderFIRST MORTGAGE8. 60.1% to 70%</t>
  </si>
  <si>
    <t>SantanderFIRST MORTGAGE9. 70.1% to 80%</t>
  </si>
  <si>
    <t>SantanderHELOC/HELOAN1. 0%</t>
  </si>
  <si>
    <t>SantanderHELOC/HELOAN10. 80.1% to 90%</t>
  </si>
  <si>
    <t>SantanderHELOC/HELOAN11. 90.1 to 100%</t>
  </si>
  <si>
    <t>SantanderHELOC/HELOAN12. 100%+</t>
  </si>
  <si>
    <t>SantanderHELOC/HELOAN13. No info available</t>
  </si>
  <si>
    <t>SantanderHELOC/HELOAN2. 1% to 10%</t>
  </si>
  <si>
    <t>SantanderHELOC/HELOAN3. 10.1% to 20%</t>
  </si>
  <si>
    <t>SantanderHELOC/HELOAN4. 20.1% to 30%</t>
  </si>
  <si>
    <t>SantanderHELOC/HELOAN5. 30.1% to 40%</t>
  </si>
  <si>
    <t>SantanderHELOC/HELOAN6. 40.1% to 50%</t>
  </si>
  <si>
    <t>SantanderHELOC/HELOAN7. 50.1% to 60%</t>
  </si>
  <si>
    <t>SantanderHELOC/HELOAN8. 60.1% to 70%</t>
  </si>
  <si>
    <t>SantanderHELOC/HELOAN9. 70.1% to 80%</t>
  </si>
  <si>
    <t>SantanderOTHER/PIL/STU1. 0%</t>
  </si>
  <si>
    <t>SantanderOTHER/PIL/STU10. 80.1% to 90%</t>
  </si>
  <si>
    <t>SantanderOTHER/PIL/STU11. 90.1 to 100%</t>
  </si>
  <si>
    <t>SantanderOTHER/PIL/STU12. 100%+</t>
  </si>
  <si>
    <t>SantanderOTHER/PIL/STU13. No info available</t>
  </si>
  <si>
    <t>SantanderOTHER/PIL/STU2. 1% to 10%</t>
  </si>
  <si>
    <t>SantanderOTHER/PIL/STU3. 10.1% to 20%</t>
  </si>
  <si>
    <t>SantanderOTHER/PIL/STU4. 20.1% to 30%</t>
  </si>
  <si>
    <t>SantanderOTHER/PIL/STU5. 30.1% to 40%</t>
  </si>
  <si>
    <t>SantanderOTHER/PIL/STU6. 40.1% to 50%</t>
  </si>
  <si>
    <t>SantanderOTHER/PIL/STU7. 50.1% to 60%</t>
  </si>
  <si>
    <t>SantanderOTHER/PIL/STU8. 60.1% to 70%</t>
  </si>
  <si>
    <t>SantanderOTHER/PIL/STU9. 70.1% to 80%</t>
  </si>
  <si>
    <t>Sun TrustAUTOMOTIVE1. 0%</t>
  </si>
  <si>
    <t>Sun TrustAUTOMOTIVE10. 80.1% to 90%</t>
  </si>
  <si>
    <t>Sun TrustAUTOMOTIVE11. 90.1 to 100%</t>
  </si>
  <si>
    <t>Sun TrustAUTOMOTIVE12. 100%+</t>
  </si>
  <si>
    <t>Sun TrustAUTOMOTIVE13. No info available</t>
  </si>
  <si>
    <t>Sun TrustAUTOMOTIVE2. 1% to 10%</t>
  </si>
  <si>
    <t>Sun TrustAUTOMOTIVE3. 10.1% to 20%</t>
  </si>
  <si>
    <t>Sun TrustAUTOMOTIVE4. 20.1% to 30%</t>
  </si>
  <si>
    <t>Sun TrustAUTOMOTIVE5. 30.1% to 40%</t>
  </si>
  <si>
    <t>Sun TrustAUTOMOTIVE6. 40.1% to 50%</t>
  </si>
  <si>
    <t>Sun TrustAUTOMOTIVE7. 50.1% to 60%</t>
  </si>
  <si>
    <t>Sun TrustAUTOMOTIVE8. 60.1% to 70%</t>
  </si>
  <si>
    <t>Sun TrustAUTOMOTIVE9. 70.1% to 80%</t>
  </si>
  <si>
    <t>Sun TrustBANKCARD1. 0%</t>
  </si>
  <si>
    <t>Sun TrustBANKCARD10. 80.1% to 90%</t>
  </si>
  <si>
    <t>Sun TrustBANKCARD11. 90.1 to 100%</t>
  </si>
  <si>
    <t>Sun TrustBANKCARD12. 100%+</t>
  </si>
  <si>
    <t>Sun TrustBANKCARD13. No info available</t>
  </si>
  <si>
    <t>Sun TrustBANKCARD2. 1% to 10%</t>
  </si>
  <si>
    <t>Sun TrustBANKCARD3. 10.1% to 20%</t>
  </si>
  <si>
    <t>Sun TrustBANKCARD4. 20.1% to 30%</t>
  </si>
  <si>
    <t>Sun TrustBANKCARD5. 30.1% to 40%</t>
  </si>
  <si>
    <t>Sun TrustBANKCARD6. 40.1% to 50%</t>
  </si>
  <si>
    <t>Sun TrustBANKCARD7. 50.1% to 60%</t>
  </si>
  <si>
    <t>Sun TrustBANKCARD8. 60.1% to 70%</t>
  </si>
  <si>
    <t>Sun TrustBANKCARD9. 70.1% to 80%</t>
  </si>
  <si>
    <t>Sun TrustFIRST MORTGAGE1. 0%</t>
  </si>
  <si>
    <t>Sun TrustFIRST MORTGAGE10. 80.1% to 90%</t>
  </si>
  <si>
    <t>Sun TrustFIRST MORTGAGE11. 90.1 to 100%</t>
  </si>
  <si>
    <t>Sun TrustFIRST MORTGAGE12. 100%+</t>
  </si>
  <si>
    <t>Sun TrustFIRST MORTGAGE13. No info available</t>
  </si>
  <si>
    <t>Sun TrustFIRST MORTGAGE2. 1% to 10%</t>
  </si>
  <si>
    <t>Sun TrustFIRST MORTGAGE3. 10.1% to 20%</t>
  </si>
  <si>
    <t>Sun TrustFIRST MORTGAGE4. 20.1% to 30%</t>
  </si>
  <si>
    <t>Sun TrustFIRST MORTGAGE5. 30.1% to 40%</t>
  </si>
  <si>
    <t>Sun TrustFIRST MORTGAGE6. 40.1% to 50%</t>
  </si>
  <si>
    <t>Sun TrustFIRST MORTGAGE7. 50.1% to 60%</t>
  </si>
  <si>
    <t>Sun TrustFIRST MORTGAGE8. 60.1% to 70%</t>
  </si>
  <si>
    <t>Sun TrustFIRST MORTGAGE9. 70.1% to 80%</t>
  </si>
  <si>
    <t>Sun TrustHELOC/HELOAN1. 0%</t>
  </si>
  <si>
    <t>Sun TrustHELOC/HELOAN10. 80.1% to 90%</t>
  </si>
  <si>
    <t>Sun TrustHELOC/HELOAN11. 90.1 to 100%</t>
  </si>
  <si>
    <t>Sun TrustHELOC/HELOAN12. 100%+</t>
  </si>
  <si>
    <t>Sun TrustHELOC/HELOAN13. No info available</t>
  </si>
  <si>
    <t>Sun TrustHELOC/HELOAN2. 1% to 10%</t>
  </si>
  <si>
    <t>Sun TrustHELOC/HELOAN3. 10.1% to 20%</t>
  </si>
  <si>
    <t>Sun TrustHELOC/HELOAN4. 20.1% to 30%</t>
  </si>
  <si>
    <t>Sun TrustHELOC/HELOAN5. 30.1% to 40%</t>
  </si>
  <si>
    <t>Sun TrustHELOC/HELOAN6. 40.1% to 50%</t>
  </si>
  <si>
    <t>Sun TrustHELOC/HELOAN7. 50.1% to 60%</t>
  </si>
  <si>
    <t>Sun TrustHELOC/HELOAN8. 60.1% to 70%</t>
  </si>
  <si>
    <t>Sun TrustHELOC/HELOAN9. 70.1% to 80%</t>
  </si>
  <si>
    <t>Sun TrustOTHER/PIL/STU1. 0%</t>
  </si>
  <si>
    <t>Sun TrustOTHER/PIL/STU10. 80.1% to 90%</t>
  </si>
  <si>
    <t>Sun TrustOTHER/PIL/STU11. 90.1 to 100%</t>
  </si>
  <si>
    <t>Sun TrustOTHER/PIL/STU12. 100%+</t>
  </si>
  <si>
    <t>Sun TrustOTHER/PIL/STU13. No info available</t>
  </si>
  <si>
    <t>Sun TrustOTHER/PIL/STU2. 1% to 10%</t>
  </si>
  <si>
    <t>Sun TrustOTHER/PIL/STU3. 10.1% to 20%</t>
  </si>
  <si>
    <t>Sun TrustOTHER/PIL/STU4. 20.1% to 30%</t>
  </si>
  <si>
    <t>Sun TrustOTHER/PIL/STU5. 30.1% to 40%</t>
  </si>
  <si>
    <t>Sun TrustOTHER/PIL/STU6. 40.1% to 50%</t>
  </si>
  <si>
    <t>Sun TrustOTHER/PIL/STU7. 50.1% to 60%</t>
  </si>
  <si>
    <t>Sun TrustOTHER/PIL/STU8. 60.1% to 70%</t>
  </si>
  <si>
    <t>Sun TrustOTHER/PIL/STU9. 70.1% to 80%</t>
  </si>
  <si>
    <t>SynchronyBANKCARD1. 0%</t>
  </si>
  <si>
    <t>SynchronyBANKCARD10. 80.1% to 90%</t>
  </si>
  <si>
    <t>SynchronyBANKCARD11. 90.1 to 100%</t>
  </si>
  <si>
    <t>SynchronyBANKCARD12. 100%+</t>
  </si>
  <si>
    <t>SynchronyBANKCARD13. No info available</t>
  </si>
  <si>
    <t>SynchronyBANKCARD2. 1% to 10%</t>
  </si>
  <si>
    <t>SynchronyBANKCARD3. 10.1% to 20%</t>
  </si>
  <si>
    <t>SynchronyBANKCARD4. 20.1% to 30%</t>
  </si>
  <si>
    <t>SynchronyBANKCARD5. 30.1% to 40%</t>
  </si>
  <si>
    <t>SynchronyBANKCARD6. 40.1% to 50%</t>
  </si>
  <si>
    <t>SynchronyBANKCARD7. 50.1% to 60%</t>
  </si>
  <si>
    <t>SynchronyBANKCARD8. 60.1% to 70%</t>
  </si>
  <si>
    <t>SynchronyBANKCARD9. 70.1% to 80%</t>
  </si>
  <si>
    <t>SynchronyOTHER/PIL/STU1. 0%</t>
  </si>
  <si>
    <t>SynchronyOTHER/PIL/STU10. 80.1% to 90%</t>
  </si>
  <si>
    <t>SynchronyOTHER/PIL/STU11. 90.1 to 100%</t>
  </si>
  <si>
    <t>SynchronyOTHER/PIL/STU12. 100%+</t>
  </si>
  <si>
    <t>SynchronyOTHER/PIL/STU13. No info available</t>
  </si>
  <si>
    <t>SynchronyOTHER/PIL/STU2. 1% to 10%</t>
  </si>
  <si>
    <t>SynchronyOTHER/PIL/STU3. 10.1% to 20%</t>
  </si>
  <si>
    <t>SynchronyOTHER/PIL/STU4. 20.1% to 30%</t>
  </si>
  <si>
    <t>SynchronyOTHER/PIL/STU5. 30.1% to 40%</t>
  </si>
  <si>
    <t>SynchronyOTHER/PIL/STU6. 40.1% to 50%</t>
  </si>
  <si>
    <t>SynchronyOTHER/PIL/STU7. 50.1% to 60%</t>
  </si>
  <si>
    <t>SynchronyOTHER/PIL/STU8. 60.1% to 70%</t>
  </si>
  <si>
    <t>SynchronyOTHER/PIL/STU9. 70.1% to 80%</t>
  </si>
  <si>
    <t>SynchronyRETAIL1. 0%</t>
  </si>
  <si>
    <t>SynchronyRETAIL10. 80.1% to 90%</t>
  </si>
  <si>
    <t>SynchronyRETAIL11. 90.1 to 100%</t>
  </si>
  <si>
    <t>SynchronyRETAIL12. 100%+</t>
  </si>
  <si>
    <t>SynchronyRETAIL13. No info available</t>
  </si>
  <si>
    <t>SynchronyRETAIL2. 1% to 10%</t>
  </si>
  <si>
    <t>SynchronyRETAIL3. 10.1% to 20%</t>
  </si>
  <si>
    <t>SynchronyRETAIL4. 20.1% to 30%</t>
  </si>
  <si>
    <t>SynchronyRETAIL5. 30.1% to 40%</t>
  </si>
  <si>
    <t>SynchronyRETAIL6. 40.1% to 50%</t>
  </si>
  <si>
    <t>SynchronyRETAIL7. 50.1% to 60%</t>
  </si>
  <si>
    <t>SynchronyRETAIL8. 60.1% to 70%</t>
  </si>
  <si>
    <t>SynchronyRETAIL9. 70.1% to 80%</t>
  </si>
  <si>
    <t>TD BankAUTOMOTIVE1. 0%</t>
  </si>
  <si>
    <t>TD BankAUTOMOTIVE10. 80.1% to 90%</t>
  </si>
  <si>
    <t>TD BankAUTOMOTIVE11. 90.1 to 100%</t>
  </si>
  <si>
    <t>TD BankAUTOMOTIVE12. 100%+</t>
  </si>
  <si>
    <t>TD BankAUTOMOTIVE13. No info available</t>
  </si>
  <si>
    <t>TD BankAUTOMOTIVE2. 1% to 10%</t>
  </si>
  <si>
    <t>TD BankAUTOMOTIVE3. 10.1% to 20%</t>
  </si>
  <si>
    <t>TD BankAUTOMOTIVE4. 20.1% to 30%</t>
  </si>
  <si>
    <t>TD BankAUTOMOTIVE5. 30.1% to 40%</t>
  </si>
  <si>
    <t>TD BankAUTOMOTIVE6. 40.1% to 50%</t>
  </si>
  <si>
    <t>TD BankAUTOMOTIVE7. 50.1% to 60%</t>
  </si>
  <si>
    <t>TD BankAUTOMOTIVE8. 60.1% to 70%</t>
  </si>
  <si>
    <t>TD BankAUTOMOTIVE9. 70.1% to 80%</t>
  </si>
  <si>
    <t>TD BankBANKCARD1. 0%</t>
  </si>
  <si>
    <t>TD BankBANKCARD10. 80.1% to 90%</t>
  </si>
  <si>
    <t>TD BankBANKCARD11. 90.1 to 100%</t>
  </si>
  <si>
    <t>TD BankBANKCARD12. 100%+</t>
  </si>
  <si>
    <t>TD BankBANKCARD13. No info available</t>
  </si>
  <si>
    <t>TD BankBANKCARD2. 1% to 10%</t>
  </si>
  <si>
    <t>TD BankBANKCARD3. 10.1% to 20%</t>
  </si>
  <si>
    <t>TD BankBANKCARD4. 20.1% to 30%</t>
  </si>
  <si>
    <t>TD BankBANKCARD5. 30.1% to 40%</t>
  </si>
  <si>
    <t>TD BankBANKCARD6. 40.1% to 50%</t>
  </si>
  <si>
    <t>TD BankBANKCARD7. 50.1% to 60%</t>
  </si>
  <si>
    <t>TD BankBANKCARD8. 60.1% to 70%</t>
  </si>
  <si>
    <t>TD BankBANKCARD9. 70.1% to 80%</t>
  </si>
  <si>
    <t>TD BankFIRST MORTGAGE1. 0%</t>
  </si>
  <si>
    <t>TD BankFIRST MORTGAGE10. 80.1% to 90%</t>
  </si>
  <si>
    <t>TD BankFIRST MORTGAGE11. 90.1 to 100%</t>
  </si>
  <si>
    <t>TD BankFIRST MORTGAGE12. 100%+</t>
  </si>
  <si>
    <t>TD BankFIRST MORTGAGE13. No info available</t>
  </si>
  <si>
    <t>TD BankFIRST MORTGAGE2. 1% to 10%</t>
  </si>
  <si>
    <t>TD BankFIRST MORTGAGE3. 10.1% to 20%</t>
  </si>
  <si>
    <t>TD BankFIRST MORTGAGE4. 20.1% to 30%</t>
  </si>
  <si>
    <t>TD BankFIRST MORTGAGE5. 30.1% to 40%</t>
  </si>
  <si>
    <t>TD BankFIRST MORTGAGE6. 40.1% to 50%</t>
  </si>
  <si>
    <t>TD BankFIRST MORTGAGE7. 50.1% to 60%</t>
  </si>
  <si>
    <t>TD BankFIRST MORTGAGE8. 60.1% to 70%</t>
  </si>
  <si>
    <t>TD BankFIRST MORTGAGE9. 70.1% to 80%</t>
  </si>
  <si>
    <t>TD BankHELOC/HELOAN1. 0%</t>
  </si>
  <si>
    <t>TD BankHELOC/HELOAN10. 80.1% to 90%</t>
  </si>
  <si>
    <t>TD BankHELOC/HELOAN11. 90.1 to 100%</t>
  </si>
  <si>
    <t>TD BankHELOC/HELOAN12. 100%+</t>
  </si>
  <si>
    <t>TD BankHELOC/HELOAN13. No info available</t>
  </si>
  <si>
    <t>TD BankHELOC/HELOAN2. 1% to 10%</t>
  </si>
  <si>
    <t>TD BankHELOC/HELOAN3. 10.1% to 20%</t>
  </si>
  <si>
    <t>TD BankHELOC/HELOAN4. 20.1% to 30%</t>
  </si>
  <si>
    <t>TD BankHELOC/HELOAN5. 30.1% to 40%</t>
  </si>
  <si>
    <t>TD BankHELOC/HELOAN6. 40.1% to 50%</t>
  </si>
  <si>
    <t>TD BankHELOC/HELOAN7. 50.1% to 60%</t>
  </si>
  <si>
    <t>TD BankHELOC/HELOAN8. 60.1% to 70%</t>
  </si>
  <si>
    <t>TD BankHELOC/HELOAN9. 70.1% to 80%</t>
  </si>
  <si>
    <t>TD BankOTHER/PIL/STU1. 0%</t>
  </si>
  <si>
    <t>TD BankOTHER/PIL/STU10. 80.1% to 90%</t>
  </si>
  <si>
    <t>TD BankOTHER/PIL/STU11. 90.1 to 100%</t>
  </si>
  <si>
    <t>TD BankOTHER/PIL/STU12. 100%+</t>
  </si>
  <si>
    <t>TD BankOTHER/PIL/STU13. No info available</t>
  </si>
  <si>
    <t>TD BankOTHER/PIL/STU2. 1% to 10%</t>
  </si>
  <si>
    <t>TD BankOTHER/PIL/STU3. 10.1% to 20%</t>
  </si>
  <si>
    <t>TD BankOTHER/PIL/STU4. 20.1% to 30%</t>
  </si>
  <si>
    <t>TD BankOTHER/PIL/STU5. 30.1% to 40%</t>
  </si>
  <si>
    <t>TD BankOTHER/PIL/STU6. 40.1% to 50%</t>
  </si>
  <si>
    <t>TD BankOTHER/PIL/STU7. 50.1% to 60%</t>
  </si>
  <si>
    <t>TD BankOTHER/PIL/STU8. 60.1% to 70%</t>
  </si>
  <si>
    <t>TD BankOTHER/PIL/STU9. 70.1% to 80%</t>
  </si>
  <si>
    <t>TD BankRETAIL1. 0%</t>
  </si>
  <si>
    <t>TD BankRETAIL10. 80.1% to 90%</t>
  </si>
  <si>
    <t>TD BankRETAIL11. 90.1 to 100%</t>
  </si>
  <si>
    <t>TD BankRETAIL12. 100%+</t>
  </si>
  <si>
    <t>TD BankRETAIL13. No info available</t>
  </si>
  <si>
    <t>TD BankRETAIL2. 1% to 10%</t>
  </si>
  <si>
    <t>TD BankRETAIL3. 10.1% to 20%</t>
  </si>
  <si>
    <t>TD BankRETAIL4. 20.1% to 30%</t>
  </si>
  <si>
    <t>TD BankRETAIL5. 30.1% to 40%</t>
  </si>
  <si>
    <t>TD BankRETAIL6. 40.1% to 50%</t>
  </si>
  <si>
    <t>TD BankRETAIL7. 50.1% to 60%</t>
  </si>
  <si>
    <t>TD BankRETAIL8. 60.1% to 70%</t>
  </si>
  <si>
    <t>TD BankRETAIL9. 70.1% to 80%</t>
  </si>
  <si>
    <t>US BankAUTOMOTIVE1. 0%</t>
  </si>
  <si>
    <t>US BankAUTOMOTIVE10. 80.1% to 90%</t>
  </si>
  <si>
    <t>US BankAUTOMOTIVE11. 90.1 to 100%</t>
  </si>
  <si>
    <t>US BankAUTOMOTIVE12. 100%+</t>
  </si>
  <si>
    <t>US BankAUTOMOTIVE13. No info available</t>
  </si>
  <si>
    <t>US BankAUTOMOTIVE2. 1% to 10%</t>
  </si>
  <si>
    <t>US BankAUTOMOTIVE3. 10.1% to 20%</t>
  </si>
  <si>
    <t>US BankAUTOMOTIVE4. 20.1% to 30%</t>
  </si>
  <si>
    <t>US BankAUTOMOTIVE5. 30.1% to 40%</t>
  </si>
  <si>
    <t>US BankAUTOMOTIVE6. 40.1% to 50%</t>
  </si>
  <si>
    <t>US BankAUTOMOTIVE7. 50.1% to 60%</t>
  </si>
  <si>
    <t>US BankAUTOMOTIVE8. 60.1% to 70%</t>
  </si>
  <si>
    <t>US BankAUTOMOTIVE9. 70.1% to 80%</t>
  </si>
  <si>
    <t>US BankBANKCARD1. 0%</t>
  </si>
  <si>
    <t>US BankBANKCARD10. 80.1% to 90%</t>
  </si>
  <si>
    <t>US BankBANKCARD11. 90.1 to 100%</t>
  </si>
  <si>
    <t>US BankBANKCARD12. 100%+</t>
  </si>
  <si>
    <t>US BankBANKCARD13. No info available</t>
  </si>
  <si>
    <t>US BankBANKCARD2. 1% to 10%</t>
  </si>
  <si>
    <t>US BankBANKCARD3. 10.1% to 20%</t>
  </si>
  <si>
    <t>US BankBANKCARD4. 20.1% to 30%</t>
  </si>
  <si>
    <t>US BankBANKCARD5. 30.1% to 40%</t>
  </si>
  <si>
    <t>US BankBANKCARD6. 40.1% to 50%</t>
  </si>
  <si>
    <t>US BankBANKCARD7. 50.1% to 60%</t>
  </si>
  <si>
    <t>US BankBANKCARD8. 60.1% to 70%</t>
  </si>
  <si>
    <t>US BankBANKCARD9. 70.1% to 80%</t>
  </si>
  <si>
    <t>US BankFIRST MORTGAGE1. 0%</t>
  </si>
  <si>
    <t>US BankFIRST MORTGAGE10. 80.1% to 90%</t>
  </si>
  <si>
    <t>US BankFIRST MORTGAGE11. 90.1 to 100%</t>
  </si>
  <si>
    <t>US BankFIRST MORTGAGE12. 100%+</t>
  </si>
  <si>
    <t>US BankFIRST MORTGAGE13. No info available</t>
  </si>
  <si>
    <t>US BankFIRST MORTGAGE2. 1% to 10%</t>
  </si>
  <si>
    <t>US BankFIRST MORTGAGE3. 10.1% to 20%</t>
  </si>
  <si>
    <t>US BankFIRST MORTGAGE4. 20.1% to 30%</t>
  </si>
  <si>
    <t>US BankFIRST MORTGAGE5. 30.1% to 40%</t>
  </si>
  <si>
    <t>US BankFIRST MORTGAGE6. 40.1% to 50%</t>
  </si>
  <si>
    <t>US BankFIRST MORTGAGE7. 50.1% to 60%</t>
  </si>
  <si>
    <t>US BankFIRST MORTGAGE8. 60.1% to 70%</t>
  </si>
  <si>
    <t>US BankFIRST MORTGAGE9. 70.1% to 80%</t>
  </si>
  <si>
    <t>US BankHELOC/HELOAN1. 0%</t>
  </si>
  <si>
    <t>US BankHELOC/HELOAN10. 80.1% to 90%</t>
  </si>
  <si>
    <t>US BankHELOC/HELOAN11. 90.1 to 100%</t>
  </si>
  <si>
    <t>US BankHELOC/HELOAN12. 100%+</t>
  </si>
  <si>
    <t>US BankHELOC/HELOAN13. No info available</t>
  </si>
  <si>
    <t>US BankHELOC/HELOAN2. 1% to 10%</t>
  </si>
  <si>
    <t>US BankHELOC/HELOAN3. 10.1% to 20%</t>
  </si>
  <si>
    <t>US BankHELOC/HELOAN4. 20.1% to 30%</t>
  </si>
  <si>
    <t>US BankHELOC/HELOAN5. 30.1% to 40%</t>
  </si>
  <si>
    <t>US BankHELOC/HELOAN6. 40.1% to 50%</t>
  </si>
  <si>
    <t>US BankHELOC/HELOAN7. 50.1% to 60%</t>
  </si>
  <si>
    <t>US BankHELOC/HELOAN8. 60.1% to 70%</t>
  </si>
  <si>
    <t>US BankHELOC/HELOAN9. 70.1% to 80%</t>
  </si>
  <si>
    <t>US BankOTHER/PIL/STU1. 0%</t>
  </si>
  <si>
    <t>US BankOTHER/PIL/STU10. 80.1% to 90%</t>
  </si>
  <si>
    <t>US BankOTHER/PIL/STU11. 90.1 to 100%</t>
  </si>
  <si>
    <t>US BankOTHER/PIL/STU12. 100%+</t>
  </si>
  <si>
    <t>US BankOTHER/PIL/STU13. No info available</t>
  </si>
  <si>
    <t>US BankOTHER/PIL/STU2. 1% to 10%</t>
  </si>
  <si>
    <t>US BankOTHER/PIL/STU3. 10.1% to 20%</t>
  </si>
  <si>
    <t>US BankOTHER/PIL/STU4. 20.1% to 30%</t>
  </si>
  <si>
    <t>US BankOTHER/PIL/STU5. 30.1% to 40%</t>
  </si>
  <si>
    <t>US BankOTHER/PIL/STU6. 40.1% to 50%</t>
  </si>
  <si>
    <t>US BankOTHER/PIL/STU7. 50.1% to 60%</t>
  </si>
  <si>
    <t>US BankOTHER/PIL/STU8. 60.1% to 70%</t>
  </si>
  <si>
    <t>US BankOTHER/PIL/STU9. 70.1% to 80%</t>
  </si>
  <si>
    <t>USAAAUTOMOTIVE1. 0%</t>
  </si>
  <si>
    <t>USAAAUTOMOTIVE10. 80.1% to 90%</t>
  </si>
  <si>
    <t>USAAAUTOMOTIVE11. 90.1 to 100%</t>
  </si>
  <si>
    <t>USAAAUTOMOTIVE12. 100%+</t>
  </si>
  <si>
    <t>USAAAUTOMOTIVE13. No info available</t>
  </si>
  <si>
    <t>USAAAUTOMOTIVE2. 1% to 10%</t>
  </si>
  <si>
    <t>USAAAUTOMOTIVE3. 10.1% to 20%</t>
  </si>
  <si>
    <t>USAAAUTOMOTIVE4. 20.1% to 30%</t>
  </si>
  <si>
    <t>USAAAUTOMOTIVE5. 30.1% to 40%</t>
  </si>
  <si>
    <t>USAAAUTOMOTIVE6. 40.1% to 50%</t>
  </si>
  <si>
    <t>USAAAUTOMOTIVE7. 50.1% to 60%</t>
  </si>
  <si>
    <t>USAAAUTOMOTIVE8. 60.1% to 70%</t>
  </si>
  <si>
    <t>USAAAUTOMOTIVE9. 70.1% to 80%</t>
  </si>
  <si>
    <t>USAABANKCARD1. 0%</t>
  </si>
  <si>
    <t>USAABANKCARD10. 80.1% to 90%</t>
  </si>
  <si>
    <t>USAABANKCARD11. 90.1 to 100%</t>
  </si>
  <si>
    <t>USAABANKCARD12. 100%+</t>
  </si>
  <si>
    <t>USAABANKCARD13. No info available</t>
  </si>
  <si>
    <t>USAABANKCARD2. 1% to 10%</t>
  </si>
  <si>
    <t>USAABANKCARD3. 10.1% to 20%</t>
  </si>
  <si>
    <t>USAABANKCARD4. 20.1% to 30%</t>
  </si>
  <si>
    <t>USAABANKCARD5. 30.1% to 40%</t>
  </si>
  <si>
    <t>USAABANKCARD6. 40.1% to 50%</t>
  </si>
  <si>
    <t>USAABANKCARD7. 50.1% to 60%</t>
  </si>
  <si>
    <t>USAABANKCARD8. 60.1% to 70%</t>
  </si>
  <si>
    <t>USAABANKCARD9. 70.1% to 80%</t>
  </si>
  <si>
    <t>USAAFIRST MORTGAGE1. 0%</t>
  </si>
  <si>
    <t>USAAFIRST MORTGAGE10. 80.1% to 90%</t>
  </si>
  <si>
    <t>USAAFIRST MORTGAGE11. 90.1 to 100%</t>
  </si>
  <si>
    <t>USAAFIRST MORTGAGE12. 100%+</t>
  </si>
  <si>
    <t>USAAFIRST MORTGAGE13. No info available</t>
  </si>
  <si>
    <t>USAAFIRST MORTGAGE2. 1% to 10%</t>
  </si>
  <si>
    <t>USAAFIRST MORTGAGE3. 10.1% to 20%</t>
  </si>
  <si>
    <t>USAAFIRST MORTGAGE4. 20.1% to 30%</t>
  </si>
  <si>
    <t>USAAFIRST MORTGAGE5. 30.1% to 40%</t>
  </si>
  <si>
    <t>USAAFIRST MORTGAGE6. 40.1% to 50%</t>
  </si>
  <si>
    <t>USAAFIRST MORTGAGE7. 50.1% to 60%</t>
  </si>
  <si>
    <t>USAAFIRST MORTGAGE8. 60.1% to 70%</t>
  </si>
  <si>
    <t>USAAFIRST MORTGAGE9. 70.1% to 80%</t>
  </si>
  <si>
    <t>USAAHELOC/HELOAN1. 0%</t>
  </si>
  <si>
    <t>USAAHELOC/HELOAN10. 80.1% to 90%</t>
  </si>
  <si>
    <t>USAAHELOC/HELOAN11. 90.1 to 100%</t>
  </si>
  <si>
    <t>USAAHELOC/HELOAN12. 100%+</t>
  </si>
  <si>
    <t>USAAHELOC/HELOAN13. No info available</t>
  </si>
  <si>
    <t>USAAHELOC/HELOAN2. 1% to 10%</t>
  </si>
  <si>
    <t>USAAHELOC/HELOAN3. 10.1% to 20%</t>
  </si>
  <si>
    <t>USAAHELOC/HELOAN4. 20.1% to 30%</t>
  </si>
  <si>
    <t>USAAHELOC/HELOAN5. 30.1% to 40%</t>
  </si>
  <si>
    <t>USAAHELOC/HELOAN6. 40.1% to 50%</t>
  </si>
  <si>
    <t>USAAHELOC/HELOAN7. 50.1% to 60%</t>
  </si>
  <si>
    <t>USAAHELOC/HELOAN8. 60.1% to 70%</t>
  </si>
  <si>
    <t>USAAHELOC/HELOAN9. 70.1% to 80%</t>
  </si>
  <si>
    <t>USAAOTHER/PIL/STU1. 0%</t>
  </si>
  <si>
    <t>USAAOTHER/PIL/STU10. 80.1% to 90%</t>
  </si>
  <si>
    <t>USAAOTHER/PIL/STU11. 90.1 to 100%</t>
  </si>
  <si>
    <t>USAAOTHER/PIL/STU12. 100%+</t>
  </si>
  <si>
    <t>USAAOTHER/PIL/STU13. No info available</t>
  </si>
  <si>
    <t>USAAOTHER/PIL/STU2. 1% to 10%</t>
  </si>
  <si>
    <t>USAAOTHER/PIL/STU3. 10.1% to 20%</t>
  </si>
  <si>
    <t>USAAOTHER/PIL/STU4. 20.1% to 30%</t>
  </si>
  <si>
    <t>USAAOTHER/PIL/STU5. 30.1% to 40%</t>
  </si>
  <si>
    <t>USAAOTHER/PIL/STU6. 40.1% to 50%</t>
  </si>
  <si>
    <t>USAAOTHER/PIL/STU7. 50.1% to 60%</t>
  </si>
  <si>
    <t>USAAOTHER/PIL/STU8. 60.1% to 70%</t>
  </si>
  <si>
    <t>USAAOTHER/PIL/STU9. 70.1% to 80%</t>
  </si>
  <si>
    <t>Wells FargoAUTOMOTIVE1. 0%</t>
  </si>
  <si>
    <t>Wells FargoAUTOMOTIVE10. 80.1% to 90%</t>
  </si>
  <si>
    <t>Wells FargoAUTOMOTIVE11. 90.1 to 100%</t>
  </si>
  <si>
    <t>Wells FargoAUTOMOTIVE12. 100%+</t>
  </si>
  <si>
    <t>Wells FargoAUTOMOTIVE13. No info available</t>
  </si>
  <si>
    <t>Wells FargoAUTOMOTIVE2. 1% to 10%</t>
  </si>
  <si>
    <t>Wells FargoAUTOMOTIVE3. 10.1% to 20%</t>
  </si>
  <si>
    <t>Wells FargoAUTOMOTIVE4. 20.1% to 30%</t>
  </si>
  <si>
    <t>Wells FargoAUTOMOTIVE5. 30.1% to 40%</t>
  </si>
  <si>
    <t>Wells FargoAUTOMOTIVE6. 40.1% to 50%</t>
  </si>
  <si>
    <t>Wells FargoAUTOMOTIVE7. 50.1% to 60%</t>
  </si>
  <si>
    <t>Wells FargoAUTOMOTIVE8. 60.1% to 70%</t>
  </si>
  <si>
    <t>Wells FargoAUTOMOTIVE9. 70.1% to 80%</t>
  </si>
  <si>
    <t>Wells FargoBANKCARD1. 0%</t>
  </si>
  <si>
    <t>Wells FargoBANKCARD10. 80.1% to 90%</t>
  </si>
  <si>
    <t>Wells FargoBANKCARD11. 90.1 to 100%</t>
  </si>
  <si>
    <t>Wells FargoBANKCARD12. 100%+</t>
  </si>
  <si>
    <t>Wells FargoBANKCARD13. No info available</t>
  </si>
  <si>
    <t>Wells FargoBANKCARD2. 1% to 10%</t>
  </si>
  <si>
    <t>Wells FargoBANKCARD3. 10.1% to 20%</t>
  </si>
  <si>
    <t>Wells FargoBANKCARD4. 20.1% to 30%</t>
  </si>
  <si>
    <t>Wells FargoBANKCARD5. 30.1% to 40%</t>
  </si>
  <si>
    <t>Wells FargoBANKCARD6. 40.1% to 50%</t>
  </si>
  <si>
    <t>Wells FargoBANKCARD7. 50.1% to 60%</t>
  </si>
  <si>
    <t>Wells FargoBANKCARD8. 60.1% to 70%</t>
  </si>
  <si>
    <t>Wells FargoBANKCARD9. 70.1% to 80%</t>
  </si>
  <si>
    <t>Wells FargoFIRST MORTGAGE1. 0%</t>
  </si>
  <si>
    <t>Wells FargoFIRST MORTGAGE10. 80.1% to 90%</t>
  </si>
  <si>
    <t>Wells FargoFIRST MORTGAGE11. 90.1 to 100%</t>
  </si>
  <si>
    <t>Wells FargoFIRST MORTGAGE12. 100%+</t>
  </si>
  <si>
    <t>Wells FargoFIRST MORTGAGE13. No info available</t>
  </si>
  <si>
    <t>Wells FargoFIRST MORTGAGE2. 1% to 10%</t>
  </si>
  <si>
    <t>Wells FargoFIRST MORTGAGE3. 10.1% to 20%</t>
  </si>
  <si>
    <t>Wells FargoFIRST MORTGAGE4. 20.1% to 30%</t>
  </si>
  <si>
    <t>Wells FargoFIRST MORTGAGE5. 30.1% to 40%</t>
  </si>
  <si>
    <t>Wells FargoFIRST MORTGAGE6. 40.1% to 50%</t>
  </si>
  <si>
    <t>Wells FargoFIRST MORTGAGE7. 50.1% to 60%</t>
  </si>
  <si>
    <t>Wells FargoFIRST MORTGAGE8. 60.1% to 70%</t>
  </si>
  <si>
    <t>Wells FargoFIRST MORTGAGE9. 70.1% to 80%</t>
  </si>
  <si>
    <t>Wells FargoHELOC/HELOAN1. 0%</t>
  </si>
  <si>
    <t>Wells FargoHELOC/HELOAN10. 80.1% to 90%</t>
  </si>
  <si>
    <t>Wells FargoHELOC/HELOAN11. 90.1 to 100%</t>
  </si>
  <si>
    <t>Wells FargoHELOC/HELOAN12. 100%+</t>
  </si>
  <si>
    <t>Wells FargoHELOC/HELOAN13. No info available</t>
  </si>
  <si>
    <t>Wells FargoHELOC/HELOAN2. 1% to 10%</t>
  </si>
  <si>
    <t>Wells FargoHELOC/HELOAN3. 10.1% to 20%</t>
  </si>
  <si>
    <t>Wells FargoHELOC/HELOAN4. 20.1% to 30%</t>
  </si>
  <si>
    <t>Wells FargoHELOC/HELOAN5. 30.1% to 40%</t>
  </si>
  <si>
    <t>Wells FargoHELOC/HELOAN6. 40.1% to 50%</t>
  </si>
  <si>
    <t>Wells FargoHELOC/HELOAN7. 50.1% to 60%</t>
  </si>
  <si>
    <t>Wells FargoHELOC/HELOAN8. 60.1% to 70%</t>
  </si>
  <si>
    <t>Wells FargoHELOC/HELOAN9. 70.1% to 80%</t>
  </si>
  <si>
    <t>Wells FargoOTHER/PIL/STU1. 0%</t>
  </si>
  <si>
    <t>Wells FargoOTHER/PIL/STU10. 80.1% to 90%</t>
  </si>
  <si>
    <t>Wells FargoOTHER/PIL/STU11. 90.1 to 100%</t>
  </si>
  <si>
    <t>Wells FargoOTHER/PIL/STU12. 100%+</t>
  </si>
  <si>
    <t>Wells FargoOTHER/PIL/STU13. No info available</t>
  </si>
  <si>
    <t>Wells FargoOTHER/PIL/STU2. 1% to 10%</t>
  </si>
  <si>
    <t>Wells FargoOTHER/PIL/STU3. 10.1% to 20%</t>
  </si>
  <si>
    <t>Wells FargoOTHER/PIL/STU4. 20.1% to 30%</t>
  </si>
  <si>
    <t>Wells FargoOTHER/PIL/STU5. 30.1% to 40%</t>
  </si>
  <si>
    <t>Wells FargoOTHER/PIL/STU6. 40.1% to 50%</t>
  </si>
  <si>
    <t>Wells FargoOTHER/PIL/STU7. 50.1% to 60%</t>
  </si>
  <si>
    <t>Wells FargoOTHER/PIL/STU8. 60.1% to 70%</t>
  </si>
  <si>
    <t>Wells FargoOTHER/PIL/STU9. 70.1% to 80%</t>
  </si>
  <si>
    <t>Wells FargoRETAIL1. 0%</t>
  </si>
  <si>
    <t>Wells FargoRETAIL10. 80.1% to 90%</t>
  </si>
  <si>
    <t>Wells FargoRETAIL11. 90.1 to 100%</t>
  </si>
  <si>
    <t>Wells FargoRETAIL12. 100%+</t>
  </si>
  <si>
    <t>Wells FargoRETAIL13. No info available</t>
  </si>
  <si>
    <t>Wells FargoRETAIL2. 1% to 10%</t>
  </si>
  <si>
    <t>Wells FargoRETAIL3. 10.1% to 20%</t>
  </si>
  <si>
    <t>Wells FargoRETAIL4. 20.1% to 30%</t>
  </si>
  <si>
    <t>Wells FargoRETAIL5. 30.1% to 40%</t>
  </si>
  <si>
    <t>Wells FargoRETAIL6. 40.1% to 50%</t>
  </si>
  <si>
    <t>Wells FargoRETAIL7. 50.1% to 60%</t>
  </si>
  <si>
    <t>Wells FargoRETAIL8. 60.1% to 70%</t>
  </si>
  <si>
    <t>Wells FargoRETAIL9. 70.1% to 80%</t>
  </si>
  <si>
    <t>Debt to Income Ratio (DTI)</t>
  </si>
  <si>
    <t>1. 0%</t>
  </si>
  <si>
    <t>10. 80.1% to 90%</t>
  </si>
  <si>
    <t>11. 90.1 to 100%</t>
  </si>
  <si>
    <t>12. 100%+</t>
  </si>
  <si>
    <t>13. No info available</t>
  </si>
  <si>
    <t>2. 1% to 10%</t>
  </si>
  <si>
    <t>3. 10.1% to 20%</t>
  </si>
  <si>
    <t>4. 20.1% to 30%</t>
  </si>
  <si>
    <t>5. 30.1% to 40%</t>
  </si>
  <si>
    <t>6. 40.1% to 50%</t>
  </si>
  <si>
    <t>7. 50.1% to 60%</t>
  </si>
  <si>
    <t>8. 60.1% to 70%</t>
  </si>
  <si>
    <t>9. 70.1% to 80%</t>
  </si>
  <si>
    <t>To meet Safe Harbor rules, Experian adjusted volumes for a few client portfolios, such as Wells Fargo,Chase (1st Mortgage), Alliance, Citibank and Synchrony (Retail)</t>
  </si>
  <si>
    <r>
      <rPr>
        <b/>
        <sz val="11"/>
        <color theme="1"/>
        <rFont val="Calibri"/>
        <family val="2"/>
        <scheme val="minor"/>
      </rPr>
      <t xml:space="preserve">Debt to Income Ratio (DTI): </t>
    </r>
    <r>
      <rPr>
        <sz val="11"/>
        <color theme="1"/>
        <rFont val="Calibri"/>
        <family val="2"/>
        <scheme val="minor"/>
      </rPr>
      <t>Ratio of Debt to Income</t>
    </r>
  </si>
  <si>
    <t>Password: bench</t>
  </si>
  <si>
    <t>BarclaysRETAIL</t>
  </si>
  <si>
    <t>BarclaysRETAIL3. Near Prime</t>
  </si>
  <si>
    <t>BarclaysRETAIL2. Subprime</t>
  </si>
  <si>
    <t>BarclaysRETAIL1. Deep Subprime</t>
  </si>
  <si>
    <t>BarclaysRETAIL4. Prime</t>
  </si>
  <si>
    <t>BarclaysRETAIL6. Exclusion</t>
  </si>
  <si>
    <t>BarclaysRETAIL5. Super Prime</t>
  </si>
  <si>
    <t>Alliance BankAUTOMOTIVE4. Prime</t>
  </si>
  <si>
    <t>DiscoverHELOC/HELOAN1. less than 10k</t>
  </si>
  <si>
    <t>BarclaysRETAIL7. 100k to 149k</t>
  </si>
  <si>
    <t>BarclaysOTHER/PIL/STU2. 10k to 19k</t>
  </si>
  <si>
    <t>BarclaysRETAIL5. 50k to 74k</t>
  </si>
  <si>
    <t>BarclaysRETAIL1. less than 10k</t>
  </si>
  <si>
    <t>BarclaysRETAIL6. 75k to 99k</t>
  </si>
  <si>
    <t>Alliance BankAUTOMOTIVE7. 100k to 149k</t>
  </si>
  <si>
    <t>BarclaysOTHER/PIL/STU1. less than 10k</t>
  </si>
  <si>
    <t>BarclaysRETAIL4. 30k to 49k</t>
  </si>
  <si>
    <t>BarclaysRETAIL8. &gt;150k</t>
  </si>
  <si>
    <t>BarclaysRETAIL3. 20k to 29k</t>
  </si>
  <si>
    <t>BarclaysRETAIL2. 10k to 19k</t>
  </si>
  <si>
    <t>BarclaysRETAIL10. Exclusion</t>
  </si>
  <si>
    <t>BarclaysRETAIL4. $3k to $4,999</t>
  </si>
  <si>
    <t>BarclaysRETAIL5. $5k to $9,999</t>
  </si>
  <si>
    <t>BarclaysRETAIL7. $20k to $29,999</t>
  </si>
  <si>
    <t>BarclaysRETAIL6. $10k to $19,999</t>
  </si>
  <si>
    <t>Sun TrustAUTOMOTIVE1. less than $1,000</t>
  </si>
  <si>
    <t>BarclaysRETAIL1. less than $1,000</t>
  </si>
  <si>
    <t>BarclaysRETAIL8. $30k to $49,999</t>
  </si>
  <si>
    <t>BarclaysRETAIL2. $1k to $1,999</t>
  </si>
  <si>
    <t>BarclaysRETAIL3. $2k to $2,999</t>
  </si>
  <si>
    <t>BoAFIRST MORTGAGE1. less than $1,000</t>
  </si>
  <si>
    <t>Alliance BankAUTOMOTIVE2. $1k to $1,999</t>
  </si>
  <si>
    <t>DiscoverFIRST MORTGAGE3. $50 to $99</t>
  </si>
  <si>
    <t>BarclaysRETAIL5. $200 to 499</t>
  </si>
  <si>
    <t>BarclaysRETAIL1. $0</t>
  </si>
  <si>
    <t>BarclaysRETAIL4. $100 to $199</t>
  </si>
  <si>
    <t>BarclaysRETAIL3. $50 to $99</t>
  </si>
  <si>
    <t>BarclaysRETAIL2. less than $50</t>
  </si>
  <si>
    <t>BarclaysRETAILActive</t>
  </si>
  <si>
    <t>BarclaysRETAILInactive</t>
  </si>
  <si>
    <t>BarclaysRETAIL3. 60-89dpd</t>
  </si>
  <si>
    <t>Capital OneHELOC/HELOAN4. 90+dpd</t>
  </si>
  <si>
    <t>BarclaysRETAIL1. Current</t>
  </si>
  <si>
    <t>BarclaysRETAIL2. 30-59dpd</t>
  </si>
  <si>
    <t>BarclaysRETAIL4. 90+dpd</t>
  </si>
  <si>
    <t>BarclaysRETAIL4. 10k to $19,999</t>
  </si>
  <si>
    <t>Alliance BankAUTOMOTIVE6. &gt;30k</t>
  </si>
  <si>
    <t>BarclaysRETAIL5. 20k to $29,999</t>
  </si>
  <si>
    <t>BarclaysRETAIL2. &lt; 5k</t>
  </si>
  <si>
    <t>BarclaysRETAIL7. Other</t>
  </si>
  <si>
    <t>BarclaysRETAIL3. 5k to $9,999</t>
  </si>
  <si>
    <t>CitiAUTOMOTIVE6. &gt;30k</t>
  </si>
  <si>
    <t>BarclaysRETAIL6. &gt;30k</t>
  </si>
  <si>
    <t>BarclaysRETAIL1. No spend amount</t>
  </si>
  <si>
    <t>BarclaysRETAIL7. More than 20%</t>
  </si>
  <si>
    <t>BarclaysRETAIL4. 4.01% to 6%</t>
  </si>
  <si>
    <t>BarclaysRETAIL6. 10.01% to 20%</t>
  </si>
  <si>
    <t>BarclaysRETAIL1. Up to 1%</t>
  </si>
  <si>
    <t>BarclaysRETAIL9. Not Available</t>
  </si>
  <si>
    <t>BarclaysRETAIL5. 6.01% to 10%</t>
  </si>
  <si>
    <t>BarclaysRETAIL3. 2.01% to 4%</t>
  </si>
  <si>
    <t>BarclaysRETAIL2. 1.01% to 2%</t>
  </si>
  <si>
    <t>BarclaysRETAIL9. 70.1% to 80%</t>
  </si>
  <si>
    <t>BarclaysRETAIL8. 60.1% to 70%</t>
  </si>
  <si>
    <t>CitiHELOC/HELOAN11. 90.1 to 100%</t>
  </si>
  <si>
    <t>Alliance BankAUTOMOTIVE10. 80.1% to 90%</t>
  </si>
  <si>
    <t>BarclaysRETAIL7. 50.1% to 60%</t>
  </si>
  <si>
    <t>BarclaysRETAIL4. 20.1% to 30%</t>
  </si>
  <si>
    <t>BarclaysOTHER/PIL/STU1. 0%</t>
  </si>
  <si>
    <t>BarclaysRETAIL1. 0%</t>
  </si>
  <si>
    <t>BarclaysRETAIL5. 30.1% to 40%</t>
  </si>
  <si>
    <t>BarclaysRETAIL11. 90.1 to 100%</t>
  </si>
  <si>
    <t>BarclaysRETAIL13. No info available</t>
  </si>
  <si>
    <t>BarclaysRETAIL6. 40.1% to 50%</t>
  </si>
  <si>
    <t>BarclaysRETAIL2. 1% to 10%</t>
  </si>
  <si>
    <t>BarclaysRETAIL10. 80.1% to 90%</t>
  </si>
  <si>
    <t>BarclaysRETAIL3. 10.1% to 20%</t>
  </si>
  <si>
    <t>BarclaysRETAIL12. 100%+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</si>
</sst>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.5"/>
      <color rgb="FF000000"/>
      <name val="Albany AMT"/>
    </font>
    <font>
      <sz val="10"/>
      <color indexed="8"/>
      <name val="Arial"/>
      <family val="2"/>
    </font>
    <font>
      <sz val="9.5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AFBFE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</cellStyleXfs>
  <cellXfs count="91">
    <xf numFmtId="0" fontId="0" fillId="0" borderId="0" xfId="0"/>
    <xf numFmtId="0" fontId="5" fillId="0" borderId="0" xfId="0" applyFont="1"/>
    <xf numFmtId="0" fontId="4" fillId="0" borderId="0" xfId="0" applyFont="1"/>
    <xf numFmtId="164" fontId="0" fillId="0" borderId="0" xfId="2" applyNumberFormat="1" applyFont="1"/>
    <xf numFmtId="165" fontId="6" fillId="5" borderId="1" xfId="1" applyNumberFormat="1" applyFont="1" applyFill="1" applyBorder="1"/>
    <xf numFmtId="165" fontId="6" fillId="5" borderId="0" xfId="1" applyNumberFormat="1" applyFont="1" applyFill="1" applyBorder="1"/>
    <xf numFmtId="164" fontId="6" fillId="5" borderId="1" xfId="2" applyNumberFormat="1" applyFont="1" applyFill="1" applyBorder="1" applyAlignment="1">
      <alignment horizontal="center"/>
    </xf>
    <xf numFmtId="164" fontId="6" fillId="5" borderId="2" xfId="2" applyNumberFormat="1" applyFont="1" applyFill="1" applyBorder="1" applyAlignment="1">
      <alignment horizontal="center"/>
    </xf>
    <xf numFmtId="165" fontId="3" fillId="6" borderId="1" xfId="1" applyNumberFormat="1" applyFont="1" applyFill="1" applyBorder="1"/>
    <xf numFmtId="165" fontId="3" fillId="6" borderId="0" xfId="1" applyNumberFormat="1" applyFont="1" applyFill="1" applyBorder="1"/>
    <xf numFmtId="164" fontId="3" fillId="6" borderId="1" xfId="2" applyNumberFormat="1" applyFont="1" applyFill="1" applyBorder="1" applyAlignment="1">
      <alignment horizontal="center"/>
    </xf>
    <xf numFmtId="164" fontId="3" fillId="6" borderId="2" xfId="2" applyNumberFormat="1" applyFont="1" applyFill="1" applyBorder="1" applyAlignment="1">
      <alignment horizontal="center"/>
    </xf>
    <xf numFmtId="165" fontId="8" fillId="0" borderId="1" xfId="1" applyNumberFormat="1" applyFont="1" applyBorder="1"/>
    <xf numFmtId="165" fontId="8" fillId="0" borderId="0" xfId="1" applyNumberFormat="1" applyFont="1" applyBorder="1"/>
    <xf numFmtId="9" fontId="8" fillId="0" borderId="1" xfId="2" applyFont="1" applyBorder="1" applyAlignment="1">
      <alignment horizontal="center"/>
    </xf>
    <xf numFmtId="9" fontId="8" fillId="0" borderId="0" xfId="2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164" fontId="8" fillId="0" borderId="2" xfId="2" applyNumberFormat="1" applyFont="1" applyBorder="1" applyAlignment="1">
      <alignment horizontal="center"/>
    </xf>
    <xf numFmtId="0" fontId="9" fillId="0" borderId="0" xfId="0" applyFont="1"/>
    <xf numFmtId="164" fontId="9" fillId="0" borderId="0" xfId="2" applyNumberFormat="1" applyFont="1" applyFill="1"/>
    <xf numFmtId="165" fontId="8" fillId="0" borderId="9" xfId="1" applyNumberFormat="1" applyFont="1" applyBorder="1"/>
    <xf numFmtId="165" fontId="8" fillId="0" borderId="10" xfId="1" applyNumberFormat="1" applyFont="1" applyBorder="1"/>
    <xf numFmtId="9" fontId="8" fillId="0" borderId="9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164" fontId="8" fillId="0" borderId="9" xfId="2" applyNumberFormat="1" applyFont="1" applyBorder="1" applyAlignment="1">
      <alignment horizontal="center"/>
    </xf>
    <xf numFmtId="164" fontId="8" fillId="0" borderId="11" xfId="2" applyNumberFormat="1" applyFont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7" borderId="15" xfId="3" applyFont="1" applyFill="1" applyBorder="1" applyAlignment="1">
      <alignment horizontal="center"/>
    </xf>
    <xf numFmtId="0" fontId="12" fillId="8" borderId="0" xfId="4" applyFill="1" applyAlignment="1">
      <alignment horizontal="left"/>
    </xf>
    <xf numFmtId="0" fontId="11" fillId="0" borderId="16" xfId="3" applyFont="1" applyBorder="1" applyAlignment="1">
      <alignment wrapText="1"/>
    </xf>
    <xf numFmtId="0" fontId="11" fillId="0" borderId="16" xfId="5" applyFont="1" applyBorder="1" applyAlignment="1">
      <alignment horizontal="left" wrapText="1"/>
    </xf>
    <xf numFmtId="0" fontId="14" fillId="8" borderId="0" xfId="4" applyFont="1" applyFill="1" applyAlignment="1">
      <alignment horizontal="left"/>
    </xf>
    <xf numFmtId="0" fontId="11" fillId="7" borderId="15" xfId="6" applyFont="1" applyFill="1" applyBorder="1" applyAlignment="1">
      <alignment horizontal="center"/>
    </xf>
    <xf numFmtId="0" fontId="11" fillId="0" borderId="16" xfId="6" applyFont="1" applyBorder="1" applyAlignment="1">
      <alignment wrapText="1"/>
    </xf>
    <xf numFmtId="0" fontId="15" fillId="0" borderId="16" xfId="6" applyFont="1" applyBorder="1" applyAlignment="1">
      <alignment wrapText="1"/>
    </xf>
    <xf numFmtId="0" fontId="11" fillId="7" borderId="15" xfId="7" applyFont="1" applyFill="1" applyBorder="1" applyAlignment="1">
      <alignment horizontal="center"/>
    </xf>
    <xf numFmtId="0" fontId="11" fillId="0" borderId="16" xfId="7" applyFont="1" applyFill="1" applyBorder="1" applyAlignment="1"/>
    <xf numFmtId="0" fontId="11" fillId="0" borderId="16" xfId="7" applyFont="1" applyFill="1" applyBorder="1" applyAlignment="1">
      <alignment horizontal="right"/>
    </xf>
    <xf numFmtId="0" fontId="11" fillId="7" borderId="15" xfId="8" applyFont="1" applyFill="1" applyBorder="1" applyAlignment="1">
      <alignment horizontal="center"/>
    </xf>
    <xf numFmtId="0" fontId="11" fillId="0" borderId="16" xfId="8" applyFont="1" applyFill="1" applyBorder="1" applyAlignment="1"/>
    <xf numFmtId="0" fontId="11" fillId="0" borderId="16" xfId="8" applyFont="1" applyFill="1" applyBorder="1" applyAlignment="1">
      <alignment horizontal="right"/>
    </xf>
    <xf numFmtId="0" fontId="11" fillId="7" borderId="15" xfId="9" applyFont="1" applyFill="1" applyBorder="1" applyAlignment="1">
      <alignment horizontal="center"/>
    </xf>
    <xf numFmtId="0" fontId="11" fillId="0" borderId="16" xfId="9" applyFont="1" applyFill="1" applyBorder="1" applyAlignment="1"/>
    <xf numFmtId="0" fontId="11" fillId="0" borderId="16" xfId="9" applyFont="1" applyFill="1" applyBorder="1" applyAlignment="1">
      <alignment horizontal="right"/>
    </xf>
    <xf numFmtId="0" fontId="11" fillId="7" borderId="15" xfId="10" applyFont="1" applyFill="1" applyBorder="1" applyAlignment="1">
      <alignment horizontal="center"/>
    </xf>
    <xf numFmtId="0" fontId="11" fillId="0" borderId="16" xfId="10" applyFont="1" applyFill="1" applyBorder="1" applyAlignment="1"/>
    <xf numFmtId="0" fontId="11" fillId="0" borderId="16" xfId="10" applyFont="1" applyFill="1" applyBorder="1" applyAlignment="1">
      <alignment horizontal="right"/>
    </xf>
    <xf numFmtId="0" fontId="11" fillId="7" borderId="15" xfId="11" applyFont="1" applyFill="1" applyBorder="1" applyAlignment="1">
      <alignment horizontal="center"/>
    </xf>
    <xf numFmtId="0" fontId="11" fillId="0" borderId="16" xfId="11" applyFont="1" applyFill="1" applyBorder="1" applyAlignment="1"/>
    <xf numFmtId="0" fontId="11" fillId="0" borderId="16" xfId="11" applyFont="1" applyFill="1" applyBorder="1" applyAlignment="1">
      <alignment horizontal="right"/>
    </xf>
    <xf numFmtId="0" fontId="11" fillId="7" borderId="15" xfId="12" applyFont="1" applyFill="1" applyBorder="1" applyAlignment="1">
      <alignment horizontal="center"/>
    </xf>
    <xf numFmtId="0" fontId="11" fillId="0" borderId="16" xfId="12" applyFont="1" applyFill="1" applyBorder="1" applyAlignment="1"/>
    <xf numFmtId="0" fontId="11" fillId="0" borderId="16" xfId="12" applyFont="1" applyFill="1" applyBorder="1" applyAlignment="1">
      <alignment horizontal="right"/>
    </xf>
    <xf numFmtId="0" fontId="11" fillId="7" borderId="15" xfId="13" applyFont="1" applyFill="1" applyBorder="1" applyAlignment="1">
      <alignment horizontal="center"/>
    </xf>
    <xf numFmtId="0" fontId="11" fillId="0" borderId="16" xfId="13" applyFont="1" applyFill="1" applyBorder="1" applyAlignment="1"/>
    <xf numFmtId="0" fontId="11" fillId="0" borderId="16" xfId="13" applyFont="1" applyFill="1" applyBorder="1" applyAlignment="1">
      <alignment horizontal="right"/>
    </xf>
    <xf numFmtId="0" fontId="11" fillId="7" borderId="15" xfId="14" applyFont="1" applyFill="1" applyBorder="1" applyAlignment="1">
      <alignment horizontal="center"/>
    </xf>
    <xf numFmtId="0" fontId="11" fillId="0" borderId="16" xfId="14" applyFont="1" applyFill="1" applyBorder="1" applyAlignment="1"/>
    <xf numFmtId="0" fontId="11" fillId="0" borderId="16" xfId="14" applyFont="1" applyFill="1" applyBorder="1" applyAlignment="1">
      <alignment horizontal="right"/>
    </xf>
    <xf numFmtId="0" fontId="0" fillId="0" borderId="0" xfId="0" applyFont="1"/>
    <xf numFmtId="9" fontId="3" fillId="6" borderId="1" xfId="2" applyFont="1" applyFill="1" applyBorder="1" applyAlignment="1">
      <alignment horizontal="center"/>
    </xf>
    <xf numFmtId="9" fontId="3" fillId="6" borderId="0" xfId="2" applyFont="1" applyFill="1" applyBorder="1" applyAlignment="1">
      <alignment horizontal="center"/>
    </xf>
    <xf numFmtId="0" fontId="16" fillId="7" borderId="15" xfId="15" applyFont="1" applyFill="1" applyBorder="1" applyAlignment="1">
      <alignment horizontal="center"/>
    </xf>
    <xf numFmtId="0" fontId="16" fillId="0" borderId="16" xfId="15" applyFont="1" applyFill="1" applyBorder="1" applyAlignment="1"/>
    <xf numFmtId="0" fontId="16" fillId="0" borderId="16" xfId="15" applyFont="1" applyFill="1" applyBorder="1" applyAlignment="1">
      <alignment horizontal="right"/>
    </xf>
    <xf numFmtId="0" fontId="2" fillId="3" borderId="1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4" fontId="2" fillId="3" borderId="5" xfId="2" applyNumberFormat="1" applyFont="1" applyFill="1" applyBorder="1" applyAlignment="1">
      <alignment horizontal="center" wrapText="1"/>
    </xf>
    <xf numFmtId="165" fontId="9" fillId="0" borderId="0" xfId="0" applyNumberFormat="1" applyFont="1"/>
    <xf numFmtId="0" fontId="0" fillId="0" borderId="0" xfId="0" applyAlignment="1">
      <alignment horizontal="right"/>
    </xf>
    <xf numFmtId="17" fontId="9" fillId="0" borderId="0" xfId="0" applyNumberFormat="1" applyFont="1"/>
    <xf numFmtId="0" fontId="17" fillId="0" borderId="0" xfId="0" applyFont="1"/>
    <xf numFmtId="0" fontId="9" fillId="9" borderId="0" xfId="0" applyFont="1" applyFill="1" applyProtection="1">
      <protection locked="0"/>
    </xf>
    <xf numFmtId="0" fontId="7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17" xfId="0" applyFont="1" applyBorder="1"/>
    <xf numFmtId="0" fontId="0" fillId="0" borderId="17" xfId="0" applyBorder="1"/>
    <xf numFmtId="165" fontId="0" fillId="0" borderId="0" xfId="1" applyNumberFormat="1" applyFont="1"/>
    <xf numFmtId="0" fontId="0" fillId="0" borderId="18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</cellXfs>
  <cellStyles count="16">
    <cellStyle name="Comma" xfId="1" builtinId="3"/>
    <cellStyle name="Normal" xfId="0" builtinId="0"/>
    <cellStyle name="Normal 2" xfId="4"/>
    <cellStyle name="Normal_Activity" xfId="11"/>
    <cellStyle name="Normal_EIRC" xfId="14"/>
    <cellStyle name="Normal_Frequencies" xfId="6"/>
    <cellStyle name="Normal_Income" xfId="8"/>
    <cellStyle name="Normal_MonthlyPmt" xfId="10"/>
    <cellStyle name="Normal_Origination" xfId="9"/>
    <cellStyle name="Normal_Product" xfId="15"/>
    <cellStyle name="Normal_Sheet1" xfId="5"/>
    <cellStyle name="Normal_Sheet1_1" xfId="3"/>
    <cellStyle name="Normal_Sheet3" xfId="7"/>
    <cellStyle name="Normal_Status" xfId="12"/>
    <cellStyle name="Normal_TAPS" xfId="1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184784</xdr:colOff>
      <xdr:row>1</xdr:row>
      <xdr:rowOff>43392</xdr:rowOff>
    </xdr:from>
    <xdr:to>
      <xdr:col>10</xdr:col>
      <xdr:colOff>59478</xdr:colOff>
      <xdr:row>2</xdr:row>
      <xdr:rowOff>187538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F9B5E-10FE-4D2A-985B-41A04DBFF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43" t="43656" r="66588" b="49465"/>
        <a:stretch/>
      </xdr:blipFill>
      <xdr:spPr>
        <a:xfrm>
          <a:off x="4623434" y="43392"/>
          <a:ext cx="1093894" cy="382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89534</xdr:colOff>
      <xdr:row>2</xdr:row>
      <xdr:rowOff>52917</xdr:rowOff>
    </xdr:from>
    <xdr:to>
      <xdr:col>0</xdr:col>
      <xdr:colOff>1183428</xdr:colOff>
      <xdr:row>4</xdr:row>
      <xdr:rowOff>111338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1BBCE-7053-4041-B2D0-C8483D2A54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143" t="43656" r="66588" b="49465"/>
        <a:stretch/>
      </xdr:blipFill>
      <xdr:spPr>
        <a:xfrm>
          <a:off x="89534" y="386292"/>
          <a:ext cx="1093894" cy="38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opLeftCell="A15" zoomScale="110" zoomScaleNormal="110" workbookViewId="0">
      <selection activeCell="A2" sqref="A2"/>
    </sheetView>
  </sheetViews>
  <sheetFormatPr defaultRowHeight="15"/>
  <cols>
    <col min="1" max="1" width="2.5703125" customWidth="1"/>
  </cols>
  <sheetData>
    <row r="1" spans="1:10" hidden="1">
      <c r="A1" t="s">
        <v>5047</v>
      </c>
    </row>
    <row r="2" spans="1:10" ht="18.75">
      <c r="A2" s="75" t="s">
        <v>4013</v>
      </c>
      <c r="G2" s="18"/>
    </row>
    <row r="4" spans="1:10">
      <c r="A4" s="79" t="s">
        <v>3997</v>
      </c>
      <c r="B4" s="80"/>
      <c r="C4" s="80"/>
      <c r="D4" s="80"/>
      <c r="E4" s="80"/>
      <c r="F4" s="80"/>
      <c r="G4" s="80"/>
      <c r="H4" s="80"/>
      <c r="I4" s="80"/>
      <c r="J4" s="80"/>
    </row>
    <row r="5" spans="1:10">
      <c r="A5" s="78" t="s">
        <v>3998</v>
      </c>
    </row>
    <row r="6" spans="1:10">
      <c r="B6" t="s">
        <v>3999</v>
      </c>
    </row>
    <row r="7" spans="1:10">
      <c r="B7" t="s">
        <v>4000</v>
      </c>
    </row>
    <row r="9" spans="1:10">
      <c r="A9" t="s">
        <v>4001</v>
      </c>
    </row>
    <row r="11" spans="1:10">
      <c r="A11" t="s">
        <v>4002</v>
      </c>
    </row>
    <row r="13" spans="1:10">
      <c r="A13" s="78" t="s">
        <v>4003</v>
      </c>
    </row>
    <row r="14" spans="1:10">
      <c r="B14" t="s">
        <v>4004</v>
      </c>
    </row>
    <row r="15" spans="1:10">
      <c r="B15" t="s">
        <v>4005</v>
      </c>
    </row>
    <row r="17" spans="1:10">
      <c r="A17" t="s">
        <v>4006</v>
      </c>
    </row>
    <row r="19" spans="1:10">
      <c r="A19" t="s">
        <v>4007</v>
      </c>
    </row>
    <row r="21" spans="1:10">
      <c r="A21" t="s">
        <v>5046</v>
      </c>
    </row>
    <row r="23" spans="1:10">
      <c r="A23" s="79" t="s">
        <v>3996</v>
      </c>
      <c r="B23" s="80"/>
      <c r="C23" s="80"/>
      <c r="D23" s="80"/>
      <c r="E23" s="80"/>
      <c r="F23" s="80"/>
      <c r="G23" s="80"/>
      <c r="H23" s="80"/>
      <c r="I23" s="80"/>
      <c r="J23" s="80"/>
    </row>
    <row r="24" spans="1:10">
      <c r="B24" t="s">
        <v>3990</v>
      </c>
    </row>
    <row r="25" spans="1:10">
      <c r="B25" t="s">
        <v>4008</v>
      </c>
    </row>
    <row r="26" spans="1:10">
      <c r="B26" t="s">
        <v>4009</v>
      </c>
    </row>
    <row r="27" spans="1:10">
      <c r="B27" t="s">
        <v>4010</v>
      </c>
    </row>
    <row r="28" spans="1:10">
      <c r="B28" t="s">
        <v>4011</v>
      </c>
    </row>
    <row r="30" spans="1:10">
      <c r="A30" s="79" t="s">
        <v>4012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>
      <c r="B31" s="82" t="s">
        <v>5045</v>
      </c>
      <c r="C31" s="82"/>
      <c r="D31" s="82"/>
      <c r="E31" s="82"/>
      <c r="F31" s="82"/>
      <c r="G31" s="82"/>
      <c r="H31" s="82"/>
      <c r="I31" s="82"/>
      <c r="J31" s="82"/>
    </row>
    <row r="32" spans="1:10">
      <c r="B32" s="83"/>
      <c r="C32" s="83"/>
      <c r="D32" s="83"/>
      <c r="E32" s="83"/>
      <c r="F32" s="83"/>
      <c r="G32" s="83"/>
      <c r="H32" s="83"/>
      <c r="I32" s="83"/>
      <c r="J32" s="83"/>
    </row>
  </sheetData>
  <mergeCells count="1">
    <mergeCell ref="B31:J3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565"/>
  <sheetViews>
    <sheetView workbookViewId="0">
      <selection activeCell="A2" sqref="A2:I558"/>
    </sheetView>
  </sheetViews>
  <sheetFormatPr defaultRowHeight="15"/>
  <cols>
    <col min="1" max="1" width="46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6" t="s">
        <v>124</v>
      </c>
      <c r="B1" s="56" t="s">
        <v>125</v>
      </c>
      <c r="C1" s="56" t="s">
        <v>126</v>
      </c>
      <c r="D1" s="56" t="s">
        <v>127</v>
      </c>
      <c r="E1" s="56" t="s">
        <v>128</v>
      </c>
      <c r="F1" s="56" t="s">
        <v>129</v>
      </c>
      <c r="G1" s="56" t="s">
        <v>130</v>
      </c>
      <c r="H1" s="56" t="s">
        <v>131</v>
      </c>
      <c r="I1" s="56" t="s">
        <v>132</v>
      </c>
    </row>
    <row r="2" spans="1:9">
      <c r="A2" t="s">
        <v>3038</v>
      </c>
      <c r="B2">
        <v>12412</v>
      </c>
      <c r="C2">
        <v>255520447</v>
      </c>
      <c r="D2">
        <v>252547725</v>
      </c>
      <c r="E2">
        <v>93115</v>
      </c>
      <c r="F2">
        <v>1979167120</v>
      </c>
      <c r="G2">
        <v>1305295300</v>
      </c>
      <c r="H2">
        <v>315</v>
      </c>
      <c r="I2">
        <v>6325682</v>
      </c>
    </row>
    <row r="3" spans="1:9">
      <c r="A3" t="s">
        <v>3114</v>
      </c>
      <c r="B3">
        <v>409</v>
      </c>
      <c r="C3">
        <v>4439000</v>
      </c>
      <c r="D3">
        <v>286986</v>
      </c>
      <c r="E3">
        <v>28511</v>
      </c>
      <c r="F3">
        <v>242722750</v>
      </c>
      <c r="G3">
        <v>35310231</v>
      </c>
      <c r="H3">
        <v>63</v>
      </c>
      <c r="I3">
        <v>342200</v>
      </c>
    </row>
    <row r="4" spans="1:9">
      <c r="A4" t="s">
        <v>3153</v>
      </c>
      <c r="B4">
        <v>550</v>
      </c>
      <c r="C4">
        <v>135274219</v>
      </c>
      <c r="D4">
        <v>135002897</v>
      </c>
      <c r="E4">
        <v>260570</v>
      </c>
      <c r="F4">
        <v>47153503127</v>
      </c>
      <c r="G4">
        <v>38930752227</v>
      </c>
      <c r="H4">
        <v>960</v>
      </c>
      <c r="I4">
        <v>166394515</v>
      </c>
    </row>
    <row r="5" spans="1:9">
      <c r="A5" t="s">
        <v>3317</v>
      </c>
      <c r="B5">
        <v>51689</v>
      </c>
      <c r="C5">
        <v>557879055</v>
      </c>
      <c r="D5">
        <v>106958560</v>
      </c>
      <c r="E5">
        <v>2323740</v>
      </c>
      <c r="F5">
        <v>22426223880</v>
      </c>
      <c r="G5">
        <v>4874126985</v>
      </c>
      <c r="H5">
        <v>5188</v>
      </c>
      <c r="I5">
        <v>36227860</v>
      </c>
    </row>
    <row r="6" spans="1:9">
      <c r="A6" t="s">
        <v>3327</v>
      </c>
      <c r="B6">
        <v>0</v>
      </c>
      <c r="C6">
        <v>0</v>
      </c>
      <c r="D6">
        <v>0</v>
      </c>
      <c r="E6">
        <v>33843</v>
      </c>
      <c r="F6">
        <v>2948137693</v>
      </c>
      <c r="G6">
        <v>1079976180</v>
      </c>
      <c r="H6">
        <v>290</v>
      </c>
      <c r="I6">
        <v>25660843</v>
      </c>
    </row>
    <row r="7" spans="1:9">
      <c r="A7" t="s">
        <v>2924</v>
      </c>
      <c r="B7">
        <v>34369</v>
      </c>
      <c r="C7">
        <v>1422322514</v>
      </c>
      <c r="D7">
        <v>1384997211</v>
      </c>
      <c r="E7">
        <v>1341775</v>
      </c>
      <c r="F7">
        <v>45082146064</v>
      </c>
      <c r="G7">
        <v>26391500088</v>
      </c>
      <c r="H7">
        <v>628</v>
      </c>
      <c r="I7">
        <v>24500639</v>
      </c>
    </row>
    <row r="8" spans="1:9">
      <c r="A8" t="s">
        <v>3035</v>
      </c>
      <c r="B8">
        <v>6526</v>
      </c>
      <c r="C8">
        <v>95329989</v>
      </c>
      <c r="D8">
        <v>94534316</v>
      </c>
      <c r="E8">
        <v>47533</v>
      </c>
      <c r="F8">
        <v>735084079</v>
      </c>
      <c r="G8">
        <v>455899816</v>
      </c>
      <c r="H8">
        <v>329</v>
      </c>
      <c r="I8">
        <v>4741013</v>
      </c>
    </row>
    <row r="9" spans="1:9">
      <c r="A9" t="s">
        <v>3285</v>
      </c>
      <c r="B9">
        <v>47</v>
      </c>
      <c r="C9">
        <v>13200804</v>
      </c>
      <c r="D9">
        <v>13200804</v>
      </c>
      <c r="E9">
        <v>12551</v>
      </c>
      <c r="F9">
        <v>2545196244</v>
      </c>
      <c r="G9">
        <v>2228027033</v>
      </c>
      <c r="H9">
        <v>158</v>
      </c>
      <c r="I9">
        <v>30814320</v>
      </c>
    </row>
    <row r="10" spans="1:9">
      <c r="A10" t="s">
        <v>3104</v>
      </c>
      <c r="B10">
        <v>55724</v>
      </c>
      <c r="C10">
        <v>1697457253</v>
      </c>
      <c r="D10">
        <v>1695038716</v>
      </c>
      <c r="E10">
        <v>1014047</v>
      </c>
      <c r="F10">
        <v>25547612100</v>
      </c>
      <c r="G10">
        <v>18853512530</v>
      </c>
      <c r="H10">
        <v>26165</v>
      </c>
      <c r="I10">
        <v>641827499</v>
      </c>
    </row>
    <row r="11" spans="1:9">
      <c r="A11" t="s">
        <v>3225</v>
      </c>
      <c r="B11">
        <v>436</v>
      </c>
      <c r="C11">
        <v>4522371</v>
      </c>
      <c r="D11">
        <v>4402938</v>
      </c>
      <c r="E11">
        <v>49542</v>
      </c>
      <c r="F11">
        <v>428106147</v>
      </c>
      <c r="G11">
        <v>204283691</v>
      </c>
      <c r="H11">
        <v>127</v>
      </c>
      <c r="I11">
        <v>1416921</v>
      </c>
    </row>
    <row r="12" spans="1:9">
      <c r="A12" t="s">
        <v>3263</v>
      </c>
      <c r="B12">
        <v>147</v>
      </c>
      <c r="C12">
        <v>20259264</v>
      </c>
      <c r="D12">
        <v>6060305</v>
      </c>
      <c r="E12">
        <v>12722</v>
      </c>
      <c r="F12">
        <v>914670394</v>
      </c>
      <c r="G12">
        <v>370889083</v>
      </c>
      <c r="H12">
        <v>393</v>
      </c>
      <c r="I12">
        <v>23471514</v>
      </c>
    </row>
    <row r="13" spans="1:9">
      <c r="A13" t="s">
        <v>2812</v>
      </c>
      <c r="B13">
        <v>10886</v>
      </c>
      <c r="C13">
        <v>93541595</v>
      </c>
      <c r="D13">
        <v>34653337</v>
      </c>
      <c r="E13">
        <v>151084</v>
      </c>
      <c r="F13">
        <v>1527946234</v>
      </c>
      <c r="G13">
        <v>158980707</v>
      </c>
      <c r="H13">
        <v>968</v>
      </c>
      <c r="I13">
        <v>5301251</v>
      </c>
    </row>
    <row r="14" spans="1:9">
      <c r="A14" t="s">
        <v>2937</v>
      </c>
      <c r="B14">
        <v>25</v>
      </c>
      <c r="C14">
        <v>9480656</v>
      </c>
      <c r="D14">
        <v>9449685</v>
      </c>
      <c r="E14">
        <v>421077</v>
      </c>
      <c r="F14">
        <v>114035243033</v>
      </c>
      <c r="G14">
        <v>97341251857</v>
      </c>
      <c r="H14">
        <v>163</v>
      </c>
      <c r="I14">
        <v>52227905</v>
      </c>
    </row>
    <row r="15" spans="1:9">
      <c r="A15" t="s">
        <v>3030</v>
      </c>
      <c r="B15">
        <v>48743</v>
      </c>
      <c r="C15">
        <v>288462200</v>
      </c>
      <c r="D15">
        <v>33592820</v>
      </c>
      <c r="E15">
        <v>1488506</v>
      </c>
      <c r="F15">
        <v>10154565899</v>
      </c>
      <c r="G15">
        <v>1664903320</v>
      </c>
      <c r="H15">
        <v>3747</v>
      </c>
      <c r="I15">
        <v>15109879</v>
      </c>
    </row>
    <row r="16" spans="1:9">
      <c r="A16" t="s">
        <v>2806</v>
      </c>
      <c r="B16">
        <v>6666</v>
      </c>
      <c r="C16">
        <v>21021500</v>
      </c>
      <c r="D16">
        <v>2393435</v>
      </c>
      <c r="E16">
        <v>13961</v>
      </c>
      <c r="F16">
        <v>57136068</v>
      </c>
      <c r="G16">
        <v>14513956</v>
      </c>
      <c r="H16">
        <v>3154</v>
      </c>
      <c r="I16">
        <v>7282896</v>
      </c>
    </row>
    <row r="17" spans="1:9">
      <c r="A17" t="s">
        <v>2921</v>
      </c>
      <c r="B17">
        <v>14588</v>
      </c>
      <c r="C17">
        <v>473477174</v>
      </c>
      <c r="D17">
        <v>463409221</v>
      </c>
      <c r="E17">
        <v>531253</v>
      </c>
      <c r="F17">
        <v>14336335577</v>
      </c>
      <c r="G17">
        <v>8995204924</v>
      </c>
      <c r="H17">
        <v>1253</v>
      </c>
      <c r="I17">
        <v>37771997</v>
      </c>
    </row>
    <row r="18" spans="1:9">
      <c r="A18" t="s">
        <v>3093</v>
      </c>
      <c r="B18">
        <v>2556</v>
      </c>
      <c r="C18">
        <v>375501988</v>
      </c>
      <c r="D18">
        <v>174953773</v>
      </c>
      <c r="E18">
        <v>77538</v>
      </c>
      <c r="F18">
        <v>8587395501</v>
      </c>
      <c r="G18">
        <v>3922555104</v>
      </c>
      <c r="H18">
        <v>74</v>
      </c>
      <c r="I18">
        <v>8287704</v>
      </c>
    </row>
    <row r="19" spans="1:9">
      <c r="A19" t="s">
        <v>3159</v>
      </c>
      <c r="B19">
        <v>307</v>
      </c>
      <c r="C19">
        <v>31065790</v>
      </c>
      <c r="D19">
        <v>9516491</v>
      </c>
      <c r="E19">
        <v>28320</v>
      </c>
      <c r="F19">
        <v>1962220835</v>
      </c>
      <c r="G19">
        <v>681915671</v>
      </c>
      <c r="H19">
        <v>284</v>
      </c>
      <c r="I19">
        <v>17107127</v>
      </c>
    </row>
    <row r="20" spans="1:9">
      <c r="A20" t="s">
        <v>2911</v>
      </c>
      <c r="B20">
        <v>0</v>
      </c>
      <c r="C20">
        <v>0</v>
      </c>
      <c r="D20">
        <v>0</v>
      </c>
      <c r="E20">
        <v>2519</v>
      </c>
      <c r="F20">
        <v>9458609</v>
      </c>
      <c r="G20">
        <v>1706819</v>
      </c>
      <c r="H20">
        <v>58</v>
      </c>
      <c r="I20">
        <v>300254</v>
      </c>
    </row>
    <row r="21" spans="1:9">
      <c r="A21" t="s">
        <v>3004</v>
      </c>
      <c r="B21">
        <v>260793</v>
      </c>
      <c r="C21">
        <v>432338850</v>
      </c>
      <c r="D21">
        <v>83946369</v>
      </c>
      <c r="E21">
        <v>411657</v>
      </c>
      <c r="F21">
        <v>925001756</v>
      </c>
      <c r="G21">
        <v>305403692</v>
      </c>
      <c r="H21">
        <v>36864</v>
      </c>
      <c r="I21">
        <v>86247451</v>
      </c>
    </row>
    <row r="22" spans="1:9">
      <c r="A22" t="s">
        <v>3076</v>
      </c>
      <c r="B22">
        <v>21199</v>
      </c>
      <c r="C22">
        <v>122858600</v>
      </c>
      <c r="D22">
        <v>10622892</v>
      </c>
      <c r="E22">
        <v>824662</v>
      </c>
      <c r="F22">
        <v>5943115058</v>
      </c>
      <c r="G22">
        <v>891032190</v>
      </c>
      <c r="H22">
        <v>7721</v>
      </c>
      <c r="I22">
        <v>37374350</v>
      </c>
    </row>
    <row r="23" spans="1:9">
      <c r="A23" t="s">
        <v>3094</v>
      </c>
      <c r="B23">
        <v>10230</v>
      </c>
      <c r="C23">
        <v>2121563777</v>
      </c>
      <c r="D23">
        <v>935789601</v>
      </c>
      <c r="E23">
        <v>244743</v>
      </c>
      <c r="F23">
        <v>38569841140</v>
      </c>
      <c r="G23">
        <v>17268482945</v>
      </c>
      <c r="H23">
        <v>202</v>
      </c>
      <c r="I23">
        <v>33833610</v>
      </c>
    </row>
    <row r="24" spans="1:9">
      <c r="A24" t="s">
        <v>2840</v>
      </c>
      <c r="B24">
        <v>158203</v>
      </c>
      <c r="C24">
        <v>1703236523</v>
      </c>
      <c r="D24">
        <v>133019497</v>
      </c>
      <c r="E24">
        <v>8047760</v>
      </c>
      <c r="F24">
        <v>99261098449</v>
      </c>
      <c r="G24">
        <v>17248045763</v>
      </c>
      <c r="H24">
        <v>13900</v>
      </c>
      <c r="I24">
        <v>135954656</v>
      </c>
    </row>
    <row r="25" spans="1:9">
      <c r="A25" t="s">
        <v>3160</v>
      </c>
      <c r="B25">
        <v>1431</v>
      </c>
      <c r="C25">
        <v>128829441</v>
      </c>
      <c r="D25">
        <v>46254799</v>
      </c>
      <c r="E25">
        <v>93281</v>
      </c>
      <c r="F25">
        <v>6034495283</v>
      </c>
      <c r="G25">
        <v>2346429073</v>
      </c>
      <c r="H25">
        <v>520</v>
      </c>
      <c r="I25">
        <v>39146017</v>
      </c>
    </row>
    <row r="26" spans="1:9">
      <c r="A26" t="s">
        <v>3239</v>
      </c>
      <c r="B26">
        <v>4641</v>
      </c>
      <c r="C26">
        <v>182228820</v>
      </c>
      <c r="D26">
        <v>180815553</v>
      </c>
      <c r="E26">
        <v>201001</v>
      </c>
      <c r="F26">
        <v>6550867002</v>
      </c>
      <c r="G26">
        <v>4271897477</v>
      </c>
      <c r="H26">
        <v>169</v>
      </c>
      <c r="I26">
        <v>7324411</v>
      </c>
    </row>
    <row r="27" spans="1:9">
      <c r="A27" t="s">
        <v>2823</v>
      </c>
      <c r="B27">
        <v>67972</v>
      </c>
      <c r="C27">
        <v>516700793</v>
      </c>
      <c r="D27">
        <v>118843211</v>
      </c>
      <c r="E27">
        <v>3572063</v>
      </c>
      <c r="F27">
        <v>30853680418</v>
      </c>
      <c r="G27">
        <v>4070894918</v>
      </c>
      <c r="H27">
        <v>14568</v>
      </c>
      <c r="I27">
        <v>59728767</v>
      </c>
    </row>
    <row r="28" spans="1:9">
      <c r="A28" t="s">
        <v>3041</v>
      </c>
      <c r="B28">
        <v>844</v>
      </c>
      <c r="C28">
        <v>27534422</v>
      </c>
      <c r="D28">
        <v>27369738</v>
      </c>
      <c r="E28">
        <v>17771</v>
      </c>
      <c r="F28">
        <v>451830435</v>
      </c>
      <c r="G28">
        <v>272352958</v>
      </c>
      <c r="H28">
        <v>15</v>
      </c>
      <c r="I28">
        <v>446784</v>
      </c>
    </row>
    <row r="29" spans="1:9">
      <c r="A29" t="s">
        <v>3315</v>
      </c>
      <c r="B29">
        <v>58872</v>
      </c>
      <c r="C29">
        <v>437235290</v>
      </c>
      <c r="D29">
        <v>79775946</v>
      </c>
      <c r="E29">
        <v>2953621</v>
      </c>
      <c r="F29">
        <v>22600631286</v>
      </c>
      <c r="G29">
        <v>6003478531</v>
      </c>
      <c r="H29">
        <v>16346</v>
      </c>
      <c r="I29">
        <v>83414724</v>
      </c>
    </row>
    <row r="30" spans="1:9">
      <c r="A30" t="s">
        <v>3078</v>
      </c>
      <c r="B30">
        <v>14310</v>
      </c>
      <c r="C30">
        <v>150021150</v>
      </c>
      <c r="D30">
        <v>14413825</v>
      </c>
      <c r="E30">
        <v>855296</v>
      </c>
      <c r="F30">
        <v>8767336246</v>
      </c>
      <c r="G30">
        <v>1413965439</v>
      </c>
      <c r="H30">
        <v>3169</v>
      </c>
      <c r="I30">
        <v>23012760</v>
      </c>
    </row>
    <row r="31" spans="1:9">
      <c r="A31" t="s">
        <v>2901</v>
      </c>
      <c r="B31">
        <v>0</v>
      </c>
      <c r="C31">
        <v>0</v>
      </c>
      <c r="D31">
        <v>0</v>
      </c>
      <c r="E31">
        <v>22</v>
      </c>
      <c r="F31">
        <v>1516000</v>
      </c>
      <c r="G31">
        <v>30388</v>
      </c>
      <c r="H31">
        <v>1</v>
      </c>
      <c r="I31">
        <v>2500</v>
      </c>
    </row>
    <row r="32" spans="1:9">
      <c r="A32" t="s">
        <v>3243</v>
      </c>
      <c r="B32">
        <v>10215</v>
      </c>
      <c r="C32">
        <v>77717100</v>
      </c>
      <c r="D32">
        <v>8365954</v>
      </c>
      <c r="E32">
        <v>486996</v>
      </c>
      <c r="F32">
        <v>3825245471</v>
      </c>
      <c r="G32">
        <v>139722313</v>
      </c>
      <c r="H32">
        <v>5216</v>
      </c>
      <c r="I32">
        <v>23765110</v>
      </c>
    </row>
    <row r="33" spans="1:9">
      <c r="A33" t="s">
        <v>3254</v>
      </c>
      <c r="B33">
        <v>1910</v>
      </c>
      <c r="C33">
        <v>771291627</v>
      </c>
      <c r="D33">
        <v>767734623</v>
      </c>
      <c r="E33">
        <v>215340</v>
      </c>
      <c r="F33">
        <v>52238752832</v>
      </c>
      <c r="G33">
        <v>44897642745</v>
      </c>
      <c r="H33">
        <v>60</v>
      </c>
      <c r="I33">
        <v>14638742</v>
      </c>
    </row>
    <row r="34" spans="1:9">
      <c r="A34" t="s">
        <v>2809</v>
      </c>
      <c r="B34">
        <v>12948</v>
      </c>
      <c r="C34">
        <v>87188780</v>
      </c>
      <c r="D34">
        <v>32194842</v>
      </c>
      <c r="E34">
        <v>177371</v>
      </c>
      <c r="F34">
        <v>1218731690</v>
      </c>
      <c r="G34">
        <v>217730765</v>
      </c>
      <c r="H34">
        <v>4666</v>
      </c>
      <c r="I34">
        <v>17045921</v>
      </c>
    </row>
    <row r="35" spans="1:9">
      <c r="A35" t="s">
        <v>3269</v>
      </c>
      <c r="B35">
        <v>7393</v>
      </c>
      <c r="C35">
        <v>489847175</v>
      </c>
      <c r="D35">
        <v>335926729</v>
      </c>
      <c r="E35">
        <v>910793</v>
      </c>
      <c r="F35">
        <v>19833591452</v>
      </c>
      <c r="G35">
        <v>11529167774</v>
      </c>
      <c r="H35">
        <v>296</v>
      </c>
      <c r="I35">
        <v>3403394</v>
      </c>
    </row>
    <row r="36" spans="1:9">
      <c r="A36" t="s">
        <v>2964</v>
      </c>
      <c r="B36">
        <v>246742</v>
      </c>
      <c r="C36">
        <v>1408999989</v>
      </c>
      <c r="D36">
        <v>254960106</v>
      </c>
      <c r="E36">
        <v>12961198</v>
      </c>
      <c r="F36">
        <v>112578426515</v>
      </c>
      <c r="G36">
        <v>21448853587</v>
      </c>
      <c r="H36">
        <v>47123</v>
      </c>
      <c r="I36">
        <v>225239756</v>
      </c>
    </row>
    <row r="37" spans="1:9">
      <c r="A37" t="s">
        <v>3065</v>
      </c>
      <c r="B37">
        <v>303</v>
      </c>
      <c r="C37">
        <v>14704258</v>
      </c>
      <c r="D37">
        <v>14542878</v>
      </c>
      <c r="E37">
        <v>8260</v>
      </c>
      <c r="F37">
        <v>165098137</v>
      </c>
      <c r="G37">
        <v>122269128</v>
      </c>
      <c r="H37">
        <v>17</v>
      </c>
      <c r="I37">
        <v>372124</v>
      </c>
    </row>
    <row r="38" spans="1:9">
      <c r="A38" t="s">
        <v>3141</v>
      </c>
      <c r="B38">
        <v>15079</v>
      </c>
      <c r="C38">
        <v>579921769</v>
      </c>
      <c r="D38">
        <v>576700719</v>
      </c>
      <c r="E38">
        <v>217984</v>
      </c>
      <c r="F38">
        <v>6907906018</v>
      </c>
      <c r="G38">
        <v>4645981060</v>
      </c>
      <c r="H38">
        <v>781</v>
      </c>
      <c r="I38">
        <v>24649379</v>
      </c>
    </row>
    <row r="39" spans="1:9">
      <c r="A39" t="s">
        <v>3202</v>
      </c>
      <c r="B39">
        <v>8226</v>
      </c>
      <c r="C39">
        <v>55346631</v>
      </c>
      <c r="D39">
        <v>4468859</v>
      </c>
      <c r="E39">
        <v>279598</v>
      </c>
      <c r="F39">
        <v>1869089179</v>
      </c>
      <c r="G39">
        <v>253332454</v>
      </c>
      <c r="H39">
        <v>2907</v>
      </c>
      <c r="I39">
        <v>8166025</v>
      </c>
    </row>
    <row r="40" spans="1:9">
      <c r="A40" t="s">
        <v>3046</v>
      </c>
      <c r="B40">
        <v>256</v>
      </c>
      <c r="C40">
        <v>8002407</v>
      </c>
      <c r="D40">
        <v>7976357</v>
      </c>
      <c r="E40">
        <v>6778</v>
      </c>
      <c r="F40">
        <v>172035971</v>
      </c>
      <c r="G40">
        <v>100733560</v>
      </c>
      <c r="H40">
        <v>36</v>
      </c>
      <c r="I40">
        <v>847667</v>
      </c>
    </row>
    <row r="41" spans="1:9">
      <c r="A41" t="s">
        <v>3231</v>
      </c>
      <c r="B41">
        <v>21267</v>
      </c>
      <c r="C41">
        <v>160940851</v>
      </c>
      <c r="D41">
        <v>46984359</v>
      </c>
      <c r="E41">
        <v>558792</v>
      </c>
      <c r="F41">
        <v>3766413051</v>
      </c>
      <c r="G41">
        <v>397521660</v>
      </c>
      <c r="H41">
        <v>2596</v>
      </c>
      <c r="I41">
        <v>7292735</v>
      </c>
    </row>
    <row r="42" spans="1:9">
      <c r="A42" t="s">
        <v>3308</v>
      </c>
      <c r="B42">
        <v>1</v>
      </c>
      <c r="C42">
        <v>18497</v>
      </c>
      <c r="D42">
        <v>18413</v>
      </c>
      <c r="E42">
        <v>524239</v>
      </c>
      <c r="F42">
        <v>14292033005</v>
      </c>
      <c r="G42">
        <v>9750221287</v>
      </c>
      <c r="H42">
        <v>3812</v>
      </c>
      <c r="I42">
        <v>115767721</v>
      </c>
    </row>
    <row r="43" spans="1:9">
      <c r="A43" t="s">
        <v>3335</v>
      </c>
      <c r="B43">
        <v>11481</v>
      </c>
      <c r="C43">
        <v>130548317</v>
      </c>
      <c r="D43">
        <v>128350932</v>
      </c>
      <c r="E43">
        <v>257958</v>
      </c>
      <c r="F43">
        <v>5063055424</v>
      </c>
      <c r="G43">
        <v>3101297481</v>
      </c>
      <c r="H43">
        <v>2200</v>
      </c>
      <c r="I43">
        <v>30290281</v>
      </c>
    </row>
    <row r="44" spans="1:9">
      <c r="A44" t="s">
        <v>2998</v>
      </c>
      <c r="B44">
        <v>46797</v>
      </c>
      <c r="C44">
        <v>199737800</v>
      </c>
      <c r="D44">
        <v>36042964</v>
      </c>
      <c r="E44">
        <v>616871</v>
      </c>
      <c r="F44">
        <v>4794608870</v>
      </c>
      <c r="G44">
        <v>751377953</v>
      </c>
      <c r="H44">
        <v>10913</v>
      </c>
      <c r="I44">
        <v>59330458</v>
      </c>
    </row>
    <row r="45" spans="1:9">
      <c r="A45" t="s">
        <v>3026</v>
      </c>
      <c r="B45">
        <v>17938</v>
      </c>
      <c r="C45">
        <v>60564250</v>
      </c>
      <c r="D45">
        <v>9641082</v>
      </c>
      <c r="E45">
        <v>318504</v>
      </c>
      <c r="F45">
        <v>1920269725</v>
      </c>
      <c r="G45">
        <v>50719077</v>
      </c>
      <c r="H45">
        <v>3397</v>
      </c>
      <c r="I45">
        <v>9521524</v>
      </c>
    </row>
    <row r="46" spans="1:9">
      <c r="A46" t="s">
        <v>2874</v>
      </c>
      <c r="B46">
        <v>1947</v>
      </c>
      <c r="C46">
        <v>301313867</v>
      </c>
      <c r="D46">
        <v>113095748</v>
      </c>
      <c r="E46">
        <v>97114</v>
      </c>
      <c r="F46">
        <v>12541595045</v>
      </c>
      <c r="G46">
        <v>3965081953</v>
      </c>
      <c r="H46">
        <v>142</v>
      </c>
      <c r="I46">
        <v>13945330</v>
      </c>
    </row>
    <row r="47" spans="1:9">
      <c r="A47" t="s">
        <v>3015</v>
      </c>
      <c r="B47">
        <v>601</v>
      </c>
      <c r="C47">
        <v>46774639</v>
      </c>
      <c r="D47">
        <v>46684827</v>
      </c>
      <c r="E47">
        <v>5749</v>
      </c>
      <c r="F47">
        <v>372300631</v>
      </c>
      <c r="G47">
        <v>342652007</v>
      </c>
      <c r="H47">
        <v>11</v>
      </c>
      <c r="I47">
        <v>868599</v>
      </c>
    </row>
    <row r="48" spans="1:9">
      <c r="A48" t="s">
        <v>3117</v>
      </c>
      <c r="B48">
        <v>5</v>
      </c>
      <c r="C48">
        <v>949500</v>
      </c>
      <c r="D48">
        <v>944346</v>
      </c>
      <c r="E48">
        <v>5156</v>
      </c>
      <c r="F48">
        <v>939972606</v>
      </c>
      <c r="G48">
        <v>707028372</v>
      </c>
      <c r="H48">
        <v>97</v>
      </c>
      <c r="I48">
        <v>18304795</v>
      </c>
    </row>
    <row r="49" spans="1:9">
      <c r="A49" t="s">
        <v>3169</v>
      </c>
      <c r="B49">
        <v>24879</v>
      </c>
      <c r="C49">
        <v>375000516</v>
      </c>
      <c r="D49">
        <v>366145530</v>
      </c>
      <c r="E49">
        <v>521172</v>
      </c>
      <c r="F49">
        <v>5419172589</v>
      </c>
      <c r="G49">
        <v>3204232014</v>
      </c>
      <c r="H49">
        <v>590</v>
      </c>
      <c r="I49">
        <v>9446617</v>
      </c>
    </row>
    <row r="50" spans="1:9">
      <c r="A50" t="s">
        <v>3245</v>
      </c>
      <c r="B50">
        <v>31643</v>
      </c>
      <c r="C50">
        <v>272750400</v>
      </c>
      <c r="D50">
        <v>39107285</v>
      </c>
      <c r="E50">
        <v>2380499</v>
      </c>
      <c r="F50">
        <v>22057131085</v>
      </c>
      <c r="G50">
        <v>3777069776</v>
      </c>
      <c r="H50">
        <v>10984</v>
      </c>
      <c r="I50">
        <v>52703437</v>
      </c>
    </row>
    <row r="51" spans="1:9">
      <c r="A51" t="s">
        <v>5093</v>
      </c>
      <c r="B51">
        <v>5977</v>
      </c>
      <c r="C51">
        <v>5002850</v>
      </c>
      <c r="D51">
        <v>168671</v>
      </c>
      <c r="E51">
        <v>631915</v>
      </c>
      <c r="F51">
        <v>831543622</v>
      </c>
      <c r="G51">
        <v>108779824</v>
      </c>
      <c r="H51">
        <v>142</v>
      </c>
      <c r="I51">
        <v>84190</v>
      </c>
    </row>
    <row r="52" spans="1:9">
      <c r="A52" t="s">
        <v>2934</v>
      </c>
      <c r="B52">
        <v>21</v>
      </c>
      <c r="C52">
        <v>6440297</v>
      </c>
      <c r="D52">
        <v>6410850</v>
      </c>
      <c r="E52">
        <v>552901</v>
      </c>
      <c r="F52">
        <v>110581451617</v>
      </c>
      <c r="G52">
        <v>91144230425</v>
      </c>
      <c r="H52">
        <v>1414</v>
      </c>
      <c r="I52">
        <v>315246733</v>
      </c>
    </row>
    <row r="53" spans="1:9">
      <c r="A53" t="s">
        <v>3052</v>
      </c>
      <c r="B53">
        <v>79</v>
      </c>
      <c r="C53">
        <v>22767752</v>
      </c>
      <c r="D53">
        <v>21675394</v>
      </c>
      <c r="E53">
        <v>6996</v>
      </c>
      <c r="F53">
        <v>1630497264</v>
      </c>
      <c r="G53">
        <v>1257540645</v>
      </c>
      <c r="H53">
        <v>3</v>
      </c>
      <c r="I53">
        <v>1207173</v>
      </c>
    </row>
    <row r="54" spans="1:9">
      <c r="A54" t="s">
        <v>2826</v>
      </c>
      <c r="B54">
        <v>185005</v>
      </c>
      <c r="C54">
        <v>2776242896</v>
      </c>
      <c r="D54">
        <v>874166812</v>
      </c>
      <c r="E54">
        <v>20077404</v>
      </c>
      <c r="F54">
        <v>400004898050</v>
      </c>
      <c r="G54">
        <v>94309284942</v>
      </c>
      <c r="H54">
        <v>19064</v>
      </c>
      <c r="I54">
        <v>249331954</v>
      </c>
    </row>
    <row r="55" spans="1:9">
      <c r="A55" t="s">
        <v>3092</v>
      </c>
      <c r="B55">
        <v>3332</v>
      </c>
      <c r="C55">
        <v>418384038</v>
      </c>
      <c r="D55">
        <v>215813516</v>
      </c>
      <c r="E55">
        <v>109426</v>
      </c>
      <c r="F55">
        <v>10641927149</v>
      </c>
      <c r="G55">
        <v>5222319116</v>
      </c>
      <c r="H55">
        <v>217</v>
      </c>
      <c r="I55">
        <v>19910696</v>
      </c>
    </row>
    <row r="56" spans="1:9">
      <c r="A56" t="s">
        <v>3221</v>
      </c>
      <c r="B56">
        <v>27</v>
      </c>
      <c r="C56">
        <v>3684600</v>
      </c>
      <c r="D56">
        <v>1363941</v>
      </c>
      <c r="E56">
        <v>5209</v>
      </c>
      <c r="F56">
        <v>555839255</v>
      </c>
      <c r="G56">
        <v>248078477</v>
      </c>
      <c r="H56">
        <v>282</v>
      </c>
      <c r="I56">
        <v>25918014</v>
      </c>
    </row>
    <row r="57" spans="1:9">
      <c r="A57" t="s">
        <v>3232</v>
      </c>
      <c r="B57">
        <v>24652</v>
      </c>
      <c r="C57">
        <v>200605420</v>
      </c>
      <c r="D57">
        <v>58462880</v>
      </c>
      <c r="E57">
        <v>719980</v>
      </c>
      <c r="F57">
        <v>5146241083</v>
      </c>
      <c r="G57">
        <v>508716165</v>
      </c>
      <c r="H57">
        <v>1996</v>
      </c>
      <c r="I57">
        <v>6289135</v>
      </c>
    </row>
    <row r="58" spans="1:9">
      <c r="A58" t="s">
        <v>2976</v>
      </c>
      <c r="B58">
        <v>0</v>
      </c>
      <c r="C58">
        <v>0</v>
      </c>
      <c r="D58">
        <v>0</v>
      </c>
      <c r="E58">
        <v>114</v>
      </c>
      <c r="F58">
        <v>13577461</v>
      </c>
      <c r="G58">
        <v>530803</v>
      </c>
      <c r="H58">
        <v>2</v>
      </c>
      <c r="I58">
        <v>154899</v>
      </c>
    </row>
    <row r="59" spans="1:9">
      <c r="A59" t="s">
        <v>3205</v>
      </c>
      <c r="B59">
        <v>3806</v>
      </c>
      <c r="C59">
        <v>33818417</v>
      </c>
      <c r="D59">
        <v>3889718</v>
      </c>
      <c r="E59">
        <v>194689</v>
      </c>
      <c r="F59">
        <v>2106513786</v>
      </c>
      <c r="G59">
        <v>308772888</v>
      </c>
      <c r="H59">
        <v>549</v>
      </c>
      <c r="I59">
        <v>3317560</v>
      </c>
    </row>
    <row r="60" spans="1:9">
      <c r="A60" t="s">
        <v>2946</v>
      </c>
      <c r="B60">
        <v>0</v>
      </c>
      <c r="C60">
        <v>0</v>
      </c>
      <c r="D60">
        <v>0</v>
      </c>
      <c r="E60">
        <v>35729</v>
      </c>
      <c r="F60">
        <v>3439817458</v>
      </c>
      <c r="G60">
        <v>1878685792</v>
      </c>
      <c r="H60">
        <v>1355</v>
      </c>
      <c r="I60">
        <v>150311160</v>
      </c>
    </row>
    <row r="61" spans="1:9">
      <c r="A61" t="s">
        <v>3088</v>
      </c>
      <c r="B61">
        <v>342</v>
      </c>
      <c r="C61">
        <v>86077289</v>
      </c>
      <c r="D61">
        <v>85722834</v>
      </c>
      <c r="E61">
        <v>60719</v>
      </c>
      <c r="F61">
        <v>9525937505</v>
      </c>
      <c r="G61">
        <v>7199701717</v>
      </c>
      <c r="H61">
        <v>1284</v>
      </c>
      <c r="I61">
        <v>178948904</v>
      </c>
    </row>
    <row r="62" spans="1:9">
      <c r="A62" t="s">
        <v>3167</v>
      </c>
      <c r="B62">
        <v>34256</v>
      </c>
      <c r="C62">
        <v>375489284</v>
      </c>
      <c r="D62">
        <v>364969583</v>
      </c>
      <c r="E62">
        <v>673399</v>
      </c>
      <c r="F62">
        <v>5532129647</v>
      </c>
      <c r="G62">
        <v>3217572474</v>
      </c>
      <c r="H62">
        <v>1475</v>
      </c>
      <c r="I62">
        <v>14981761</v>
      </c>
    </row>
    <row r="63" spans="1:9">
      <c r="A63" t="s">
        <v>2991</v>
      </c>
      <c r="B63">
        <v>56196</v>
      </c>
      <c r="C63">
        <v>27941100</v>
      </c>
      <c r="D63">
        <v>15484733</v>
      </c>
      <c r="E63">
        <v>154220</v>
      </c>
      <c r="F63">
        <v>95161145</v>
      </c>
      <c r="G63">
        <v>43143479</v>
      </c>
      <c r="H63">
        <v>20761</v>
      </c>
      <c r="I63">
        <v>8991450</v>
      </c>
    </row>
    <row r="64" spans="1:9">
      <c r="A64" t="s">
        <v>3209</v>
      </c>
      <c r="B64">
        <v>13</v>
      </c>
      <c r="C64">
        <v>1296000</v>
      </c>
      <c r="D64">
        <v>1270273</v>
      </c>
      <c r="E64">
        <v>16680</v>
      </c>
      <c r="F64">
        <v>4001470175</v>
      </c>
      <c r="G64">
        <v>3336042434</v>
      </c>
      <c r="H64">
        <v>203</v>
      </c>
      <c r="I64">
        <v>42588194</v>
      </c>
    </row>
    <row r="65" spans="1:9">
      <c r="A65" t="s">
        <v>3111</v>
      </c>
      <c r="B65">
        <v>1188</v>
      </c>
      <c r="C65">
        <v>8775000</v>
      </c>
      <c r="D65">
        <v>465146</v>
      </c>
      <c r="E65">
        <v>55634</v>
      </c>
      <c r="F65">
        <v>324782150</v>
      </c>
      <c r="G65">
        <v>45447487</v>
      </c>
      <c r="H65">
        <v>429</v>
      </c>
      <c r="I65">
        <v>1872500</v>
      </c>
    </row>
    <row r="66" spans="1:9">
      <c r="A66" t="s">
        <v>3286</v>
      </c>
      <c r="B66">
        <v>196</v>
      </c>
      <c r="C66">
        <v>56220551</v>
      </c>
      <c r="D66">
        <v>56215255</v>
      </c>
      <c r="E66">
        <v>49498</v>
      </c>
      <c r="F66">
        <v>10065108326</v>
      </c>
      <c r="G66">
        <v>8937326694</v>
      </c>
      <c r="H66">
        <v>555</v>
      </c>
      <c r="I66">
        <v>115998916</v>
      </c>
    </row>
    <row r="67" spans="1:9">
      <c r="A67" t="s">
        <v>3333</v>
      </c>
      <c r="B67">
        <v>0</v>
      </c>
      <c r="C67">
        <v>0</v>
      </c>
      <c r="D67">
        <v>0</v>
      </c>
      <c r="E67">
        <v>34873</v>
      </c>
      <c r="F67">
        <v>3097243203</v>
      </c>
      <c r="G67">
        <v>1398327204</v>
      </c>
      <c r="H67">
        <v>1203</v>
      </c>
      <c r="I67">
        <v>95881539</v>
      </c>
    </row>
    <row r="68" spans="1:9">
      <c r="A68" t="s">
        <v>2987</v>
      </c>
      <c r="B68">
        <v>134492</v>
      </c>
      <c r="C68">
        <v>617746618</v>
      </c>
      <c r="D68">
        <v>108390969</v>
      </c>
      <c r="E68">
        <v>4088634</v>
      </c>
      <c r="F68">
        <v>18313984886</v>
      </c>
      <c r="G68">
        <v>2405648489</v>
      </c>
      <c r="H68">
        <v>12981</v>
      </c>
      <c r="I68">
        <v>27503992</v>
      </c>
    </row>
    <row r="69" spans="1:9">
      <c r="A69" t="s">
        <v>3151</v>
      </c>
      <c r="B69">
        <v>8397</v>
      </c>
      <c r="C69">
        <v>22082300</v>
      </c>
      <c r="D69">
        <v>2696941</v>
      </c>
      <c r="E69">
        <v>40984</v>
      </c>
      <c r="F69">
        <v>220516785</v>
      </c>
      <c r="G69">
        <v>23887948</v>
      </c>
      <c r="H69">
        <v>883</v>
      </c>
      <c r="I69">
        <v>2275239</v>
      </c>
    </row>
    <row r="70" spans="1:9">
      <c r="A70" t="s">
        <v>3162</v>
      </c>
      <c r="B70">
        <v>1774</v>
      </c>
      <c r="C70">
        <v>201796318</v>
      </c>
      <c r="D70">
        <v>67525910</v>
      </c>
      <c r="E70">
        <v>97304</v>
      </c>
      <c r="F70">
        <v>7808568083</v>
      </c>
      <c r="G70">
        <v>2498461648</v>
      </c>
      <c r="H70">
        <v>163</v>
      </c>
      <c r="I70">
        <v>13268115</v>
      </c>
    </row>
    <row r="71" spans="1:9">
      <c r="A71" t="s">
        <v>3268</v>
      </c>
      <c r="B71">
        <v>3157</v>
      </c>
      <c r="C71">
        <v>98840976</v>
      </c>
      <c r="D71">
        <v>88420401</v>
      </c>
      <c r="E71">
        <v>327537</v>
      </c>
      <c r="F71">
        <v>4629709315</v>
      </c>
      <c r="G71">
        <v>2621741567</v>
      </c>
      <c r="H71">
        <v>189</v>
      </c>
      <c r="I71">
        <v>1926157</v>
      </c>
    </row>
    <row r="72" spans="1:9">
      <c r="A72" t="s">
        <v>3000</v>
      </c>
      <c r="B72">
        <v>162702</v>
      </c>
      <c r="C72">
        <v>835807850</v>
      </c>
      <c r="D72">
        <v>192225603</v>
      </c>
      <c r="E72">
        <v>6007137</v>
      </c>
      <c r="F72">
        <v>54465945389</v>
      </c>
      <c r="G72">
        <v>14027788241</v>
      </c>
      <c r="H72">
        <v>40813</v>
      </c>
      <c r="I72">
        <v>228877920</v>
      </c>
    </row>
    <row r="73" spans="1:9">
      <c r="A73" t="s">
        <v>3210</v>
      </c>
      <c r="B73">
        <v>5</v>
      </c>
      <c r="C73">
        <v>509000</v>
      </c>
      <c r="D73">
        <v>506391</v>
      </c>
      <c r="E73">
        <v>13713</v>
      </c>
      <c r="F73">
        <v>3419910086</v>
      </c>
      <c r="G73">
        <v>2854420807</v>
      </c>
      <c r="H73">
        <v>63</v>
      </c>
      <c r="I73">
        <v>17621506</v>
      </c>
    </row>
    <row r="74" spans="1:9">
      <c r="A74" t="s">
        <v>2880</v>
      </c>
      <c r="B74">
        <v>9565</v>
      </c>
      <c r="C74">
        <v>103753734</v>
      </c>
      <c r="D74">
        <v>101829890</v>
      </c>
      <c r="E74">
        <v>85417</v>
      </c>
      <c r="F74">
        <v>2479908470</v>
      </c>
      <c r="G74">
        <v>1674723759</v>
      </c>
      <c r="H74">
        <v>250</v>
      </c>
      <c r="I74">
        <v>3121930</v>
      </c>
    </row>
    <row r="75" spans="1:9">
      <c r="A75" t="s">
        <v>3084</v>
      </c>
      <c r="B75">
        <v>1341</v>
      </c>
      <c r="C75">
        <v>430139633</v>
      </c>
      <c r="D75">
        <v>428986505</v>
      </c>
      <c r="E75">
        <v>138827</v>
      </c>
      <c r="F75">
        <v>25700406025</v>
      </c>
      <c r="G75">
        <v>20806417439</v>
      </c>
      <c r="H75">
        <v>259</v>
      </c>
      <c r="I75">
        <v>46175995</v>
      </c>
    </row>
    <row r="76" spans="1:9">
      <c r="A76" t="s">
        <v>3247</v>
      </c>
      <c r="B76">
        <v>22955</v>
      </c>
      <c r="C76">
        <v>262041300</v>
      </c>
      <c r="D76">
        <v>39850144</v>
      </c>
      <c r="E76">
        <v>2102440</v>
      </c>
      <c r="F76">
        <v>26705197236</v>
      </c>
      <c r="G76">
        <v>3900691146</v>
      </c>
      <c r="H76">
        <v>3448</v>
      </c>
      <c r="I76">
        <v>24378575</v>
      </c>
    </row>
    <row r="77" spans="1:9">
      <c r="A77" t="s">
        <v>3310</v>
      </c>
      <c r="B77">
        <v>1</v>
      </c>
      <c r="C77">
        <v>23982</v>
      </c>
      <c r="D77">
        <v>23770</v>
      </c>
      <c r="E77">
        <v>260742</v>
      </c>
      <c r="F77">
        <v>7745223761</v>
      </c>
      <c r="G77">
        <v>5164422364</v>
      </c>
      <c r="H77">
        <v>712</v>
      </c>
      <c r="I77">
        <v>24062438</v>
      </c>
    </row>
    <row r="78" spans="1:9">
      <c r="A78" t="s">
        <v>3007</v>
      </c>
      <c r="B78">
        <v>141</v>
      </c>
      <c r="C78">
        <v>23394703</v>
      </c>
      <c r="D78">
        <v>23335829</v>
      </c>
      <c r="E78">
        <v>1485</v>
      </c>
      <c r="F78">
        <v>145053146</v>
      </c>
      <c r="G78">
        <v>134705885</v>
      </c>
      <c r="H78">
        <v>4</v>
      </c>
      <c r="I78">
        <v>502400</v>
      </c>
    </row>
    <row r="79" spans="1:9">
      <c r="A79" t="s">
        <v>3061</v>
      </c>
      <c r="B79">
        <v>93</v>
      </c>
      <c r="C79">
        <v>3710417</v>
      </c>
      <c r="D79">
        <v>3627691</v>
      </c>
      <c r="E79">
        <v>4663</v>
      </c>
      <c r="F79">
        <v>53328109</v>
      </c>
      <c r="G79">
        <v>35883735</v>
      </c>
      <c r="H79">
        <v>17</v>
      </c>
      <c r="I79">
        <v>323658</v>
      </c>
    </row>
    <row r="80" spans="1:9">
      <c r="A80" t="s">
        <v>3059</v>
      </c>
      <c r="B80">
        <v>93</v>
      </c>
      <c r="C80">
        <v>11629100</v>
      </c>
      <c r="D80">
        <v>1590603</v>
      </c>
      <c r="E80">
        <v>4688</v>
      </c>
      <c r="F80">
        <v>469520683</v>
      </c>
      <c r="G80">
        <v>161399048</v>
      </c>
      <c r="H80">
        <v>0</v>
      </c>
      <c r="I80">
        <v>0</v>
      </c>
    </row>
    <row r="81" spans="1:9">
      <c r="A81" t="s">
        <v>2967</v>
      </c>
      <c r="B81">
        <v>50014</v>
      </c>
      <c r="C81">
        <v>178747690</v>
      </c>
      <c r="D81">
        <v>37171443</v>
      </c>
      <c r="E81">
        <v>740143</v>
      </c>
      <c r="F81">
        <v>6160511610</v>
      </c>
      <c r="G81">
        <v>1503939977</v>
      </c>
      <c r="H81">
        <v>95448</v>
      </c>
      <c r="I81">
        <v>779576714</v>
      </c>
    </row>
    <row r="82" spans="1:9">
      <c r="A82" t="s">
        <v>3200</v>
      </c>
      <c r="B82">
        <v>2653</v>
      </c>
      <c r="C82">
        <v>96196947</v>
      </c>
      <c r="D82">
        <v>95713807</v>
      </c>
      <c r="E82">
        <v>70959</v>
      </c>
      <c r="F82">
        <v>2162538713</v>
      </c>
      <c r="G82">
        <v>1251711352</v>
      </c>
      <c r="H82">
        <v>1103</v>
      </c>
      <c r="I82">
        <v>36461454</v>
      </c>
    </row>
    <row r="83" spans="1:9">
      <c r="A83" t="s">
        <v>2905</v>
      </c>
      <c r="B83">
        <v>0</v>
      </c>
      <c r="C83">
        <v>0</v>
      </c>
      <c r="D83">
        <v>0</v>
      </c>
      <c r="E83">
        <v>1186</v>
      </c>
      <c r="F83">
        <v>5278836</v>
      </c>
      <c r="G83">
        <v>1351242</v>
      </c>
      <c r="H83">
        <v>12</v>
      </c>
      <c r="I83">
        <v>73000</v>
      </c>
    </row>
    <row r="84" spans="1:9">
      <c r="A84" t="s">
        <v>2922</v>
      </c>
      <c r="B84">
        <v>17867</v>
      </c>
      <c r="C84">
        <v>585583290</v>
      </c>
      <c r="D84">
        <v>572065261</v>
      </c>
      <c r="E84">
        <v>694308</v>
      </c>
      <c r="F84">
        <v>19125450333</v>
      </c>
      <c r="G84">
        <v>11702133738</v>
      </c>
      <c r="H84">
        <v>902</v>
      </c>
      <c r="I84">
        <v>29541477</v>
      </c>
    </row>
    <row r="85" spans="1:9">
      <c r="A85" t="s">
        <v>2950</v>
      </c>
      <c r="B85">
        <v>0</v>
      </c>
      <c r="C85">
        <v>0</v>
      </c>
      <c r="D85">
        <v>0</v>
      </c>
      <c r="E85">
        <v>6599</v>
      </c>
      <c r="F85">
        <v>47331856</v>
      </c>
      <c r="G85">
        <v>14225644</v>
      </c>
      <c r="H85">
        <v>22</v>
      </c>
      <c r="I85">
        <v>678324</v>
      </c>
    </row>
    <row r="86" spans="1:9">
      <c r="A86" t="s">
        <v>2842</v>
      </c>
      <c r="B86">
        <v>1</v>
      </c>
      <c r="C86">
        <v>24000</v>
      </c>
      <c r="D86">
        <v>24094</v>
      </c>
      <c r="E86">
        <v>194</v>
      </c>
      <c r="F86">
        <v>2275841</v>
      </c>
      <c r="G86">
        <v>576067</v>
      </c>
      <c r="H86">
        <v>7</v>
      </c>
      <c r="I86">
        <v>60500</v>
      </c>
    </row>
    <row r="87" spans="1:9">
      <c r="A87" t="s">
        <v>3222</v>
      </c>
      <c r="B87">
        <v>56</v>
      </c>
      <c r="C87">
        <v>496194</v>
      </c>
      <c r="D87">
        <v>477981</v>
      </c>
      <c r="E87">
        <v>8815</v>
      </c>
      <c r="F87">
        <v>89040975</v>
      </c>
      <c r="G87">
        <v>39599400</v>
      </c>
      <c r="H87">
        <v>53</v>
      </c>
      <c r="I87">
        <v>516692</v>
      </c>
    </row>
    <row r="88" spans="1:9">
      <c r="A88" t="s">
        <v>3265</v>
      </c>
      <c r="B88">
        <v>7015</v>
      </c>
      <c r="C88">
        <v>113503425</v>
      </c>
      <c r="D88">
        <v>105723134</v>
      </c>
      <c r="E88">
        <v>494963</v>
      </c>
      <c r="F88">
        <v>5216821212</v>
      </c>
      <c r="G88">
        <v>2846371009</v>
      </c>
      <c r="H88">
        <v>1267</v>
      </c>
      <c r="I88">
        <v>8940200</v>
      </c>
    </row>
    <row r="89" spans="1:9">
      <c r="A89" t="s">
        <v>2800</v>
      </c>
      <c r="B89">
        <v>20726</v>
      </c>
      <c r="C89">
        <v>103503835</v>
      </c>
      <c r="D89">
        <v>4911301</v>
      </c>
      <c r="E89">
        <v>124531</v>
      </c>
      <c r="F89">
        <v>650860921</v>
      </c>
      <c r="G89">
        <v>22651349</v>
      </c>
      <c r="H89">
        <v>3347</v>
      </c>
      <c r="I89">
        <v>8146685</v>
      </c>
    </row>
    <row r="90" spans="1:9">
      <c r="A90" t="s">
        <v>3012</v>
      </c>
      <c r="B90">
        <v>24</v>
      </c>
      <c r="C90">
        <v>2262110</v>
      </c>
      <c r="D90">
        <v>2260389</v>
      </c>
      <c r="E90">
        <v>379</v>
      </c>
      <c r="F90">
        <v>25056697</v>
      </c>
      <c r="G90">
        <v>23113119</v>
      </c>
      <c r="H90">
        <v>16</v>
      </c>
      <c r="I90">
        <v>982470</v>
      </c>
    </row>
    <row r="91" spans="1:9">
      <c r="A91" t="s">
        <v>3044</v>
      </c>
      <c r="B91">
        <v>352</v>
      </c>
      <c r="C91">
        <v>11364578</v>
      </c>
      <c r="D91">
        <v>11284024</v>
      </c>
      <c r="E91">
        <v>5132</v>
      </c>
      <c r="F91">
        <v>138947312</v>
      </c>
      <c r="G91">
        <v>84479995</v>
      </c>
      <c r="H91">
        <v>2</v>
      </c>
      <c r="I91">
        <v>84872</v>
      </c>
    </row>
    <row r="92" spans="1:9">
      <c r="A92" t="s">
        <v>3125</v>
      </c>
      <c r="B92">
        <v>0</v>
      </c>
      <c r="C92">
        <v>0</v>
      </c>
      <c r="D92">
        <v>0</v>
      </c>
      <c r="E92">
        <v>15472</v>
      </c>
      <c r="F92">
        <v>1621200594</v>
      </c>
      <c r="G92">
        <v>649208799</v>
      </c>
      <c r="H92">
        <v>86</v>
      </c>
      <c r="I92">
        <v>8781044</v>
      </c>
    </row>
    <row r="93" spans="1:9">
      <c r="A93" t="s">
        <v>3320</v>
      </c>
      <c r="B93">
        <v>5</v>
      </c>
      <c r="C93">
        <v>535991</v>
      </c>
      <c r="D93">
        <v>450405</v>
      </c>
      <c r="E93">
        <v>179872</v>
      </c>
      <c r="F93">
        <v>31128566427</v>
      </c>
      <c r="G93">
        <v>24167522695</v>
      </c>
      <c r="H93">
        <v>749</v>
      </c>
      <c r="I93">
        <v>116583619</v>
      </c>
    </row>
    <row r="94" spans="1:9">
      <c r="A94" t="s">
        <v>3304</v>
      </c>
      <c r="B94">
        <v>11539</v>
      </c>
      <c r="C94">
        <v>351453092</v>
      </c>
      <c r="D94">
        <v>346950653</v>
      </c>
      <c r="E94">
        <v>105656</v>
      </c>
      <c r="F94">
        <v>3142498855</v>
      </c>
      <c r="G94">
        <v>2047605773</v>
      </c>
      <c r="H94">
        <v>145</v>
      </c>
      <c r="I94">
        <v>3698947</v>
      </c>
    </row>
    <row r="95" spans="1:9">
      <c r="A95" t="s">
        <v>3336</v>
      </c>
      <c r="B95">
        <v>8967</v>
      </c>
      <c r="C95">
        <v>115591932</v>
      </c>
      <c r="D95">
        <v>114082194</v>
      </c>
      <c r="E95">
        <v>173298</v>
      </c>
      <c r="F95">
        <v>3234595141</v>
      </c>
      <c r="G95">
        <v>1946506484</v>
      </c>
      <c r="H95">
        <v>980</v>
      </c>
      <c r="I95">
        <v>12411144</v>
      </c>
    </row>
    <row r="96" spans="1:9">
      <c r="A96" t="s">
        <v>3134</v>
      </c>
      <c r="B96">
        <v>916</v>
      </c>
      <c r="C96">
        <v>16573637</v>
      </c>
      <c r="D96">
        <v>16473469</v>
      </c>
      <c r="E96">
        <v>29384</v>
      </c>
      <c r="F96">
        <v>368269454</v>
      </c>
      <c r="G96">
        <v>141733674</v>
      </c>
      <c r="H96">
        <v>129</v>
      </c>
      <c r="I96">
        <v>1901255</v>
      </c>
    </row>
    <row r="97" spans="1:9">
      <c r="A97" t="s">
        <v>3190</v>
      </c>
      <c r="B97">
        <v>130106</v>
      </c>
      <c r="C97">
        <v>585489688</v>
      </c>
      <c r="D97">
        <v>155103969</v>
      </c>
      <c r="E97">
        <v>4108766</v>
      </c>
      <c r="F97">
        <v>15705640097</v>
      </c>
      <c r="G97">
        <v>2289995249</v>
      </c>
      <c r="H97">
        <v>15984</v>
      </c>
      <c r="I97">
        <v>32687553</v>
      </c>
    </row>
    <row r="98" spans="1:9">
      <c r="A98" t="s">
        <v>3216</v>
      </c>
      <c r="B98">
        <v>312</v>
      </c>
      <c r="C98">
        <v>39747071</v>
      </c>
      <c r="D98">
        <v>8621596</v>
      </c>
      <c r="E98">
        <v>18883</v>
      </c>
      <c r="F98">
        <v>1988337123</v>
      </c>
      <c r="G98">
        <v>823193293</v>
      </c>
      <c r="H98">
        <v>201</v>
      </c>
      <c r="I98">
        <v>16702675</v>
      </c>
    </row>
    <row r="99" spans="1:9">
      <c r="A99" t="s">
        <v>3313</v>
      </c>
      <c r="B99">
        <v>16787</v>
      </c>
      <c r="C99">
        <v>113407895</v>
      </c>
      <c r="D99">
        <v>15669635</v>
      </c>
      <c r="E99">
        <v>605979</v>
      </c>
      <c r="F99">
        <v>4199937346</v>
      </c>
      <c r="G99">
        <v>205655652</v>
      </c>
      <c r="H99">
        <v>3912</v>
      </c>
      <c r="I99">
        <v>20503581</v>
      </c>
    </row>
    <row r="100" spans="1:9">
      <c r="A100" t="s">
        <v>3034</v>
      </c>
      <c r="B100">
        <v>5261</v>
      </c>
      <c r="C100">
        <v>68939732</v>
      </c>
      <c r="D100">
        <v>68349209</v>
      </c>
      <c r="E100">
        <v>40115</v>
      </c>
      <c r="F100">
        <v>580563783</v>
      </c>
      <c r="G100">
        <v>332520912</v>
      </c>
      <c r="H100">
        <v>371</v>
      </c>
      <c r="I100">
        <v>5313776</v>
      </c>
    </row>
    <row r="101" spans="1:9">
      <c r="A101" t="s">
        <v>3064</v>
      </c>
      <c r="B101">
        <v>488</v>
      </c>
      <c r="C101">
        <v>21083935</v>
      </c>
      <c r="D101">
        <v>20854927</v>
      </c>
      <c r="E101">
        <v>14184</v>
      </c>
      <c r="F101">
        <v>255222058</v>
      </c>
      <c r="G101">
        <v>187207219</v>
      </c>
      <c r="H101">
        <v>30</v>
      </c>
      <c r="I101">
        <v>556562</v>
      </c>
    </row>
    <row r="102" spans="1:9">
      <c r="A102" t="s">
        <v>3274</v>
      </c>
      <c r="B102">
        <v>8849</v>
      </c>
      <c r="C102">
        <v>269333512</v>
      </c>
      <c r="D102">
        <v>267324744</v>
      </c>
      <c r="E102">
        <v>189599</v>
      </c>
      <c r="F102">
        <v>4930488319</v>
      </c>
      <c r="G102">
        <v>3195784415</v>
      </c>
      <c r="H102">
        <v>97</v>
      </c>
      <c r="I102">
        <v>2667915</v>
      </c>
    </row>
    <row r="103" spans="1:9">
      <c r="A103" t="s">
        <v>2884</v>
      </c>
      <c r="B103">
        <v>11930</v>
      </c>
      <c r="C103">
        <v>354508987</v>
      </c>
      <c r="D103">
        <v>354045703</v>
      </c>
      <c r="E103">
        <v>270715</v>
      </c>
      <c r="F103">
        <v>6718006325</v>
      </c>
      <c r="G103">
        <v>4570115593</v>
      </c>
      <c r="H103">
        <v>5709</v>
      </c>
      <c r="I103">
        <v>137045549</v>
      </c>
    </row>
    <row r="104" spans="1:9">
      <c r="A104" t="s">
        <v>3191</v>
      </c>
      <c r="B104">
        <v>62992</v>
      </c>
      <c r="C104">
        <v>337189895</v>
      </c>
      <c r="D104">
        <v>88989208</v>
      </c>
      <c r="E104">
        <v>2175858</v>
      </c>
      <c r="F104">
        <v>9153513541</v>
      </c>
      <c r="G104">
        <v>1142849477</v>
      </c>
      <c r="H104">
        <v>5007</v>
      </c>
      <c r="I104">
        <v>11841658</v>
      </c>
    </row>
    <row r="105" spans="1:9">
      <c r="A105" t="s">
        <v>3108</v>
      </c>
      <c r="B105">
        <v>19361</v>
      </c>
      <c r="C105">
        <v>687547761</v>
      </c>
      <c r="D105">
        <v>669739652</v>
      </c>
      <c r="E105">
        <v>464650</v>
      </c>
      <c r="F105">
        <v>13651092579</v>
      </c>
      <c r="G105">
        <v>8182463232</v>
      </c>
      <c r="H105">
        <v>826</v>
      </c>
      <c r="I105">
        <v>23184365</v>
      </c>
    </row>
    <row r="106" spans="1:9">
      <c r="A106" t="s">
        <v>2916</v>
      </c>
      <c r="B106">
        <v>4247</v>
      </c>
      <c r="C106">
        <v>11792250</v>
      </c>
      <c r="D106">
        <v>2974877</v>
      </c>
      <c r="E106">
        <v>790681</v>
      </c>
      <c r="F106">
        <v>3012056109</v>
      </c>
      <c r="G106">
        <v>361406222</v>
      </c>
      <c r="H106">
        <v>2566</v>
      </c>
      <c r="I106">
        <v>6478792</v>
      </c>
    </row>
    <row r="107" spans="1:9">
      <c r="A107" t="s">
        <v>3192</v>
      </c>
      <c r="B107">
        <v>111472</v>
      </c>
      <c r="C107">
        <v>733768502</v>
      </c>
      <c r="D107">
        <v>203431571</v>
      </c>
      <c r="E107">
        <v>4128798</v>
      </c>
      <c r="F107">
        <v>20036906734</v>
      </c>
      <c r="G107">
        <v>2393764073</v>
      </c>
      <c r="H107">
        <v>5453</v>
      </c>
      <c r="I107">
        <v>15785870</v>
      </c>
    </row>
    <row r="108" spans="1:9">
      <c r="A108" t="s">
        <v>3048</v>
      </c>
      <c r="B108">
        <v>46</v>
      </c>
      <c r="C108">
        <v>7565415</v>
      </c>
      <c r="D108">
        <v>7227505</v>
      </c>
      <c r="E108">
        <v>3952</v>
      </c>
      <c r="F108">
        <v>462228438</v>
      </c>
      <c r="G108">
        <v>354887727</v>
      </c>
      <c r="H108">
        <v>23</v>
      </c>
      <c r="I108">
        <v>1594732</v>
      </c>
    </row>
    <row r="109" spans="1:9">
      <c r="A109" t="s">
        <v>3229</v>
      </c>
      <c r="B109">
        <v>6046</v>
      </c>
      <c r="C109">
        <v>48641850</v>
      </c>
      <c r="D109">
        <v>15591717</v>
      </c>
      <c r="E109">
        <v>176929</v>
      </c>
      <c r="F109">
        <v>1172843098</v>
      </c>
      <c r="G109">
        <v>96845898</v>
      </c>
      <c r="H109">
        <v>962</v>
      </c>
      <c r="I109">
        <v>2728238</v>
      </c>
    </row>
    <row r="110" spans="1:9">
      <c r="A110" t="s">
        <v>5094</v>
      </c>
      <c r="B110">
        <v>0</v>
      </c>
      <c r="C110">
        <v>0</v>
      </c>
      <c r="D110">
        <v>0</v>
      </c>
      <c r="E110">
        <v>1</v>
      </c>
      <c r="F110">
        <v>1350</v>
      </c>
      <c r="G110">
        <v>666</v>
      </c>
      <c r="H110">
        <v>0</v>
      </c>
      <c r="I110">
        <v>0</v>
      </c>
    </row>
    <row r="111" spans="1:9">
      <c r="A111" t="s">
        <v>3095</v>
      </c>
      <c r="B111">
        <v>222</v>
      </c>
      <c r="C111">
        <v>30475258</v>
      </c>
      <c r="D111">
        <v>17349055</v>
      </c>
      <c r="E111">
        <v>25397</v>
      </c>
      <c r="F111">
        <v>1877107054</v>
      </c>
      <c r="G111">
        <v>958583362</v>
      </c>
      <c r="H111">
        <v>1190</v>
      </c>
      <c r="I111">
        <v>92331387</v>
      </c>
    </row>
    <row r="112" spans="1:9">
      <c r="A112" t="s">
        <v>3322</v>
      </c>
      <c r="B112">
        <v>10</v>
      </c>
      <c r="C112">
        <v>1713895</v>
      </c>
      <c r="D112">
        <v>1500830</v>
      </c>
      <c r="E112">
        <v>431596</v>
      </c>
      <c r="F112">
        <v>82410320841</v>
      </c>
      <c r="G112">
        <v>65758201912</v>
      </c>
      <c r="H112">
        <v>584</v>
      </c>
      <c r="I112">
        <v>112133263</v>
      </c>
    </row>
    <row r="113" spans="1:9">
      <c r="A113" t="s">
        <v>3056</v>
      </c>
      <c r="B113">
        <v>38</v>
      </c>
      <c r="C113">
        <v>2299000</v>
      </c>
      <c r="D113">
        <v>517121</v>
      </c>
      <c r="E113">
        <v>2414</v>
      </c>
      <c r="F113">
        <v>133457711</v>
      </c>
      <c r="G113">
        <v>61796777</v>
      </c>
      <c r="H113">
        <v>0</v>
      </c>
      <c r="I113">
        <v>0</v>
      </c>
    </row>
    <row r="114" spans="1:9">
      <c r="A114" t="s">
        <v>2919</v>
      </c>
      <c r="B114">
        <v>5074</v>
      </c>
      <c r="C114">
        <v>172919220</v>
      </c>
      <c r="D114">
        <v>169857568</v>
      </c>
      <c r="E114">
        <v>177571</v>
      </c>
      <c r="F114">
        <v>4985818452</v>
      </c>
      <c r="G114">
        <v>3142561084</v>
      </c>
      <c r="H114">
        <v>1053</v>
      </c>
      <c r="I114">
        <v>29708907</v>
      </c>
    </row>
    <row r="115" spans="1:9">
      <c r="A115" t="s">
        <v>3077</v>
      </c>
      <c r="B115">
        <v>12365</v>
      </c>
      <c r="C115">
        <v>100439250</v>
      </c>
      <c r="D115">
        <v>9436162</v>
      </c>
      <c r="E115">
        <v>621901</v>
      </c>
      <c r="F115">
        <v>5404437865</v>
      </c>
      <c r="G115">
        <v>950569451</v>
      </c>
      <c r="H115">
        <v>3623</v>
      </c>
      <c r="I115">
        <v>22167740</v>
      </c>
    </row>
    <row r="116" spans="1:9">
      <c r="A116" t="s">
        <v>3324</v>
      </c>
      <c r="B116">
        <v>12</v>
      </c>
      <c r="C116">
        <v>3116247</v>
      </c>
      <c r="D116">
        <v>2896836</v>
      </c>
      <c r="E116">
        <v>399185</v>
      </c>
      <c r="F116">
        <v>95092635579</v>
      </c>
      <c r="G116">
        <v>75965259714</v>
      </c>
      <c r="H116">
        <v>161</v>
      </c>
      <c r="I116">
        <v>38146087</v>
      </c>
    </row>
    <row r="117" spans="1:9">
      <c r="A117" t="s">
        <v>2832</v>
      </c>
      <c r="B117">
        <v>3283</v>
      </c>
      <c r="C117">
        <v>45995859</v>
      </c>
      <c r="D117">
        <v>43525401</v>
      </c>
      <c r="E117">
        <v>17564</v>
      </c>
      <c r="F117">
        <v>246513553</v>
      </c>
      <c r="G117">
        <v>159080210</v>
      </c>
      <c r="H117">
        <v>55</v>
      </c>
      <c r="I117">
        <v>764600</v>
      </c>
    </row>
    <row r="118" spans="1:9">
      <c r="A118" t="s">
        <v>3107</v>
      </c>
      <c r="B118">
        <v>7655</v>
      </c>
      <c r="C118">
        <v>255852473</v>
      </c>
      <c r="D118">
        <v>250141790</v>
      </c>
      <c r="E118">
        <v>182335</v>
      </c>
      <c r="F118">
        <v>5080340175</v>
      </c>
      <c r="G118">
        <v>3171182138</v>
      </c>
      <c r="H118">
        <v>645</v>
      </c>
      <c r="I118">
        <v>18016252</v>
      </c>
    </row>
    <row r="119" spans="1:9">
      <c r="A119" t="s">
        <v>3170</v>
      </c>
      <c r="B119">
        <v>14508</v>
      </c>
      <c r="C119">
        <v>258924012</v>
      </c>
      <c r="D119">
        <v>253159062</v>
      </c>
      <c r="E119">
        <v>312351</v>
      </c>
      <c r="F119">
        <v>3673949816</v>
      </c>
      <c r="G119">
        <v>2180398445</v>
      </c>
      <c r="H119">
        <v>288</v>
      </c>
      <c r="I119">
        <v>5466413</v>
      </c>
    </row>
    <row r="120" spans="1:9">
      <c r="A120" t="s">
        <v>3300</v>
      </c>
      <c r="B120">
        <v>5284</v>
      </c>
      <c r="C120">
        <v>88664077</v>
      </c>
      <c r="D120">
        <v>87895865</v>
      </c>
      <c r="E120">
        <v>53462</v>
      </c>
      <c r="F120">
        <v>1064992978</v>
      </c>
      <c r="G120">
        <v>666187896</v>
      </c>
      <c r="H120">
        <v>298</v>
      </c>
      <c r="I120">
        <v>5396508</v>
      </c>
    </row>
    <row r="121" spans="1:9">
      <c r="A121" t="s">
        <v>2889</v>
      </c>
      <c r="B121">
        <v>35715</v>
      </c>
      <c r="C121">
        <v>1190669776</v>
      </c>
      <c r="D121">
        <v>1181817117</v>
      </c>
      <c r="E121">
        <v>630015</v>
      </c>
      <c r="F121">
        <v>18281753341</v>
      </c>
      <c r="G121">
        <v>12355724054</v>
      </c>
      <c r="H121">
        <v>965</v>
      </c>
      <c r="I121">
        <v>27068097</v>
      </c>
    </row>
    <row r="122" spans="1:9">
      <c r="A122" t="s">
        <v>2932</v>
      </c>
      <c r="B122">
        <v>139616</v>
      </c>
      <c r="C122">
        <v>474019720</v>
      </c>
      <c r="D122">
        <v>91012861</v>
      </c>
      <c r="E122">
        <v>642568</v>
      </c>
      <c r="F122">
        <v>4577073122</v>
      </c>
      <c r="G122">
        <v>370311781</v>
      </c>
      <c r="H122">
        <v>24644</v>
      </c>
      <c r="I122">
        <v>105189903</v>
      </c>
    </row>
    <row r="123" spans="1:9">
      <c r="A123" t="s">
        <v>3307</v>
      </c>
      <c r="B123">
        <v>5</v>
      </c>
      <c r="C123">
        <v>168323</v>
      </c>
      <c r="D123">
        <v>166142</v>
      </c>
      <c r="E123">
        <v>1006999</v>
      </c>
      <c r="F123">
        <v>26403599476</v>
      </c>
      <c r="G123">
        <v>18281599676</v>
      </c>
      <c r="H123">
        <v>15201</v>
      </c>
      <c r="I123">
        <v>423001780</v>
      </c>
    </row>
    <row r="124" spans="1:9">
      <c r="A124" t="s">
        <v>3082</v>
      </c>
      <c r="B124">
        <v>410</v>
      </c>
      <c r="C124">
        <v>96008018</v>
      </c>
      <c r="D124">
        <v>95838152</v>
      </c>
      <c r="E124">
        <v>56305</v>
      </c>
      <c r="F124">
        <v>9261460484</v>
      </c>
      <c r="G124">
        <v>7278854786</v>
      </c>
      <c r="H124">
        <v>277</v>
      </c>
      <c r="I124">
        <v>36914340</v>
      </c>
    </row>
    <row r="125" spans="1:9">
      <c r="A125" t="s">
        <v>3137</v>
      </c>
      <c r="B125">
        <v>47</v>
      </c>
      <c r="C125">
        <v>520000</v>
      </c>
      <c r="D125">
        <v>516430</v>
      </c>
      <c r="E125">
        <v>8954</v>
      </c>
      <c r="F125">
        <v>82147400</v>
      </c>
      <c r="G125">
        <v>21218878</v>
      </c>
      <c r="H125">
        <v>203</v>
      </c>
      <c r="I125">
        <v>2204722</v>
      </c>
    </row>
    <row r="126" spans="1:9">
      <c r="A126" t="s">
        <v>3233</v>
      </c>
      <c r="B126">
        <v>13770</v>
      </c>
      <c r="C126">
        <v>118588100</v>
      </c>
      <c r="D126">
        <v>34131377</v>
      </c>
      <c r="E126">
        <v>431437</v>
      </c>
      <c r="F126">
        <v>3252926142</v>
      </c>
      <c r="G126">
        <v>311693800</v>
      </c>
      <c r="H126">
        <v>776</v>
      </c>
      <c r="I126">
        <v>2711633</v>
      </c>
    </row>
    <row r="127" spans="1:9">
      <c r="A127" t="s">
        <v>3176</v>
      </c>
      <c r="B127">
        <v>387194</v>
      </c>
      <c r="C127">
        <v>1614392574</v>
      </c>
      <c r="D127">
        <v>111358831</v>
      </c>
      <c r="E127">
        <v>7387732</v>
      </c>
      <c r="F127">
        <v>34510729387</v>
      </c>
      <c r="G127">
        <v>6601088229</v>
      </c>
      <c r="H127">
        <v>40412</v>
      </c>
      <c r="I127">
        <v>107714465</v>
      </c>
    </row>
    <row r="128" spans="1:9">
      <c r="A128" t="s">
        <v>3211</v>
      </c>
      <c r="B128">
        <v>16</v>
      </c>
      <c r="C128">
        <v>2132130</v>
      </c>
      <c r="D128">
        <v>2115411</v>
      </c>
      <c r="E128">
        <v>22614</v>
      </c>
      <c r="F128">
        <v>6368736801</v>
      </c>
      <c r="G128">
        <v>5359264910</v>
      </c>
      <c r="H128">
        <v>54</v>
      </c>
      <c r="I128">
        <v>17325267</v>
      </c>
    </row>
    <row r="129" spans="1:9">
      <c r="A129" t="s">
        <v>2875</v>
      </c>
      <c r="B129">
        <v>9564</v>
      </c>
      <c r="C129">
        <v>1941508684</v>
      </c>
      <c r="D129">
        <v>727881506</v>
      </c>
      <c r="E129">
        <v>348487</v>
      </c>
      <c r="F129">
        <v>62345638651</v>
      </c>
      <c r="G129">
        <v>19769449063</v>
      </c>
      <c r="H129">
        <v>364</v>
      </c>
      <c r="I129">
        <v>59772824</v>
      </c>
    </row>
    <row r="130" spans="1:9">
      <c r="A130" t="s">
        <v>3018</v>
      </c>
      <c r="B130">
        <v>11</v>
      </c>
      <c r="C130">
        <v>912613</v>
      </c>
      <c r="D130">
        <v>911782</v>
      </c>
      <c r="E130">
        <v>233</v>
      </c>
      <c r="F130">
        <v>13800700</v>
      </c>
      <c r="G130">
        <v>12526593</v>
      </c>
      <c r="H130">
        <v>25</v>
      </c>
      <c r="I130">
        <v>1449393</v>
      </c>
    </row>
    <row r="131" spans="1:9">
      <c r="A131" t="s">
        <v>3270</v>
      </c>
      <c r="B131">
        <v>1281</v>
      </c>
      <c r="C131">
        <v>14545066</v>
      </c>
      <c r="D131">
        <v>13107956</v>
      </c>
      <c r="E131">
        <v>132611</v>
      </c>
      <c r="F131">
        <v>1154205348</v>
      </c>
      <c r="G131">
        <v>481609789</v>
      </c>
      <c r="H131">
        <v>902</v>
      </c>
      <c r="I131">
        <v>5374466</v>
      </c>
    </row>
    <row r="132" spans="1:9">
      <c r="A132" t="s">
        <v>3025</v>
      </c>
      <c r="B132">
        <v>47</v>
      </c>
      <c r="C132">
        <v>638758</v>
      </c>
      <c r="D132">
        <v>638843</v>
      </c>
      <c r="E132">
        <v>118490</v>
      </c>
      <c r="F132">
        <v>1579238727</v>
      </c>
      <c r="G132">
        <v>1545368766</v>
      </c>
      <c r="H132">
        <v>1867</v>
      </c>
      <c r="I132">
        <v>25110450</v>
      </c>
    </row>
    <row r="133" spans="1:9">
      <c r="A133" t="s">
        <v>2936</v>
      </c>
      <c r="B133">
        <v>26</v>
      </c>
      <c r="C133">
        <v>9774317</v>
      </c>
      <c r="D133">
        <v>9140517</v>
      </c>
      <c r="E133">
        <v>589023</v>
      </c>
      <c r="F133">
        <v>143555042803</v>
      </c>
      <c r="G133">
        <v>121546586359</v>
      </c>
      <c r="H133">
        <v>367</v>
      </c>
      <c r="I133">
        <v>115840850</v>
      </c>
    </row>
    <row r="134" spans="1:9">
      <c r="A134" t="s">
        <v>3188</v>
      </c>
      <c r="B134">
        <v>250444</v>
      </c>
      <c r="C134">
        <v>799657465</v>
      </c>
      <c r="D134">
        <v>223360894</v>
      </c>
      <c r="E134">
        <v>5673018</v>
      </c>
      <c r="F134">
        <v>17584226676</v>
      </c>
      <c r="G134">
        <v>3038274934</v>
      </c>
      <c r="H134">
        <v>57399</v>
      </c>
      <c r="I134">
        <v>79380780</v>
      </c>
    </row>
    <row r="135" spans="1:9">
      <c r="A135" t="s">
        <v>3218</v>
      </c>
      <c r="B135">
        <v>586</v>
      </c>
      <c r="C135">
        <v>78777812</v>
      </c>
      <c r="D135">
        <v>16033515</v>
      </c>
      <c r="E135">
        <v>26228</v>
      </c>
      <c r="F135">
        <v>3323065813</v>
      </c>
      <c r="G135">
        <v>1196925381</v>
      </c>
      <c r="H135">
        <v>54</v>
      </c>
      <c r="I135">
        <v>6794650</v>
      </c>
    </row>
    <row r="136" spans="1:9">
      <c r="A136" t="s">
        <v>2951</v>
      </c>
      <c r="B136">
        <v>0</v>
      </c>
      <c r="C136">
        <v>0</v>
      </c>
      <c r="D136">
        <v>0</v>
      </c>
      <c r="E136">
        <v>4267</v>
      </c>
      <c r="F136">
        <v>31565225</v>
      </c>
      <c r="G136">
        <v>9090435</v>
      </c>
      <c r="H136">
        <v>13</v>
      </c>
      <c r="I136">
        <v>820600</v>
      </c>
    </row>
    <row r="137" spans="1:9">
      <c r="A137" t="s">
        <v>3105</v>
      </c>
      <c r="B137">
        <v>19267</v>
      </c>
      <c r="C137">
        <v>616169572</v>
      </c>
      <c r="D137">
        <v>610444207</v>
      </c>
      <c r="E137">
        <v>387261</v>
      </c>
      <c r="F137">
        <v>10367837998</v>
      </c>
      <c r="G137">
        <v>7111143859</v>
      </c>
      <c r="H137">
        <v>5027</v>
      </c>
      <c r="I137">
        <v>133923795</v>
      </c>
    </row>
    <row r="138" spans="1:9">
      <c r="A138" t="s">
        <v>2920</v>
      </c>
      <c r="B138">
        <v>24340</v>
      </c>
      <c r="C138">
        <v>784419566</v>
      </c>
      <c r="D138">
        <v>769994904</v>
      </c>
      <c r="E138">
        <v>794520</v>
      </c>
      <c r="F138">
        <v>21115907338</v>
      </c>
      <c r="G138">
        <v>13520066835</v>
      </c>
      <c r="H138">
        <v>4174</v>
      </c>
      <c r="I138">
        <v>115677220</v>
      </c>
    </row>
    <row r="139" spans="1:9">
      <c r="A139" t="s">
        <v>2923</v>
      </c>
      <c r="B139">
        <v>11027</v>
      </c>
      <c r="C139">
        <v>369855336</v>
      </c>
      <c r="D139">
        <v>360598679</v>
      </c>
      <c r="E139">
        <v>450614</v>
      </c>
      <c r="F139">
        <v>12722940580</v>
      </c>
      <c r="G139">
        <v>7603915925</v>
      </c>
      <c r="H139">
        <v>378</v>
      </c>
      <c r="I139">
        <v>12605336</v>
      </c>
    </row>
    <row r="140" spans="1:9">
      <c r="A140" t="s">
        <v>3198</v>
      </c>
      <c r="B140">
        <v>6770</v>
      </c>
      <c r="C140">
        <v>257629634</v>
      </c>
      <c r="D140">
        <v>256097627</v>
      </c>
      <c r="E140">
        <v>126988</v>
      </c>
      <c r="F140">
        <v>4037454016</v>
      </c>
      <c r="G140">
        <v>2723312528</v>
      </c>
      <c r="H140">
        <v>142</v>
      </c>
      <c r="I140">
        <v>5578384</v>
      </c>
    </row>
    <row r="141" spans="1:9">
      <c r="A141" t="s">
        <v>3011</v>
      </c>
      <c r="B141">
        <v>6</v>
      </c>
      <c r="C141">
        <v>870210</v>
      </c>
      <c r="D141">
        <v>868152</v>
      </c>
      <c r="E141">
        <v>156</v>
      </c>
      <c r="F141">
        <v>11959542</v>
      </c>
      <c r="G141">
        <v>10554886</v>
      </c>
      <c r="H141">
        <v>24</v>
      </c>
      <c r="I141">
        <v>1427874</v>
      </c>
    </row>
    <row r="142" spans="1:9">
      <c r="A142" t="s">
        <v>2994</v>
      </c>
      <c r="B142">
        <v>71098</v>
      </c>
      <c r="C142">
        <v>62793900</v>
      </c>
      <c r="D142">
        <v>25539524</v>
      </c>
      <c r="E142">
        <v>2704312</v>
      </c>
      <c r="F142">
        <v>3007167684</v>
      </c>
      <c r="G142">
        <v>1690687586</v>
      </c>
      <c r="H142">
        <v>64875</v>
      </c>
      <c r="I142">
        <v>57887595</v>
      </c>
    </row>
    <row r="143" spans="1:9">
      <c r="A143" t="s">
        <v>2992</v>
      </c>
      <c r="B143">
        <v>434661</v>
      </c>
      <c r="C143">
        <v>280287654</v>
      </c>
      <c r="D143">
        <v>139524945</v>
      </c>
      <c r="E143">
        <v>7174462</v>
      </c>
      <c r="F143">
        <v>5503730674</v>
      </c>
      <c r="G143">
        <v>3785984467</v>
      </c>
      <c r="H143">
        <v>484821</v>
      </c>
      <c r="I143">
        <v>257523816</v>
      </c>
    </row>
    <row r="144" spans="1:9">
      <c r="A144" t="s">
        <v>3181</v>
      </c>
      <c r="B144">
        <v>6585</v>
      </c>
      <c r="C144">
        <v>82325629</v>
      </c>
      <c r="D144">
        <v>80262271</v>
      </c>
      <c r="E144">
        <v>464311</v>
      </c>
      <c r="F144">
        <v>2950149813</v>
      </c>
      <c r="G144">
        <v>1169678702</v>
      </c>
      <c r="H144">
        <v>1514</v>
      </c>
      <c r="I144">
        <v>11113398</v>
      </c>
    </row>
    <row r="145" spans="1:9">
      <c r="A145" t="s">
        <v>3264</v>
      </c>
      <c r="B145">
        <v>1387</v>
      </c>
      <c r="C145">
        <v>31623530</v>
      </c>
      <c r="D145">
        <v>29855609</v>
      </c>
      <c r="E145">
        <v>150678</v>
      </c>
      <c r="F145">
        <v>1640022123</v>
      </c>
      <c r="G145">
        <v>823087736</v>
      </c>
      <c r="H145">
        <v>454</v>
      </c>
      <c r="I145">
        <v>2929355</v>
      </c>
    </row>
    <row r="146" spans="1:9">
      <c r="A146" t="s">
        <v>3001</v>
      </c>
      <c r="B146">
        <v>147133</v>
      </c>
      <c r="C146">
        <v>821652448</v>
      </c>
      <c r="D146">
        <v>211555809</v>
      </c>
      <c r="E146">
        <v>7568256</v>
      </c>
      <c r="F146">
        <v>80943188459</v>
      </c>
      <c r="G146">
        <v>19711624997</v>
      </c>
      <c r="H146">
        <v>32150</v>
      </c>
      <c r="I146">
        <v>219774738</v>
      </c>
    </row>
    <row r="147" spans="1:9">
      <c r="A147" t="s">
        <v>3118</v>
      </c>
      <c r="B147">
        <v>20</v>
      </c>
      <c r="C147">
        <v>4773980</v>
      </c>
      <c r="D147">
        <v>4765291</v>
      </c>
      <c r="E147">
        <v>20129</v>
      </c>
      <c r="F147">
        <v>3643325858</v>
      </c>
      <c r="G147">
        <v>2779915270</v>
      </c>
      <c r="H147">
        <v>282</v>
      </c>
      <c r="I147">
        <v>52110208</v>
      </c>
    </row>
    <row r="148" spans="1:9">
      <c r="A148" t="s">
        <v>3201</v>
      </c>
      <c r="B148">
        <v>2060</v>
      </c>
      <c r="C148">
        <v>11967767</v>
      </c>
      <c r="D148">
        <v>1077237</v>
      </c>
      <c r="E148">
        <v>36499</v>
      </c>
      <c r="F148">
        <v>230815654</v>
      </c>
      <c r="G148">
        <v>10006630</v>
      </c>
      <c r="H148">
        <v>300</v>
      </c>
      <c r="I148">
        <v>881867</v>
      </c>
    </row>
    <row r="149" spans="1:9">
      <c r="A149" t="s">
        <v>5095</v>
      </c>
      <c r="B149">
        <v>2564</v>
      </c>
      <c r="C149">
        <v>2261300</v>
      </c>
      <c r="D149">
        <v>73269</v>
      </c>
      <c r="E149">
        <v>333899</v>
      </c>
      <c r="F149">
        <v>500990705</v>
      </c>
      <c r="G149">
        <v>47860830</v>
      </c>
      <c r="H149">
        <v>58</v>
      </c>
      <c r="I149">
        <v>36770</v>
      </c>
    </row>
    <row r="150" spans="1:9">
      <c r="A150" t="s">
        <v>2869</v>
      </c>
      <c r="B150">
        <v>216</v>
      </c>
      <c r="C150">
        <v>76300463</v>
      </c>
      <c r="D150">
        <v>76177256</v>
      </c>
      <c r="E150">
        <v>89942</v>
      </c>
      <c r="F150">
        <v>15101539131</v>
      </c>
      <c r="G150">
        <v>10542014404</v>
      </c>
      <c r="H150">
        <v>1538</v>
      </c>
      <c r="I150">
        <v>236190429</v>
      </c>
    </row>
    <row r="151" spans="1:9">
      <c r="A151" t="s">
        <v>2897</v>
      </c>
      <c r="B151">
        <v>543053</v>
      </c>
      <c r="C151">
        <v>446248213</v>
      </c>
      <c r="D151">
        <v>170761933</v>
      </c>
      <c r="E151">
        <v>1365195</v>
      </c>
      <c r="F151">
        <v>1482504441</v>
      </c>
      <c r="G151">
        <v>725869477</v>
      </c>
      <c r="H151">
        <v>256029</v>
      </c>
      <c r="I151">
        <v>180664472</v>
      </c>
    </row>
    <row r="152" spans="1:9">
      <c r="A152" t="s">
        <v>3020</v>
      </c>
      <c r="B152">
        <v>1767</v>
      </c>
      <c r="C152">
        <v>26250977</v>
      </c>
      <c r="D152">
        <v>26027757</v>
      </c>
      <c r="E152">
        <v>330714</v>
      </c>
      <c r="F152">
        <v>4164999334</v>
      </c>
      <c r="G152">
        <v>3607099962</v>
      </c>
      <c r="H152">
        <v>3720</v>
      </c>
      <c r="I152">
        <v>49738940</v>
      </c>
    </row>
    <row r="153" spans="1:9">
      <c r="A153" t="s">
        <v>3278</v>
      </c>
      <c r="B153">
        <v>2291</v>
      </c>
      <c r="C153">
        <v>19298820</v>
      </c>
      <c r="D153">
        <v>2359745</v>
      </c>
      <c r="E153">
        <v>175140</v>
      </c>
      <c r="F153">
        <v>1815487402</v>
      </c>
      <c r="G153">
        <v>144801157</v>
      </c>
      <c r="H153">
        <v>1073</v>
      </c>
      <c r="I153">
        <v>7450150</v>
      </c>
    </row>
    <row r="154" spans="1:9">
      <c r="A154" t="s">
        <v>2810</v>
      </c>
      <c r="B154">
        <v>12470</v>
      </c>
      <c r="C154">
        <v>92479052</v>
      </c>
      <c r="D154">
        <v>33189070</v>
      </c>
      <c r="E154">
        <v>174679</v>
      </c>
      <c r="F154">
        <v>1362011517</v>
      </c>
      <c r="G154">
        <v>198191175</v>
      </c>
      <c r="H154">
        <v>2855</v>
      </c>
      <c r="I154">
        <v>11821558</v>
      </c>
    </row>
    <row r="155" spans="1:9">
      <c r="A155" t="s">
        <v>2927</v>
      </c>
      <c r="B155">
        <v>415454</v>
      </c>
      <c r="C155">
        <v>2513113864</v>
      </c>
      <c r="D155">
        <v>326265741</v>
      </c>
      <c r="E155">
        <v>14471046</v>
      </c>
      <c r="F155">
        <v>113522032477</v>
      </c>
      <c r="G155">
        <v>14826970116</v>
      </c>
      <c r="H155">
        <v>119660</v>
      </c>
      <c r="I155">
        <v>460196681</v>
      </c>
    </row>
    <row r="156" spans="1:9">
      <c r="A156" t="s">
        <v>3032</v>
      </c>
      <c r="B156">
        <v>26364</v>
      </c>
      <c r="C156">
        <v>60503800</v>
      </c>
      <c r="D156">
        <v>14286087</v>
      </c>
      <c r="E156">
        <v>84394</v>
      </c>
      <c r="F156">
        <v>387699129</v>
      </c>
      <c r="G156">
        <v>52110879</v>
      </c>
      <c r="H156">
        <v>7476</v>
      </c>
      <c r="I156">
        <v>14283659</v>
      </c>
    </row>
    <row r="157" spans="1:9">
      <c r="A157" t="s">
        <v>3102</v>
      </c>
      <c r="B157">
        <v>373</v>
      </c>
      <c r="C157">
        <v>3710605</v>
      </c>
      <c r="D157">
        <v>3617150</v>
      </c>
      <c r="E157">
        <v>94411</v>
      </c>
      <c r="F157">
        <v>352767288</v>
      </c>
      <c r="G157">
        <v>89610757</v>
      </c>
      <c r="H157">
        <v>874</v>
      </c>
      <c r="I157">
        <v>6444806</v>
      </c>
    </row>
    <row r="158" spans="1:9">
      <c r="A158" t="s">
        <v>3226</v>
      </c>
      <c r="B158">
        <v>236</v>
      </c>
      <c r="C158">
        <v>2639540</v>
      </c>
      <c r="D158">
        <v>2565677</v>
      </c>
      <c r="E158">
        <v>33472</v>
      </c>
      <c r="F158">
        <v>348730763</v>
      </c>
      <c r="G158">
        <v>169352028</v>
      </c>
      <c r="H158">
        <v>59</v>
      </c>
      <c r="I158">
        <v>573308</v>
      </c>
    </row>
    <row r="159" spans="1:9">
      <c r="A159" t="s">
        <v>3146</v>
      </c>
      <c r="B159">
        <v>10246</v>
      </c>
      <c r="C159">
        <v>78438300</v>
      </c>
      <c r="D159">
        <v>6072203</v>
      </c>
      <c r="E159">
        <v>631837</v>
      </c>
      <c r="F159">
        <v>4842826471</v>
      </c>
      <c r="G159">
        <v>772197387</v>
      </c>
      <c r="H159">
        <v>5768</v>
      </c>
      <c r="I159">
        <v>25001089</v>
      </c>
    </row>
    <row r="160" spans="1:9">
      <c r="A160" t="s">
        <v>3207</v>
      </c>
      <c r="B160">
        <v>9499</v>
      </c>
      <c r="C160">
        <v>14943641</v>
      </c>
      <c r="D160">
        <v>2610800</v>
      </c>
      <c r="E160">
        <v>40551</v>
      </c>
      <c r="F160">
        <v>62963667</v>
      </c>
      <c r="G160">
        <v>18191719</v>
      </c>
      <c r="H160">
        <v>2042</v>
      </c>
      <c r="I160">
        <v>1979538</v>
      </c>
    </row>
    <row r="161" spans="1:9">
      <c r="A161" t="s">
        <v>2858</v>
      </c>
      <c r="B161">
        <v>111801</v>
      </c>
      <c r="C161">
        <v>887221795</v>
      </c>
      <c r="D161">
        <v>105801092</v>
      </c>
      <c r="E161">
        <v>6749924</v>
      </c>
      <c r="F161">
        <v>69885816220</v>
      </c>
      <c r="G161">
        <v>11734130581</v>
      </c>
      <c r="H161">
        <v>33320</v>
      </c>
      <c r="I161">
        <v>181591230</v>
      </c>
    </row>
    <row r="162" spans="1:9">
      <c r="A162" t="s">
        <v>2928</v>
      </c>
      <c r="B162">
        <v>257113</v>
      </c>
      <c r="C162">
        <v>2101295111</v>
      </c>
      <c r="D162">
        <v>262511822</v>
      </c>
      <c r="E162">
        <v>11309879</v>
      </c>
      <c r="F162">
        <v>103833535914</v>
      </c>
      <c r="G162">
        <v>15894769710</v>
      </c>
      <c r="H162">
        <v>57031</v>
      </c>
      <c r="I162">
        <v>280938548</v>
      </c>
    </row>
    <row r="163" spans="1:9">
      <c r="A163" t="s">
        <v>3249</v>
      </c>
      <c r="B163">
        <v>31518</v>
      </c>
      <c r="C163">
        <v>66483120</v>
      </c>
      <c r="D163">
        <v>11581945</v>
      </c>
      <c r="E163">
        <v>175845</v>
      </c>
      <c r="F163">
        <v>326933237</v>
      </c>
      <c r="G163">
        <v>108841277</v>
      </c>
      <c r="H163">
        <v>12272</v>
      </c>
      <c r="I163">
        <v>38874702</v>
      </c>
    </row>
    <row r="164" spans="1:9">
      <c r="A164" t="s">
        <v>2834</v>
      </c>
      <c r="B164">
        <v>47</v>
      </c>
      <c r="C164">
        <v>905700</v>
      </c>
      <c r="D164">
        <v>855605</v>
      </c>
      <c r="E164">
        <v>585</v>
      </c>
      <c r="F164">
        <v>10226733</v>
      </c>
      <c r="G164">
        <v>6272130</v>
      </c>
      <c r="H164">
        <v>24</v>
      </c>
      <c r="I164">
        <v>354700</v>
      </c>
    </row>
    <row r="165" spans="1:9">
      <c r="A165" t="s">
        <v>3214</v>
      </c>
      <c r="B165">
        <v>0</v>
      </c>
      <c r="C165">
        <v>0</v>
      </c>
      <c r="D165">
        <v>0</v>
      </c>
      <c r="E165">
        <v>6037</v>
      </c>
      <c r="F165">
        <v>1508231779</v>
      </c>
      <c r="G165">
        <v>1226291923</v>
      </c>
      <c r="H165">
        <v>314</v>
      </c>
      <c r="I165">
        <v>61224929</v>
      </c>
    </row>
    <row r="166" spans="1:9">
      <c r="A166" t="s">
        <v>3244</v>
      </c>
      <c r="B166">
        <v>47372</v>
      </c>
      <c r="C166">
        <v>347570650</v>
      </c>
      <c r="D166">
        <v>43941313</v>
      </c>
      <c r="E166">
        <v>3148687</v>
      </c>
      <c r="F166">
        <v>24393984824</v>
      </c>
      <c r="G166">
        <v>3448829508</v>
      </c>
      <c r="H166">
        <v>28923</v>
      </c>
      <c r="I166">
        <v>103729296</v>
      </c>
    </row>
    <row r="167" spans="1:9">
      <c r="A167" t="s">
        <v>3259</v>
      </c>
      <c r="B167">
        <v>1213</v>
      </c>
      <c r="C167">
        <v>118692384</v>
      </c>
      <c r="D167">
        <v>41620775</v>
      </c>
      <c r="E167">
        <v>42272</v>
      </c>
      <c r="F167">
        <v>3108344830</v>
      </c>
      <c r="G167">
        <v>1120089287</v>
      </c>
      <c r="H167">
        <v>73</v>
      </c>
      <c r="I167">
        <v>5633132</v>
      </c>
    </row>
    <row r="168" spans="1:9">
      <c r="A168" t="s">
        <v>2900</v>
      </c>
      <c r="B168">
        <v>0</v>
      </c>
      <c r="C168">
        <v>0</v>
      </c>
      <c r="D168">
        <v>0</v>
      </c>
      <c r="E168">
        <v>13</v>
      </c>
      <c r="F168">
        <v>426500</v>
      </c>
      <c r="G168">
        <v>72868</v>
      </c>
      <c r="H168">
        <v>0</v>
      </c>
      <c r="I168">
        <v>0</v>
      </c>
    </row>
    <row r="169" spans="1:9">
      <c r="A169" t="s">
        <v>3344</v>
      </c>
      <c r="B169">
        <v>61037</v>
      </c>
      <c r="C169">
        <v>498072402</v>
      </c>
      <c r="D169">
        <v>186420101</v>
      </c>
      <c r="E169">
        <v>1111971</v>
      </c>
      <c r="F169">
        <v>6902376760</v>
      </c>
      <c r="G169">
        <v>1310868265</v>
      </c>
      <c r="H169">
        <v>4599</v>
      </c>
      <c r="I169">
        <v>23819641</v>
      </c>
    </row>
    <row r="170" spans="1:9">
      <c r="A170" t="s">
        <v>3345</v>
      </c>
      <c r="B170">
        <v>34693</v>
      </c>
      <c r="C170">
        <v>313900993</v>
      </c>
      <c r="D170">
        <v>118811611</v>
      </c>
      <c r="E170">
        <v>619894</v>
      </c>
      <c r="F170">
        <v>4257845233</v>
      </c>
      <c r="G170">
        <v>794758528</v>
      </c>
      <c r="H170">
        <v>1552</v>
      </c>
      <c r="I170">
        <v>9066064</v>
      </c>
    </row>
    <row r="171" spans="1:9">
      <c r="A171" t="s">
        <v>5096</v>
      </c>
      <c r="B171">
        <v>13035</v>
      </c>
      <c r="C171">
        <v>9841860</v>
      </c>
      <c r="D171">
        <v>448361</v>
      </c>
      <c r="E171">
        <v>893895</v>
      </c>
      <c r="F171">
        <v>864790340</v>
      </c>
      <c r="G171">
        <v>137418876</v>
      </c>
      <c r="H171">
        <v>474</v>
      </c>
      <c r="I171">
        <v>178630</v>
      </c>
    </row>
    <row r="172" spans="1:9">
      <c r="A172" t="s">
        <v>2888</v>
      </c>
      <c r="B172">
        <v>17886</v>
      </c>
      <c r="C172">
        <v>565276515</v>
      </c>
      <c r="D172">
        <v>561923262</v>
      </c>
      <c r="E172">
        <v>340377</v>
      </c>
      <c r="F172">
        <v>9232983537</v>
      </c>
      <c r="G172">
        <v>6365156529</v>
      </c>
      <c r="H172">
        <v>837</v>
      </c>
      <c r="I172">
        <v>22803873</v>
      </c>
    </row>
    <row r="173" spans="1:9">
      <c r="A173" t="s">
        <v>3055</v>
      </c>
      <c r="B173">
        <v>42</v>
      </c>
      <c r="C173">
        <v>3180000</v>
      </c>
      <c r="D173">
        <v>741815</v>
      </c>
      <c r="E173">
        <v>3565</v>
      </c>
      <c r="F173">
        <v>187484206</v>
      </c>
      <c r="G173">
        <v>86753399</v>
      </c>
      <c r="H173">
        <v>14</v>
      </c>
      <c r="I173">
        <v>1003392</v>
      </c>
    </row>
    <row r="174" spans="1:9">
      <c r="A174" t="s">
        <v>3238</v>
      </c>
      <c r="B174">
        <v>3313</v>
      </c>
      <c r="C174">
        <v>124554216</v>
      </c>
      <c r="D174">
        <v>123546015</v>
      </c>
      <c r="E174">
        <v>147278</v>
      </c>
      <c r="F174">
        <v>4662136008</v>
      </c>
      <c r="G174">
        <v>2996280408</v>
      </c>
      <c r="H174">
        <v>228</v>
      </c>
      <c r="I174">
        <v>9140403</v>
      </c>
    </row>
    <row r="175" spans="1:9">
      <c r="A175" t="s">
        <v>2825</v>
      </c>
      <c r="B175">
        <v>61993</v>
      </c>
      <c r="C175">
        <v>620461939</v>
      </c>
      <c r="D175">
        <v>158793690</v>
      </c>
      <c r="E175">
        <v>4771526</v>
      </c>
      <c r="F175">
        <v>57413179249</v>
      </c>
      <c r="G175">
        <v>7772596904</v>
      </c>
      <c r="H175">
        <v>8611</v>
      </c>
      <c r="I175">
        <v>51133331</v>
      </c>
    </row>
    <row r="176" spans="1:9">
      <c r="A176" t="s">
        <v>2854</v>
      </c>
      <c r="B176">
        <v>31137</v>
      </c>
      <c r="C176">
        <v>1346811354</v>
      </c>
      <c r="D176">
        <v>1336421514</v>
      </c>
      <c r="E176">
        <v>715644</v>
      </c>
      <c r="F176">
        <v>25590412860</v>
      </c>
      <c r="G176">
        <v>15906654791</v>
      </c>
      <c r="H176">
        <v>186</v>
      </c>
      <c r="I176">
        <v>8739173</v>
      </c>
    </row>
    <row r="177" spans="1:9">
      <c r="A177" t="s">
        <v>3156</v>
      </c>
      <c r="B177">
        <v>453</v>
      </c>
      <c r="C177">
        <v>168256827</v>
      </c>
      <c r="D177">
        <v>167099103</v>
      </c>
      <c r="E177">
        <v>192914</v>
      </c>
      <c r="F177">
        <v>47307976231</v>
      </c>
      <c r="G177">
        <v>39434407958</v>
      </c>
      <c r="H177">
        <v>136</v>
      </c>
      <c r="I177">
        <v>34755515</v>
      </c>
    </row>
    <row r="178" spans="1:9">
      <c r="A178" t="s">
        <v>3331</v>
      </c>
      <c r="B178">
        <v>2</v>
      </c>
      <c r="C178">
        <v>2139000</v>
      </c>
      <c r="D178">
        <v>53685</v>
      </c>
      <c r="E178">
        <v>94192</v>
      </c>
      <c r="F178">
        <v>11338550430</v>
      </c>
      <c r="G178">
        <v>3072701622</v>
      </c>
      <c r="H178">
        <v>96</v>
      </c>
      <c r="I178">
        <v>10257381</v>
      </c>
    </row>
    <row r="179" spans="1:9">
      <c r="A179" t="s">
        <v>2966</v>
      </c>
      <c r="B179">
        <v>323634</v>
      </c>
      <c r="C179">
        <v>2647461277</v>
      </c>
      <c r="D179">
        <v>483711285</v>
      </c>
      <c r="E179">
        <v>23374327</v>
      </c>
      <c r="F179">
        <v>342777901709</v>
      </c>
      <c r="G179">
        <v>66930821708</v>
      </c>
      <c r="H179">
        <v>26348</v>
      </c>
      <c r="I179">
        <v>205403008</v>
      </c>
    </row>
    <row r="180" spans="1:9">
      <c r="A180" t="s">
        <v>3255</v>
      </c>
      <c r="B180">
        <v>7707</v>
      </c>
      <c r="C180">
        <v>4831697243</v>
      </c>
      <c r="D180">
        <v>4820865187</v>
      </c>
      <c r="E180">
        <v>663122</v>
      </c>
      <c r="F180">
        <v>235820928263</v>
      </c>
      <c r="G180">
        <v>205688733708</v>
      </c>
      <c r="H180">
        <v>91</v>
      </c>
      <c r="I180">
        <v>39577750</v>
      </c>
    </row>
    <row r="181" spans="1:9">
      <c r="A181" t="s">
        <v>3319</v>
      </c>
      <c r="B181">
        <v>52708</v>
      </c>
      <c r="C181">
        <v>233698950</v>
      </c>
      <c r="D181">
        <v>37926136</v>
      </c>
      <c r="E181">
        <v>79658</v>
      </c>
      <c r="F181">
        <v>376043518</v>
      </c>
      <c r="G181">
        <v>112993618</v>
      </c>
      <c r="H181">
        <v>8396</v>
      </c>
      <c r="I181">
        <v>30054284</v>
      </c>
    </row>
    <row r="182" spans="1:9">
      <c r="A182" t="s">
        <v>2914</v>
      </c>
      <c r="B182">
        <v>11350</v>
      </c>
      <c r="C182">
        <v>20805800</v>
      </c>
      <c r="D182">
        <v>6094578</v>
      </c>
      <c r="E182">
        <v>1559513</v>
      </c>
      <c r="F182">
        <v>4092895100</v>
      </c>
      <c r="G182">
        <v>978510496</v>
      </c>
      <c r="H182">
        <v>16551</v>
      </c>
      <c r="I182">
        <v>26529795</v>
      </c>
    </row>
    <row r="183" spans="1:9">
      <c r="A183" t="s">
        <v>3006</v>
      </c>
      <c r="B183">
        <v>119</v>
      </c>
      <c r="C183">
        <v>17402836</v>
      </c>
      <c r="D183">
        <v>17376458</v>
      </c>
      <c r="E183">
        <v>1406</v>
      </c>
      <c r="F183">
        <v>132049336</v>
      </c>
      <c r="G183">
        <v>122100343</v>
      </c>
      <c r="H183">
        <v>11</v>
      </c>
      <c r="I183">
        <v>850492</v>
      </c>
    </row>
    <row r="184" spans="1:9">
      <c r="A184" t="s">
        <v>3282</v>
      </c>
      <c r="B184">
        <v>3898</v>
      </c>
      <c r="C184">
        <v>44774870</v>
      </c>
      <c r="D184">
        <v>5625370</v>
      </c>
      <c r="E184">
        <v>1038056</v>
      </c>
      <c r="F184">
        <v>14226769451</v>
      </c>
      <c r="G184">
        <v>2343623303</v>
      </c>
      <c r="H184">
        <v>1331</v>
      </c>
      <c r="I184">
        <v>12753700</v>
      </c>
    </row>
    <row r="185" spans="1:9">
      <c r="A185" t="s">
        <v>2893</v>
      </c>
      <c r="B185">
        <v>188354</v>
      </c>
      <c r="C185">
        <v>694660817</v>
      </c>
      <c r="D185">
        <v>139514188</v>
      </c>
      <c r="E185">
        <v>14499067</v>
      </c>
      <c r="F185">
        <v>64492397661</v>
      </c>
      <c r="G185">
        <v>19244589120</v>
      </c>
      <c r="H185">
        <v>198699</v>
      </c>
      <c r="I185">
        <v>415978485</v>
      </c>
    </row>
    <row r="186" spans="1:9">
      <c r="A186" t="s">
        <v>2957</v>
      </c>
      <c r="B186">
        <v>0</v>
      </c>
      <c r="C186">
        <v>0</v>
      </c>
      <c r="D186">
        <v>0</v>
      </c>
      <c r="E186">
        <v>6639</v>
      </c>
      <c r="F186">
        <v>8225107</v>
      </c>
      <c r="G186">
        <v>289287</v>
      </c>
      <c r="H186">
        <v>2</v>
      </c>
      <c r="I186">
        <v>4500</v>
      </c>
    </row>
    <row r="187" spans="1:9">
      <c r="A187" t="s">
        <v>3075</v>
      </c>
      <c r="B187">
        <v>5798</v>
      </c>
      <c r="C187">
        <v>23337600</v>
      </c>
      <c r="D187">
        <v>1809154</v>
      </c>
      <c r="E187">
        <v>133059</v>
      </c>
      <c r="F187">
        <v>973219334</v>
      </c>
      <c r="G187">
        <v>31680787</v>
      </c>
      <c r="H187">
        <v>962</v>
      </c>
      <c r="I187">
        <v>5448280</v>
      </c>
    </row>
    <row r="188" spans="1:9">
      <c r="A188" t="s">
        <v>3253</v>
      </c>
      <c r="B188">
        <v>2924</v>
      </c>
      <c r="C188">
        <v>985400901</v>
      </c>
      <c r="D188">
        <v>981957134</v>
      </c>
      <c r="E188">
        <v>332569</v>
      </c>
      <c r="F188">
        <v>71487867094</v>
      </c>
      <c r="G188">
        <v>61793332748</v>
      </c>
      <c r="H188">
        <v>258</v>
      </c>
      <c r="I188">
        <v>49686937</v>
      </c>
    </row>
    <row r="189" spans="1:9">
      <c r="A189" t="s">
        <v>2843</v>
      </c>
      <c r="B189">
        <v>78</v>
      </c>
      <c r="C189">
        <v>1054211</v>
      </c>
      <c r="D189">
        <v>1022225</v>
      </c>
      <c r="E189">
        <v>2136</v>
      </c>
      <c r="F189">
        <v>25982164</v>
      </c>
      <c r="G189">
        <v>7202063</v>
      </c>
      <c r="H189">
        <v>42</v>
      </c>
      <c r="I189">
        <v>470385</v>
      </c>
    </row>
    <row r="190" spans="1:9">
      <c r="A190" t="s">
        <v>2862</v>
      </c>
      <c r="B190">
        <v>180882</v>
      </c>
      <c r="C190">
        <v>315740500</v>
      </c>
      <c r="D190">
        <v>55395197</v>
      </c>
      <c r="E190">
        <v>608961</v>
      </c>
      <c r="F190">
        <v>2102882138</v>
      </c>
      <c r="G190">
        <v>340785700</v>
      </c>
      <c r="H190">
        <v>35706</v>
      </c>
      <c r="I190">
        <v>153964349</v>
      </c>
    </row>
    <row r="191" spans="1:9">
      <c r="A191" t="s">
        <v>2903</v>
      </c>
      <c r="B191">
        <v>0</v>
      </c>
      <c r="C191">
        <v>0</v>
      </c>
      <c r="D191">
        <v>0</v>
      </c>
      <c r="E191">
        <v>77</v>
      </c>
      <c r="F191">
        <v>15746856</v>
      </c>
      <c r="G191">
        <v>1930016</v>
      </c>
      <c r="H191">
        <v>2</v>
      </c>
      <c r="I191">
        <v>9000</v>
      </c>
    </row>
    <row r="192" spans="1:9">
      <c r="A192" t="s">
        <v>2999</v>
      </c>
      <c r="B192">
        <v>313703</v>
      </c>
      <c r="C192">
        <v>1407230048</v>
      </c>
      <c r="D192">
        <v>278732067</v>
      </c>
      <c r="E192">
        <v>8773552</v>
      </c>
      <c r="F192">
        <v>61571924533</v>
      </c>
      <c r="G192">
        <v>14800305867</v>
      </c>
      <c r="H192">
        <v>115616</v>
      </c>
      <c r="I192">
        <v>447660687</v>
      </c>
    </row>
    <row r="193" spans="1:9">
      <c r="A193" t="s">
        <v>3069</v>
      </c>
      <c r="B193">
        <v>6055</v>
      </c>
      <c r="C193">
        <v>210017219</v>
      </c>
      <c r="D193">
        <v>209147005</v>
      </c>
      <c r="E193">
        <v>231856</v>
      </c>
      <c r="F193">
        <v>6699753096</v>
      </c>
      <c r="G193">
        <v>4090806666</v>
      </c>
      <c r="H193">
        <v>1257</v>
      </c>
      <c r="I193">
        <v>39779301</v>
      </c>
    </row>
    <row r="194" spans="1:9">
      <c r="A194" t="s">
        <v>3123</v>
      </c>
      <c r="B194">
        <v>2</v>
      </c>
      <c r="C194">
        <v>442500</v>
      </c>
      <c r="D194">
        <v>441015</v>
      </c>
      <c r="E194">
        <v>6237</v>
      </c>
      <c r="F194">
        <v>1058285304</v>
      </c>
      <c r="G194">
        <v>762232956</v>
      </c>
      <c r="H194">
        <v>475</v>
      </c>
      <c r="I194">
        <v>69635024</v>
      </c>
    </row>
    <row r="195" spans="1:9">
      <c r="A195" t="s">
        <v>3213</v>
      </c>
      <c r="B195">
        <v>31</v>
      </c>
      <c r="C195">
        <v>5267530</v>
      </c>
      <c r="D195">
        <v>5254788</v>
      </c>
      <c r="E195">
        <v>87779</v>
      </c>
      <c r="F195">
        <v>46245394146</v>
      </c>
      <c r="G195">
        <v>40377960695</v>
      </c>
      <c r="H195">
        <v>62</v>
      </c>
      <c r="I195">
        <v>32229388</v>
      </c>
    </row>
    <row r="196" spans="1:9">
      <c r="A196" t="s">
        <v>3217</v>
      </c>
      <c r="B196">
        <v>329</v>
      </c>
      <c r="C196">
        <v>42164656</v>
      </c>
      <c r="D196">
        <v>8377686</v>
      </c>
      <c r="E196">
        <v>15802</v>
      </c>
      <c r="F196">
        <v>1741654150</v>
      </c>
      <c r="G196">
        <v>691606445</v>
      </c>
      <c r="H196">
        <v>62</v>
      </c>
      <c r="I196">
        <v>6641928</v>
      </c>
    </row>
    <row r="197" spans="1:9">
      <c r="A197" t="s">
        <v>3248</v>
      </c>
      <c r="B197">
        <v>48182</v>
      </c>
      <c r="C197">
        <v>639488300</v>
      </c>
      <c r="D197">
        <v>114471760</v>
      </c>
      <c r="E197">
        <v>5316896</v>
      </c>
      <c r="F197">
        <v>86149380540</v>
      </c>
      <c r="G197">
        <v>15182905006</v>
      </c>
      <c r="H197">
        <v>4800</v>
      </c>
      <c r="I197">
        <v>41125735</v>
      </c>
    </row>
    <row r="198" spans="1:9">
      <c r="A198" t="s">
        <v>3277</v>
      </c>
      <c r="B198">
        <v>2554</v>
      </c>
      <c r="C198">
        <v>58280678</v>
      </c>
      <c r="D198">
        <v>57877019</v>
      </c>
      <c r="E198">
        <v>42863</v>
      </c>
      <c r="F198">
        <v>846795194</v>
      </c>
      <c r="G198">
        <v>535929120</v>
      </c>
      <c r="H198">
        <v>467</v>
      </c>
      <c r="I198">
        <v>8961469</v>
      </c>
    </row>
    <row r="199" spans="1:9">
      <c r="A199" t="s">
        <v>2811</v>
      </c>
      <c r="B199">
        <v>6061</v>
      </c>
      <c r="C199">
        <v>47555168</v>
      </c>
      <c r="D199">
        <v>17005206</v>
      </c>
      <c r="E199">
        <v>83251</v>
      </c>
      <c r="F199">
        <v>731518626</v>
      </c>
      <c r="G199">
        <v>88399068</v>
      </c>
      <c r="H199">
        <v>834</v>
      </c>
      <c r="I199">
        <v>3888424</v>
      </c>
    </row>
    <row r="200" spans="1:9">
      <c r="A200" t="s">
        <v>2847</v>
      </c>
      <c r="B200">
        <v>818</v>
      </c>
      <c r="C200">
        <v>12318330</v>
      </c>
      <c r="D200">
        <v>11825108</v>
      </c>
      <c r="E200">
        <v>4493</v>
      </c>
      <c r="F200">
        <v>79063965</v>
      </c>
      <c r="G200">
        <v>34942384</v>
      </c>
      <c r="H200">
        <v>37</v>
      </c>
      <c r="I200">
        <v>618800</v>
      </c>
    </row>
    <row r="201" spans="1:9">
      <c r="A201" t="s">
        <v>2907</v>
      </c>
      <c r="B201">
        <v>0</v>
      </c>
      <c r="C201">
        <v>0</v>
      </c>
      <c r="D201">
        <v>0</v>
      </c>
      <c r="E201">
        <v>3273</v>
      </c>
      <c r="F201">
        <v>14866354</v>
      </c>
      <c r="G201">
        <v>4279182</v>
      </c>
      <c r="H201">
        <v>21</v>
      </c>
      <c r="I201">
        <v>96500</v>
      </c>
    </row>
    <row r="202" spans="1:9">
      <c r="A202" t="s">
        <v>3045</v>
      </c>
      <c r="B202">
        <v>821</v>
      </c>
      <c r="C202">
        <v>29087446</v>
      </c>
      <c r="D202">
        <v>28893471</v>
      </c>
      <c r="E202">
        <v>9844</v>
      </c>
      <c r="F202">
        <v>290891648</v>
      </c>
      <c r="G202">
        <v>174517768</v>
      </c>
      <c r="H202">
        <v>0</v>
      </c>
      <c r="I202">
        <v>0</v>
      </c>
    </row>
    <row r="203" spans="1:9">
      <c r="A203" t="s">
        <v>3175</v>
      </c>
      <c r="B203">
        <v>355511</v>
      </c>
      <c r="C203">
        <v>1310613976</v>
      </c>
      <c r="D203">
        <v>101003070</v>
      </c>
      <c r="E203">
        <v>5966435</v>
      </c>
      <c r="F203">
        <v>24302378951</v>
      </c>
      <c r="G203">
        <v>5197333886</v>
      </c>
      <c r="H203">
        <v>50660</v>
      </c>
      <c r="I203">
        <v>116546962</v>
      </c>
    </row>
    <row r="204" spans="1:9">
      <c r="A204" t="s">
        <v>2955</v>
      </c>
      <c r="B204">
        <v>0</v>
      </c>
      <c r="C204">
        <v>0</v>
      </c>
      <c r="D204">
        <v>0</v>
      </c>
      <c r="E204">
        <v>11579</v>
      </c>
      <c r="F204">
        <v>13844295</v>
      </c>
      <c r="G204">
        <v>656210</v>
      </c>
      <c r="H204">
        <v>19</v>
      </c>
      <c r="I204">
        <v>58000</v>
      </c>
    </row>
    <row r="205" spans="1:9">
      <c r="A205" t="s">
        <v>3261</v>
      </c>
      <c r="B205">
        <v>1740</v>
      </c>
      <c r="C205">
        <v>210875027</v>
      </c>
      <c r="D205">
        <v>61238050</v>
      </c>
      <c r="E205">
        <v>50917</v>
      </c>
      <c r="F205">
        <v>5107868372</v>
      </c>
      <c r="G205">
        <v>1503150998</v>
      </c>
      <c r="H205">
        <v>25</v>
      </c>
      <c r="I205">
        <v>2290855</v>
      </c>
    </row>
    <row r="206" spans="1:9">
      <c r="A206" t="s">
        <v>2892</v>
      </c>
      <c r="B206">
        <v>524240</v>
      </c>
      <c r="C206">
        <v>1168628351</v>
      </c>
      <c r="D206">
        <v>277284165</v>
      </c>
      <c r="E206">
        <v>25463502</v>
      </c>
      <c r="F206">
        <v>74451399452</v>
      </c>
      <c r="G206">
        <v>22459578701</v>
      </c>
      <c r="H206">
        <v>772715</v>
      </c>
      <c r="I206">
        <v>877608669</v>
      </c>
    </row>
    <row r="207" spans="1:9">
      <c r="A207" t="s">
        <v>2944</v>
      </c>
      <c r="B207">
        <v>0</v>
      </c>
      <c r="C207">
        <v>0</v>
      </c>
      <c r="D207">
        <v>0</v>
      </c>
      <c r="E207">
        <v>59385</v>
      </c>
      <c r="F207">
        <v>6707010630</v>
      </c>
      <c r="G207">
        <v>2396244258</v>
      </c>
      <c r="H207">
        <v>92</v>
      </c>
      <c r="I207">
        <v>17372489</v>
      </c>
    </row>
    <row r="208" spans="1:9">
      <c r="A208" t="s">
        <v>3080</v>
      </c>
      <c r="B208">
        <v>15611</v>
      </c>
      <c r="C208">
        <v>254273400</v>
      </c>
      <c r="D208">
        <v>24034950</v>
      </c>
      <c r="E208">
        <v>1181695</v>
      </c>
      <c r="F208">
        <v>17170118271</v>
      </c>
      <c r="G208">
        <v>2628811155</v>
      </c>
      <c r="H208">
        <v>1870</v>
      </c>
      <c r="I208">
        <v>18284300</v>
      </c>
    </row>
    <row r="209" spans="1:9">
      <c r="A209" t="s">
        <v>3203</v>
      </c>
      <c r="B209">
        <v>4963</v>
      </c>
      <c r="C209">
        <v>39759955</v>
      </c>
      <c r="D209">
        <v>3680413</v>
      </c>
      <c r="E209">
        <v>220715</v>
      </c>
      <c r="F209">
        <v>1807194664</v>
      </c>
      <c r="G209">
        <v>291331644</v>
      </c>
      <c r="H209">
        <v>1296</v>
      </c>
      <c r="I209">
        <v>5625899</v>
      </c>
    </row>
    <row r="210" spans="1:9">
      <c r="A210" t="s">
        <v>3303</v>
      </c>
      <c r="B210">
        <v>4158</v>
      </c>
      <c r="C210">
        <v>93361343</v>
      </c>
      <c r="D210">
        <v>92476459</v>
      </c>
      <c r="E210">
        <v>42177</v>
      </c>
      <c r="F210">
        <v>1050980343</v>
      </c>
      <c r="G210">
        <v>671381255</v>
      </c>
      <c r="H210">
        <v>70</v>
      </c>
      <c r="I210">
        <v>1925384</v>
      </c>
    </row>
    <row r="211" spans="1:9">
      <c r="A211" t="s">
        <v>2841</v>
      </c>
      <c r="B211">
        <v>5561</v>
      </c>
      <c r="C211">
        <v>35387450</v>
      </c>
      <c r="D211">
        <v>4021839</v>
      </c>
      <c r="E211">
        <v>21520</v>
      </c>
      <c r="F211">
        <v>115824818</v>
      </c>
      <c r="G211">
        <v>39257851</v>
      </c>
      <c r="H211">
        <v>6781</v>
      </c>
      <c r="I211">
        <v>28437156</v>
      </c>
    </row>
    <row r="212" spans="1:9">
      <c r="A212" t="s">
        <v>3215</v>
      </c>
      <c r="B212">
        <v>83</v>
      </c>
      <c r="C212">
        <v>12670415</v>
      </c>
      <c r="D212">
        <v>4072788</v>
      </c>
      <c r="E212">
        <v>4699</v>
      </c>
      <c r="F212">
        <v>555718861</v>
      </c>
      <c r="G212">
        <v>224228657</v>
      </c>
      <c r="H212">
        <v>76</v>
      </c>
      <c r="I212">
        <v>7962150</v>
      </c>
    </row>
    <row r="213" spans="1:9">
      <c r="A213" t="s">
        <v>3067</v>
      </c>
      <c r="B213">
        <v>65</v>
      </c>
      <c r="C213">
        <v>1944813</v>
      </c>
      <c r="D213">
        <v>1909803</v>
      </c>
      <c r="E213">
        <v>7744</v>
      </c>
      <c r="F213">
        <v>39057315</v>
      </c>
      <c r="G213">
        <v>18865982</v>
      </c>
      <c r="H213">
        <v>26</v>
      </c>
      <c r="I213">
        <v>574727</v>
      </c>
    </row>
    <row r="214" spans="1:9">
      <c r="A214" t="s">
        <v>3099</v>
      </c>
      <c r="B214">
        <v>2434</v>
      </c>
      <c r="C214">
        <v>40238343</v>
      </c>
      <c r="D214">
        <v>39190754</v>
      </c>
      <c r="E214">
        <v>186269</v>
      </c>
      <c r="F214">
        <v>1237722113</v>
      </c>
      <c r="G214">
        <v>516536798</v>
      </c>
      <c r="H214">
        <v>490</v>
      </c>
      <c r="I214">
        <v>8022690</v>
      </c>
    </row>
    <row r="215" spans="1:9">
      <c r="A215" t="s">
        <v>3164</v>
      </c>
      <c r="B215">
        <v>4339</v>
      </c>
      <c r="C215">
        <v>779667505</v>
      </c>
      <c r="D215">
        <v>215923800</v>
      </c>
      <c r="E215">
        <v>208783</v>
      </c>
      <c r="F215">
        <v>30349458551</v>
      </c>
      <c r="G215">
        <v>8396130487</v>
      </c>
      <c r="H215">
        <v>179</v>
      </c>
      <c r="I215">
        <v>25437985</v>
      </c>
    </row>
    <row r="216" spans="1:9">
      <c r="A216" t="s">
        <v>3334</v>
      </c>
      <c r="B216">
        <v>1817</v>
      </c>
      <c r="C216">
        <v>21049575</v>
      </c>
      <c r="D216">
        <v>20802160</v>
      </c>
      <c r="E216">
        <v>56259</v>
      </c>
      <c r="F216">
        <v>1340593011</v>
      </c>
      <c r="G216">
        <v>798521929</v>
      </c>
      <c r="H216">
        <v>631</v>
      </c>
      <c r="I216">
        <v>8940366</v>
      </c>
    </row>
    <row r="217" spans="1:9">
      <c r="A217" t="s">
        <v>3287</v>
      </c>
      <c r="B217">
        <v>113</v>
      </c>
      <c r="C217">
        <v>33500693</v>
      </c>
      <c r="D217">
        <v>33500693</v>
      </c>
      <c r="E217">
        <v>40019</v>
      </c>
      <c r="F217">
        <v>8450038174</v>
      </c>
      <c r="G217">
        <v>7478604766</v>
      </c>
      <c r="H217">
        <v>200</v>
      </c>
      <c r="I217">
        <v>44182459</v>
      </c>
    </row>
    <row r="218" spans="1:9">
      <c r="A218" t="s">
        <v>2902</v>
      </c>
      <c r="B218">
        <v>0</v>
      </c>
      <c r="C218">
        <v>0</v>
      </c>
      <c r="D218">
        <v>0</v>
      </c>
      <c r="E218">
        <v>27</v>
      </c>
      <c r="F218">
        <v>1524203</v>
      </c>
      <c r="G218">
        <v>20561</v>
      </c>
      <c r="H218">
        <v>0</v>
      </c>
      <c r="I218">
        <v>0</v>
      </c>
    </row>
    <row r="219" spans="1:9">
      <c r="A219" t="s">
        <v>3039</v>
      </c>
      <c r="B219">
        <v>105</v>
      </c>
      <c r="C219">
        <v>573835</v>
      </c>
      <c r="D219">
        <v>559225</v>
      </c>
      <c r="E219">
        <v>1023</v>
      </c>
      <c r="F219">
        <v>12999384</v>
      </c>
      <c r="G219">
        <v>5653851</v>
      </c>
      <c r="H219">
        <v>50</v>
      </c>
      <c r="I219">
        <v>739841</v>
      </c>
    </row>
    <row r="220" spans="1:9">
      <c r="A220" t="s">
        <v>3002</v>
      </c>
      <c r="B220">
        <v>64320</v>
      </c>
      <c r="C220">
        <v>386639397</v>
      </c>
      <c r="D220">
        <v>110833443</v>
      </c>
      <c r="E220">
        <v>4446311</v>
      </c>
      <c r="F220">
        <v>53984904963</v>
      </c>
      <c r="G220">
        <v>12081624525</v>
      </c>
      <c r="H220">
        <v>11826</v>
      </c>
      <c r="I220">
        <v>92874971</v>
      </c>
    </row>
    <row r="221" spans="1:9">
      <c r="A221" t="s">
        <v>3283</v>
      </c>
      <c r="B221">
        <v>8755</v>
      </c>
      <c r="C221">
        <v>117586590</v>
      </c>
      <c r="D221">
        <v>15169653</v>
      </c>
      <c r="E221">
        <v>3461726</v>
      </c>
      <c r="F221">
        <v>57164410274</v>
      </c>
      <c r="G221">
        <v>9096642849</v>
      </c>
      <c r="H221">
        <v>2124</v>
      </c>
      <c r="I221">
        <v>23789550</v>
      </c>
    </row>
    <row r="222" spans="1:9">
      <c r="A222" t="s">
        <v>2822</v>
      </c>
      <c r="B222">
        <v>94058</v>
      </c>
      <c r="C222">
        <v>667407155</v>
      </c>
      <c r="D222">
        <v>146862489</v>
      </c>
      <c r="E222">
        <v>3698498</v>
      </c>
      <c r="F222">
        <v>28394619723</v>
      </c>
      <c r="G222">
        <v>3159245983</v>
      </c>
      <c r="H222">
        <v>22984</v>
      </c>
      <c r="I222">
        <v>87601517</v>
      </c>
    </row>
    <row r="223" spans="1:9">
      <c r="A223" t="s">
        <v>2805</v>
      </c>
      <c r="B223">
        <v>113934</v>
      </c>
      <c r="C223">
        <v>1035639188</v>
      </c>
      <c r="D223">
        <v>30254894</v>
      </c>
      <c r="E223">
        <v>1981124</v>
      </c>
      <c r="F223">
        <v>20204474877</v>
      </c>
      <c r="G223">
        <v>2305980366</v>
      </c>
      <c r="H223">
        <v>6622</v>
      </c>
      <c r="I223">
        <v>29193448</v>
      </c>
    </row>
    <row r="224" spans="1:9">
      <c r="A224" t="s">
        <v>3021</v>
      </c>
      <c r="B224">
        <v>2731</v>
      </c>
      <c r="C224">
        <v>44076588</v>
      </c>
      <c r="D224">
        <v>43653625</v>
      </c>
      <c r="E224">
        <v>239416</v>
      </c>
      <c r="F224">
        <v>3225869327</v>
      </c>
      <c r="G224">
        <v>2619710846</v>
      </c>
      <c r="H224">
        <v>1597</v>
      </c>
      <c r="I224">
        <v>24059529</v>
      </c>
    </row>
    <row r="225" spans="1:9">
      <c r="A225" t="s">
        <v>3242</v>
      </c>
      <c r="B225">
        <v>832</v>
      </c>
      <c r="C225">
        <v>29308127</v>
      </c>
      <c r="D225">
        <v>29190963</v>
      </c>
      <c r="E225">
        <v>34009</v>
      </c>
      <c r="F225">
        <v>1106460003</v>
      </c>
      <c r="G225">
        <v>658014614</v>
      </c>
      <c r="H225">
        <v>403</v>
      </c>
      <c r="I225">
        <v>14994212</v>
      </c>
    </row>
    <row r="226" spans="1:9">
      <c r="A226" t="s">
        <v>3271</v>
      </c>
      <c r="B226">
        <v>1558</v>
      </c>
      <c r="C226">
        <v>42310852</v>
      </c>
      <c r="D226">
        <v>41990666</v>
      </c>
      <c r="E226">
        <v>33269</v>
      </c>
      <c r="F226">
        <v>787264619</v>
      </c>
      <c r="G226">
        <v>494934245</v>
      </c>
      <c r="H226">
        <v>97</v>
      </c>
      <c r="I226">
        <v>2244596</v>
      </c>
    </row>
    <row r="227" spans="1:9">
      <c r="A227" t="s">
        <v>2963</v>
      </c>
      <c r="B227">
        <v>198589</v>
      </c>
      <c r="C227">
        <v>985401382</v>
      </c>
      <c r="D227">
        <v>176283599</v>
      </c>
      <c r="E227">
        <v>8941848</v>
      </c>
      <c r="F227">
        <v>64923299178</v>
      </c>
      <c r="G227">
        <v>12799557089</v>
      </c>
      <c r="H227">
        <v>52838</v>
      </c>
      <c r="I227">
        <v>205748182</v>
      </c>
    </row>
    <row r="228" spans="1:9">
      <c r="A228" t="s">
        <v>3116</v>
      </c>
      <c r="B228">
        <v>393</v>
      </c>
      <c r="C228">
        <v>1325000</v>
      </c>
      <c r="D228">
        <v>101076</v>
      </c>
      <c r="E228">
        <v>1551</v>
      </c>
      <c r="F228">
        <v>5750901</v>
      </c>
      <c r="G228">
        <v>1102623</v>
      </c>
      <c r="H228">
        <v>95</v>
      </c>
      <c r="I228">
        <v>399200</v>
      </c>
    </row>
    <row r="229" spans="1:9">
      <c r="A229" t="s">
        <v>3312</v>
      </c>
      <c r="B229">
        <v>3</v>
      </c>
      <c r="C229">
        <v>88645</v>
      </c>
      <c r="D229">
        <v>88451</v>
      </c>
      <c r="E229">
        <v>329275</v>
      </c>
      <c r="F229">
        <v>8220551678</v>
      </c>
      <c r="G229">
        <v>5655533899</v>
      </c>
      <c r="H229">
        <v>16847</v>
      </c>
      <c r="I229">
        <v>417966335</v>
      </c>
    </row>
    <row r="230" spans="1:9">
      <c r="A230" t="s">
        <v>2988</v>
      </c>
      <c r="B230">
        <v>71077</v>
      </c>
      <c r="C230">
        <v>362116897</v>
      </c>
      <c r="D230">
        <v>64802871</v>
      </c>
      <c r="E230">
        <v>2217632</v>
      </c>
      <c r="F230">
        <v>10848624375</v>
      </c>
      <c r="G230">
        <v>1252394576</v>
      </c>
      <c r="H230">
        <v>4264</v>
      </c>
      <c r="I230">
        <v>10523232</v>
      </c>
    </row>
    <row r="231" spans="1:9">
      <c r="A231" t="s">
        <v>3196</v>
      </c>
      <c r="B231">
        <v>8892</v>
      </c>
      <c r="C231">
        <v>327287339</v>
      </c>
      <c r="D231">
        <v>325180789</v>
      </c>
      <c r="E231">
        <v>190270</v>
      </c>
      <c r="F231">
        <v>5771076034</v>
      </c>
      <c r="G231">
        <v>3762123464</v>
      </c>
      <c r="H231">
        <v>488</v>
      </c>
      <c r="I231">
        <v>18205089</v>
      </c>
    </row>
    <row r="232" spans="1:9">
      <c r="A232" t="s">
        <v>3236</v>
      </c>
      <c r="B232">
        <v>1006</v>
      </c>
      <c r="C232">
        <v>40765868</v>
      </c>
      <c r="D232">
        <v>40577697</v>
      </c>
      <c r="E232">
        <v>50512</v>
      </c>
      <c r="F232">
        <v>1668514519</v>
      </c>
      <c r="G232">
        <v>1043782302</v>
      </c>
      <c r="H232">
        <v>191</v>
      </c>
      <c r="I232">
        <v>7600852</v>
      </c>
    </row>
    <row r="233" spans="1:9">
      <c r="A233" t="s">
        <v>3251</v>
      </c>
      <c r="B233">
        <v>2761</v>
      </c>
      <c r="C233">
        <v>709445834</v>
      </c>
      <c r="D233">
        <v>706729727</v>
      </c>
      <c r="E233">
        <v>408531</v>
      </c>
      <c r="F233">
        <v>71325910989</v>
      </c>
      <c r="G233">
        <v>62360233894</v>
      </c>
      <c r="H233">
        <v>1323</v>
      </c>
      <c r="I233">
        <v>214503696</v>
      </c>
    </row>
    <row r="234" spans="1:9">
      <c r="A234" t="s">
        <v>3284</v>
      </c>
      <c r="B234">
        <v>9529</v>
      </c>
      <c r="C234">
        <v>33337080</v>
      </c>
      <c r="D234">
        <v>4060645</v>
      </c>
      <c r="E234">
        <v>36853</v>
      </c>
      <c r="F234">
        <v>82102531</v>
      </c>
      <c r="G234">
        <v>29927318</v>
      </c>
      <c r="H234">
        <v>2082</v>
      </c>
      <c r="I234">
        <v>8772950</v>
      </c>
    </row>
    <row r="235" spans="1:9">
      <c r="A235" t="s">
        <v>3022</v>
      </c>
      <c r="B235">
        <v>4533</v>
      </c>
      <c r="C235">
        <v>77965672</v>
      </c>
      <c r="D235">
        <v>77216319</v>
      </c>
      <c r="E235">
        <v>308415</v>
      </c>
      <c r="F235">
        <v>4520290648</v>
      </c>
      <c r="G235">
        <v>3556322957</v>
      </c>
      <c r="H235">
        <v>1500</v>
      </c>
      <c r="I235">
        <v>22895615</v>
      </c>
    </row>
    <row r="236" spans="1:9">
      <c r="A236" t="s">
        <v>3085</v>
      </c>
      <c r="B236">
        <v>1936</v>
      </c>
      <c r="C236">
        <v>764606646</v>
      </c>
      <c r="D236">
        <v>763039769</v>
      </c>
      <c r="E236">
        <v>198116</v>
      </c>
      <c r="F236">
        <v>41032493064</v>
      </c>
      <c r="G236">
        <v>33411463276</v>
      </c>
      <c r="H236">
        <v>177</v>
      </c>
      <c r="I236">
        <v>33243952</v>
      </c>
    </row>
    <row r="237" spans="1:9">
      <c r="A237" t="s">
        <v>3168</v>
      </c>
      <c r="B237">
        <v>21383</v>
      </c>
      <c r="C237">
        <v>269827005</v>
      </c>
      <c r="D237">
        <v>264193891</v>
      </c>
      <c r="E237">
        <v>420576</v>
      </c>
      <c r="F237">
        <v>3894145007</v>
      </c>
      <c r="G237">
        <v>2298496182</v>
      </c>
      <c r="H237">
        <v>606</v>
      </c>
      <c r="I237">
        <v>7708104</v>
      </c>
    </row>
    <row r="238" spans="1:9">
      <c r="A238" t="s">
        <v>2871</v>
      </c>
      <c r="B238">
        <v>1196</v>
      </c>
      <c r="C238">
        <v>146805465</v>
      </c>
      <c r="D238">
        <v>58496983</v>
      </c>
      <c r="E238">
        <v>118227</v>
      </c>
      <c r="F238">
        <v>10745025576</v>
      </c>
      <c r="G238">
        <v>4163349035</v>
      </c>
      <c r="H238">
        <v>949</v>
      </c>
      <c r="I238">
        <v>74156869</v>
      </c>
    </row>
    <row r="239" spans="1:9">
      <c r="A239" t="s">
        <v>3027</v>
      </c>
      <c r="B239">
        <v>158123</v>
      </c>
      <c r="C239">
        <v>551614080</v>
      </c>
      <c r="D239">
        <v>91475141</v>
      </c>
      <c r="E239">
        <v>2120638</v>
      </c>
      <c r="F239">
        <v>8801469343</v>
      </c>
      <c r="G239">
        <v>1436748704</v>
      </c>
      <c r="H239">
        <v>28636</v>
      </c>
      <c r="I239">
        <v>57594150</v>
      </c>
    </row>
    <row r="240" spans="1:9">
      <c r="A240" t="s">
        <v>3295</v>
      </c>
      <c r="B240">
        <v>0</v>
      </c>
      <c r="C240">
        <v>0</v>
      </c>
      <c r="D240">
        <v>0</v>
      </c>
      <c r="E240">
        <v>13097</v>
      </c>
      <c r="F240">
        <v>952101642</v>
      </c>
      <c r="G240">
        <v>280637391</v>
      </c>
      <c r="H240">
        <v>36</v>
      </c>
      <c r="I240">
        <v>3026799</v>
      </c>
    </row>
    <row r="241" spans="1:9">
      <c r="A241" t="s">
        <v>2977</v>
      </c>
      <c r="B241">
        <v>366</v>
      </c>
      <c r="C241">
        <v>3167368</v>
      </c>
      <c r="D241">
        <v>2814260</v>
      </c>
      <c r="E241">
        <v>45415</v>
      </c>
      <c r="F241">
        <v>229743670</v>
      </c>
      <c r="G241">
        <v>39048243</v>
      </c>
      <c r="H241">
        <v>325</v>
      </c>
      <c r="I241">
        <v>1027970</v>
      </c>
    </row>
    <row r="242" spans="1:9">
      <c r="A242" t="s">
        <v>3037</v>
      </c>
      <c r="B242">
        <v>6458</v>
      </c>
      <c r="C242">
        <v>115322965</v>
      </c>
      <c r="D242">
        <v>114212198</v>
      </c>
      <c r="E242">
        <v>47263</v>
      </c>
      <c r="F242">
        <v>876970161</v>
      </c>
      <c r="G242">
        <v>583371219</v>
      </c>
      <c r="H242">
        <v>194</v>
      </c>
      <c r="I242">
        <v>3167726</v>
      </c>
    </row>
    <row r="243" spans="1:9">
      <c r="A243" t="s">
        <v>3091</v>
      </c>
      <c r="B243">
        <v>2048</v>
      </c>
      <c r="C243">
        <v>233656461</v>
      </c>
      <c r="D243">
        <v>129346231</v>
      </c>
      <c r="E243">
        <v>75378</v>
      </c>
      <c r="F243">
        <v>6413760168</v>
      </c>
      <c r="G243">
        <v>3371363620</v>
      </c>
      <c r="H243">
        <v>259</v>
      </c>
      <c r="I243">
        <v>23176606</v>
      </c>
    </row>
    <row r="244" spans="1:9">
      <c r="A244" t="s">
        <v>3112</v>
      </c>
      <c r="B244">
        <v>658</v>
      </c>
      <c r="C244">
        <v>6156800</v>
      </c>
      <c r="D244">
        <v>371205</v>
      </c>
      <c r="E244">
        <v>39638</v>
      </c>
      <c r="F244">
        <v>271121700</v>
      </c>
      <c r="G244">
        <v>45331201</v>
      </c>
      <c r="H244">
        <v>191</v>
      </c>
      <c r="I244">
        <v>1026200</v>
      </c>
    </row>
    <row r="245" spans="1:9">
      <c r="A245" t="s">
        <v>2894</v>
      </c>
      <c r="B245">
        <v>157409</v>
      </c>
      <c r="C245">
        <v>884688046</v>
      </c>
      <c r="D245">
        <v>154617549</v>
      </c>
      <c r="E245">
        <v>14892920</v>
      </c>
      <c r="F245">
        <v>91443505845</v>
      </c>
      <c r="G245">
        <v>22513455887</v>
      </c>
      <c r="H245">
        <v>110804</v>
      </c>
      <c r="I245">
        <v>326953228</v>
      </c>
    </row>
    <row r="246" spans="1:9">
      <c r="A246" t="s">
        <v>2899</v>
      </c>
      <c r="B246">
        <v>0</v>
      </c>
      <c r="C246">
        <v>0</v>
      </c>
      <c r="D246">
        <v>0</v>
      </c>
      <c r="E246">
        <v>30</v>
      </c>
      <c r="F246">
        <v>1844457</v>
      </c>
      <c r="G246">
        <v>29156</v>
      </c>
      <c r="H246">
        <v>0</v>
      </c>
      <c r="I246">
        <v>0</v>
      </c>
    </row>
    <row r="247" spans="1:9">
      <c r="A247" t="s">
        <v>3138</v>
      </c>
      <c r="B247">
        <v>4664</v>
      </c>
      <c r="C247">
        <v>169153695</v>
      </c>
      <c r="D247">
        <v>168524719</v>
      </c>
      <c r="E247">
        <v>94026</v>
      </c>
      <c r="F247">
        <v>2678623990</v>
      </c>
      <c r="G247">
        <v>1770665016</v>
      </c>
      <c r="H247">
        <v>1193</v>
      </c>
      <c r="I247">
        <v>32739101</v>
      </c>
    </row>
    <row r="248" spans="1:9">
      <c r="A248" t="s">
        <v>3173</v>
      </c>
      <c r="B248">
        <v>127020</v>
      </c>
      <c r="C248">
        <v>397789810</v>
      </c>
      <c r="D248">
        <v>25739537</v>
      </c>
      <c r="E248">
        <v>853604</v>
      </c>
      <c r="F248">
        <v>2162936464</v>
      </c>
      <c r="G248">
        <v>66519654</v>
      </c>
      <c r="H248">
        <v>5572</v>
      </c>
      <c r="I248">
        <v>9335997</v>
      </c>
    </row>
    <row r="249" spans="1:9">
      <c r="A249" t="s">
        <v>3182</v>
      </c>
      <c r="B249">
        <v>3868</v>
      </c>
      <c r="C249">
        <v>48202244</v>
      </c>
      <c r="D249">
        <v>46305634</v>
      </c>
      <c r="E249">
        <v>320617</v>
      </c>
      <c r="F249">
        <v>2065023035</v>
      </c>
      <c r="G249">
        <v>745046557</v>
      </c>
      <c r="H249">
        <v>834</v>
      </c>
      <c r="I249">
        <v>6307196</v>
      </c>
    </row>
    <row r="250" spans="1:9">
      <c r="A250" t="s">
        <v>3306</v>
      </c>
      <c r="B250">
        <v>1</v>
      </c>
      <c r="C250">
        <v>50584</v>
      </c>
      <c r="D250">
        <v>50636</v>
      </c>
      <c r="E250">
        <v>210978</v>
      </c>
      <c r="F250">
        <v>5603093711</v>
      </c>
      <c r="G250">
        <v>3736083257</v>
      </c>
      <c r="H250">
        <v>3908</v>
      </c>
      <c r="I250">
        <v>107525281</v>
      </c>
    </row>
    <row r="251" spans="1:9">
      <c r="A251" t="s">
        <v>5097</v>
      </c>
      <c r="B251">
        <v>1785</v>
      </c>
      <c r="C251">
        <v>1036050</v>
      </c>
      <c r="D251">
        <v>84319</v>
      </c>
      <c r="E251">
        <v>6177</v>
      </c>
      <c r="F251">
        <v>2562421</v>
      </c>
      <c r="G251">
        <v>500651</v>
      </c>
      <c r="H251">
        <v>42</v>
      </c>
      <c r="I251">
        <v>10280</v>
      </c>
    </row>
    <row r="252" spans="1:9">
      <c r="A252" t="s">
        <v>2972</v>
      </c>
      <c r="B252">
        <v>0</v>
      </c>
      <c r="C252">
        <v>0</v>
      </c>
      <c r="D252">
        <v>0</v>
      </c>
      <c r="E252">
        <v>42</v>
      </c>
      <c r="F252">
        <v>4897401</v>
      </c>
      <c r="G252">
        <v>390593</v>
      </c>
      <c r="H252">
        <v>2</v>
      </c>
      <c r="I252">
        <v>89605</v>
      </c>
    </row>
    <row r="253" spans="1:9">
      <c r="A253" t="s">
        <v>3068</v>
      </c>
      <c r="B253">
        <v>1324</v>
      </c>
      <c r="C253">
        <v>46641783</v>
      </c>
      <c r="D253">
        <v>46334806</v>
      </c>
      <c r="E253">
        <v>53324</v>
      </c>
      <c r="F253">
        <v>1604104908</v>
      </c>
      <c r="G253">
        <v>968751832</v>
      </c>
      <c r="H253">
        <v>394</v>
      </c>
      <c r="I253">
        <v>12959265</v>
      </c>
    </row>
    <row r="254" spans="1:9">
      <c r="A254" t="s">
        <v>3113</v>
      </c>
      <c r="B254">
        <v>863</v>
      </c>
      <c r="C254">
        <v>8926900</v>
      </c>
      <c r="D254">
        <v>699545</v>
      </c>
      <c r="E254">
        <v>50202</v>
      </c>
      <c r="F254">
        <v>386753600</v>
      </c>
      <c r="G254">
        <v>61051315</v>
      </c>
      <c r="H254">
        <v>179</v>
      </c>
      <c r="I254">
        <v>1011900</v>
      </c>
    </row>
    <row r="255" spans="1:9">
      <c r="A255" t="s">
        <v>2995</v>
      </c>
      <c r="B255">
        <v>21509</v>
      </c>
      <c r="C255">
        <v>19941500</v>
      </c>
      <c r="D255">
        <v>7588791</v>
      </c>
      <c r="E255">
        <v>895602</v>
      </c>
      <c r="F255">
        <v>1069656157</v>
      </c>
      <c r="G255">
        <v>507243468</v>
      </c>
      <c r="H255">
        <v>13900</v>
      </c>
      <c r="I255">
        <v>13181150</v>
      </c>
    </row>
    <row r="256" spans="1:9">
      <c r="A256" t="s">
        <v>2982</v>
      </c>
      <c r="B256">
        <v>12295</v>
      </c>
      <c r="C256">
        <v>187311095</v>
      </c>
      <c r="D256">
        <v>179410311</v>
      </c>
      <c r="E256">
        <v>526352</v>
      </c>
      <c r="F256">
        <v>4173771554</v>
      </c>
      <c r="G256">
        <v>864072384</v>
      </c>
      <c r="H256">
        <v>461</v>
      </c>
      <c r="I256">
        <v>4436695</v>
      </c>
    </row>
    <row r="257" spans="1:9">
      <c r="A257" t="s">
        <v>3098</v>
      </c>
      <c r="B257">
        <v>2051</v>
      </c>
      <c r="C257">
        <v>28506984</v>
      </c>
      <c r="D257">
        <v>27821188</v>
      </c>
      <c r="E257">
        <v>147511</v>
      </c>
      <c r="F257">
        <v>990711750</v>
      </c>
      <c r="G257">
        <v>434457073</v>
      </c>
      <c r="H257">
        <v>552</v>
      </c>
      <c r="I257">
        <v>8662745</v>
      </c>
    </row>
    <row r="258" spans="1:9">
      <c r="A258" t="s">
        <v>3154</v>
      </c>
      <c r="B258">
        <v>415</v>
      </c>
      <c r="C258">
        <v>111161249</v>
      </c>
      <c r="D258">
        <v>110359464</v>
      </c>
      <c r="E258">
        <v>186443</v>
      </c>
      <c r="F258">
        <v>37049614761</v>
      </c>
      <c r="G258">
        <v>30796859775</v>
      </c>
      <c r="H258">
        <v>369</v>
      </c>
      <c r="I258">
        <v>74720253</v>
      </c>
    </row>
    <row r="259" spans="1:9">
      <c r="A259" t="s">
        <v>3185</v>
      </c>
      <c r="B259">
        <v>4052</v>
      </c>
      <c r="C259">
        <v>60490535</v>
      </c>
      <c r="D259">
        <v>56735937</v>
      </c>
      <c r="E259">
        <v>327149</v>
      </c>
      <c r="F259">
        <v>2546889261</v>
      </c>
      <c r="G259">
        <v>798514135</v>
      </c>
      <c r="H259">
        <v>359</v>
      </c>
      <c r="I259">
        <v>2946517</v>
      </c>
    </row>
    <row r="260" spans="1:9">
      <c r="A260" t="s">
        <v>2872</v>
      </c>
      <c r="B260">
        <v>1251</v>
      </c>
      <c r="C260">
        <v>153241420</v>
      </c>
      <c r="D260">
        <v>59274875</v>
      </c>
      <c r="E260">
        <v>87911</v>
      </c>
      <c r="F260">
        <v>8749014136</v>
      </c>
      <c r="G260">
        <v>3203656437</v>
      </c>
      <c r="H260">
        <v>346</v>
      </c>
      <c r="I260">
        <v>28983151</v>
      </c>
    </row>
    <row r="261" spans="1:9">
      <c r="A261" t="s">
        <v>3036</v>
      </c>
      <c r="B261">
        <v>10474</v>
      </c>
      <c r="C261">
        <v>169254467</v>
      </c>
      <c r="D261">
        <v>167678954</v>
      </c>
      <c r="E261">
        <v>75889</v>
      </c>
      <c r="F261">
        <v>1292661550</v>
      </c>
      <c r="G261">
        <v>839126022</v>
      </c>
      <c r="H261">
        <v>359</v>
      </c>
      <c r="I261">
        <v>5671702</v>
      </c>
    </row>
    <row r="262" spans="1:9">
      <c r="A262" t="s">
        <v>3294</v>
      </c>
      <c r="B262">
        <v>0</v>
      </c>
      <c r="C262">
        <v>0</v>
      </c>
      <c r="D262">
        <v>0</v>
      </c>
      <c r="E262">
        <v>7458</v>
      </c>
      <c r="F262">
        <v>507784057</v>
      </c>
      <c r="G262">
        <v>172098165</v>
      </c>
      <c r="H262">
        <v>36</v>
      </c>
      <c r="I262">
        <v>2610399</v>
      </c>
    </row>
    <row r="263" spans="1:9">
      <c r="A263" t="s">
        <v>3346</v>
      </c>
      <c r="B263">
        <v>79874</v>
      </c>
      <c r="C263">
        <v>868700743</v>
      </c>
      <c r="D263">
        <v>340966645</v>
      </c>
      <c r="E263">
        <v>1386301</v>
      </c>
      <c r="F263">
        <v>11400953844</v>
      </c>
      <c r="G263">
        <v>2287670509</v>
      </c>
      <c r="H263">
        <v>2021</v>
      </c>
      <c r="I263">
        <v>14142989</v>
      </c>
    </row>
    <row r="264" spans="1:9">
      <c r="A264" t="s">
        <v>3066</v>
      </c>
      <c r="B264">
        <v>864</v>
      </c>
      <c r="C264">
        <v>44093513</v>
      </c>
      <c r="D264">
        <v>43206412</v>
      </c>
      <c r="E264">
        <v>19866</v>
      </c>
      <c r="F264">
        <v>514318947</v>
      </c>
      <c r="G264">
        <v>381383170</v>
      </c>
      <c r="H264">
        <v>13</v>
      </c>
      <c r="I264">
        <v>349441</v>
      </c>
    </row>
    <row r="265" spans="1:9">
      <c r="A265" t="s">
        <v>3090</v>
      </c>
      <c r="B265">
        <v>2347</v>
      </c>
      <c r="C265">
        <v>255351378</v>
      </c>
      <c r="D265">
        <v>150594439</v>
      </c>
      <c r="E265">
        <v>103273</v>
      </c>
      <c r="F265">
        <v>8031047545</v>
      </c>
      <c r="G265">
        <v>4366001198</v>
      </c>
      <c r="H265">
        <v>801</v>
      </c>
      <c r="I265">
        <v>65312721</v>
      </c>
    </row>
    <row r="266" spans="1:9">
      <c r="A266" t="s">
        <v>3328</v>
      </c>
      <c r="B266">
        <v>3</v>
      </c>
      <c r="C266">
        <v>6630000</v>
      </c>
      <c r="D266">
        <v>1165271</v>
      </c>
      <c r="E266">
        <v>119077</v>
      </c>
      <c r="F266">
        <v>9728438123</v>
      </c>
      <c r="G266">
        <v>3940880872</v>
      </c>
      <c r="H266">
        <v>955</v>
      </c>
      <c r="I266">
        <v>69856730</v>
      </c>
    </row>
    <row r="267" spans="1:9">
      <c r="A267" t="s">
        <v>2960</v>
      </c>
      <c r="B267">
        <v>0</v>
      </c>
      <c r="C267">
        <v>0</v>
      </c>
      <c r="D267">
        <v>0</v>
      </c>
      <c r="E267">
        <v>13474</v>
      </c>
      <c r="F267">
        <v>10152755</v>
      </c>
      <c r="G267">
        <v>28065</v>
      </c>
      <c r="H267">
        <v>2</v>
      </c>
      <c r="I267">
        <v>6200</v>
      </c>
    </row>
    <row r="268" spans="1:9">
      <c r="A268" t="s">
        <v>3193</v>
      </c>
      <c r="B268">
        <v>54069</v>
      </c>
      <c r="C268">
        <v>92757279</v>
      </c>
      <c r="D268">
        <v>31947511</v>
      </c>
      <c r="E268">
        <v>109591</v>
      </c>
      <c r="F268">
        <v>249818396</v>
      </c>
      <c r="G268">
        <v>60622276</v>
      </c>
      <c r="H268">
        <v>6472</v>
      </c>
      <c r="I268">
        <v>7660406</v>
      </c>
    </row>
    <row r="269" spans="1:9">
      <c r="A269" t="s">
        <v>3276</v>
      </c>
      <c r="B269">
        <v>18318</v>
      </c>
      <c r="C269">
        <v>670428262</v>
      </c>
      <c r="D269">
        <v>664552489</v>
      </c>
      <c r="E269">
        <v>424411</v>
      </c>
      <c r="F269">
        <v>13157532460</v>
      </c>
      <c r="G269">
        <v>8417996137</v>
      </c>
      <c r="H269">
        <v>71</v>
      </c>
      <c r="I269">
        <v>2569925</v>
      </c>
    </row>
    <row r="270" spans="1:9">
      <c r="A270" t="s">
        <v>2857</v>
      </c>
      <c r="B270">
        <v>169952</v>
      </c>
      <c r="C270">
        <v>1063899000</v>
      </c>
      <c r="D270">
        <v>114296556</v>
      </c>
      <c r="E270">
        <v>9709501</v>
      </c>
      <c r="F270">
        <v>81709247050</v>
      </c>
      <c r="G270">
        <v>11412285589</v>
      </c>
      <c r="H270">
        <v>84543</v>
      </c>
      <c r="I270">
        <v>338494601</v>
      </c>
    </row>
    <row r="271" spans="1:9">
      <c r="A271" t="s">
        <v>2971</v>
      </c>
      <c r="B271">
        <v>0</v>
      </c>
      <c r="C271">
        <v>0</v>
      </c>
      <c r="D271">
        <v>0</v>
      </c>
      <c r="E271">
        <v>43</v>
      </c>
      <c r="F271">
        <v>5388619</v>
      </c>
      <c r="G271">
        <v>847997</v>
      </c>
      <c r="H271">
        <v>1</v>
      </c>
      <c r="I271">
        <v>37300</v>
      </c>
    </row>
    <row r="272" spans="1:9">
      <c r="A272" t="s">
        <v>2986</v>
      </c>
      <c r="B272">
        <v>122984</v>
      </c>
      <c r="C272">
        <v>498522158</v>
      </c>
      <c r="D272">
        <v>89543562</v>
      </c>
      <c r="E272">
        <v>3536873</v>
      </c>
      <c r="F272">
        <v>14308716857</v>
      </c>
      <c r="G272">
        <v>2199947953</v>
      </c>
      <c r="H272">
        <v>18915</v>
      </c>
      <c r="I272">
        <v>35921790</v>
      </c>
    </row>
    <row r="273" spans="1:9">
      <c r="A273" t="s">
        <v>3072</v>
      </c>
      <c r="B273">
        <v>2867</v>
      </c>
      <c r="C273">
        <v>106548824</v>
      </c>
      <c r="D273">
        <v>106048869</v>
      </c>
      <c r="E273">
        <v>94965</v>
      </c>
      <c r="F273">
        <v>2920557098</v>
      </c>
      <c r="G273">
        <v>1839226225</v>
      </c>
      <c r="H273">
        <v>89</v>
      </c>
      <c r="I273">
        <v>3301038</v>
      </c>
    </row>
    <row r="274" spans="1:9">
      <c r="A274" t="s">
        <v>3178</v>
      </c>
      <c r="B274">
        <v>397608</v>
      </c>
      <c r="C274">
        <v>2091055060</v>
      </c>
      <c r="D274">
        <v>147043873</v>
      </c>
      <c r="E274">
        <v>8612106</v>
      </c>
      <c r="F274">
        <v>51538987733</v>
      </c>
      <c r="G274">
        <v>8189664647</v>
      </c>
      <c r="H274">
        <v>18206</v>
      </c>
      <c r="I274">
        <v>62799616</v>
      </c>
    </row>
    <row r="275" spans="1:9">
      <c r="A275" t="s">
        <v>2815</v>
      </c>
      <c r="B275">
        <v>299963</v>
      </c>
      <c r="C275">
        <v>332318955</v>
      </c>
      <c r="D275">
        <v>84959655</v>
      </c>
      <c r="E275">
        <v>6312515</v>
      </c>
      <c r="F275">
        <v>8995095770</v>
      </c>
      <c r="G275">
        <v>1672416805</v>
      </c>
      <c r="H275">
        <v>200819</v>
      </c>
      <c r="I275">
        <v>134753677</v>
      </c>
    </row>
    <row r="276" spans="1:9">
      <c r="A276" t="s">
        <v>2835</v>
      </c>
      <c r="B276">
        <v>10453</v>
      </c>
      <c r="C276">
        <v>45335500</v>
      </c>
      <c r="D276">
        <v>3706962</v>
      </c>
      <c r="E276">
        <v>239189</v>
      </c>
      <c r="F276">
        <v>1113927551</v>
      </c>
      <c r="G276">
        <v>52604848</v>
      </c>
      <c r="H276">
        <v>3031</v>
      </c>
      <c r="I276">
        <v>16600365</v>
      </c>
    </row>
    <row r="277" spans="1:9">
      <c r="A277" t="s">
        <v>2935</v>
      </c>
      <c r="B277">
        <v>19</v>
      </c>
      <c r="C277">
        <v>6859234</v>
      </c>
      <c r="D277">
        <v>6398936</v>
      </c>
      <c r="E277">
        <v>398869</v>
      </c>
      <c r="F277">
        <v>87033326527</v>
      </c>
      <c r="G277">
        <v>72918647139</v>
      </c>
      <c r="H277">
        <v>496</v>
      </c>
      <c r="I277">
        <v>137189949</v>
      </c>
    </row>
    <row r="278" spans="1:9">
      <c r="A278" t="s">
        <v>2954</v>
      </c>
      <c r="B278">
        <v>0</v>
      </c>
      <c r="C278">
        <v>0</v>
      </c>
      <c r="D278">
        <v>0</v>
      </c>
      <c r="E278">
        <v>2685</v>
      </c>
      <c r="F278">
        <v>2811277</v>
      </c>
      <c r="G278">
        <v>8995</v>
      </c>
      <c r="H278">
        <v>1</v>
      </c>
      <c r="I278">
        <v>1500</v>
      </c>
    </row>
    <row r="279" spans="1:9">
      <c r="A279" t="s">
        <v>3275</v>
      </c>
      <c r="B279">
        <v>5899</v>
      </c>
      <c r="C279">
        <v>190485919</v>
      </c>
      <c r="D279">
        <v>188952555</v>
      </c>
      <c r="E279">
        <v>129928</v>
      </c>
      <c r="F279">
        <v>3553189583</v>
      </c>
      <c r="G279">
        <v>2299700428</v>
      </c>
      <c r="H279">
        <v>50</v>
      </c>
      <c r="I279">
        <v>1274507</v>
      </c>
    </row>
    <row r="280" spans="1:9">
      <c r="A280" t="s">
        <v>2845</v>
      </c>
      <c r="B280">
        <v>331</v>
      </c>
      <c r="C280">
        <v>4477472</v>
      </c>
      <c r="D280">
        <v>4305509</v>
      </c>
      <c r="E280">
        <v>2950</v>
      </c>
      <c r="F280">
        <v>41556587</v>
      </c>
      <c r="G280">
        <v>14796942</v>
      </c>
      <c r="H280">
        <v>30</v>
      </c>
      <c r="I280">
        <v>412500</v>
      </c>
    </row>
    <row r="281" spans="1:9">
      <c r="A281" t="s">
        <v>3189</v>
      </c>
      <c r="B281">
        <v>132571</v>
      </c>
      <c r="C281">
        <v>498003668</v>
      </c>
      <c r="D281">
        <v>135975176</v>
      </c>
      <c r="E281">
        <v>3663154</v>
      </c>
      <c r="F281">
        <v>12563353469</v>
      </c>
      <c r="G281">
        <v>2134079803</v>
      </c>
      <c r="H281">
        <v>24401</v>
      </c>
      <c r="I281">
        <v>41927772</v>
      </c>
    </row>
    <row r="282" spans="1:9">
      <c r="A282" t="s">
        <v>3252</v>
      </c>
      <c r="B282">
        <v>2050</v>
      </c>
      <c r="C282">
        <v>578101395</v>
      </c>
      <c r="D282">
        <v>575476686</v>
      </c>
      <c r="E282">
        <v>259399</v>
      </c>
      <c r="F282">
        <v>49728568766</v>
      </c>
      <c r="G282">
        <v>43357903716</v>
      </c>
      <c r="H282">
        <v>399</v>
      </c>
      <c r="I282">
        <v>75351223</v>
      </c>
    </row>
    <row r="283" spans="1:9">
      <c r="A283" t="s">
        <v>2814</v>
      </c>
      <c r="B283">
        <v>63226</v>
      </c>
      <c r="C283">
        <v>64050114</v>
      </c>
      <c r="D283">
        <v>15631300</v>
      </c>
      <c r="E283">
        <v>1737194</v>
      </c>
      <c r="F283">
        <v>2249227157</v>
      </c>
      <c r="G283">
        <v>362091726</v>
      </c>
      <c r="H283">
        <v>77225</v>
      </c>
      <c r="I283">
        <v>44566038</v>
      </c>
    </row>
    <row r="284" spans="1:9">
      <c r="A284" t="s">
        <v>3240</v>
      </c>
      <c r="B284">
        <v>3352</v>
      </c>
      <c r="C284">
        <v>138833110</v>
      </c>
      <c r="D284">
        <v>137840863</v>
      </c>
      <c r="E284">
        <v>132587</v>
      </c>
      <c r="F284">
        <v>4525278884</v>
      </c>
      <c r="G284">
        <v>2981704966</v>
      </c>
      <c r="H284">
        <v>77</v>
      </c>
      <c r="I284">
        <v>3230530</v>
      </c>
    </row>
    <row r="285" spans="1:9">
      <c r="A285" t="s">
        <v>3342</v>
      </c>
      <c r="B285">
        <v>77783</v>
      </c>
      <c r="C285">
        <v>516133308</v>
      </c>
      <c r="D285">
        <v>192957395</v>
      </c>
      <c r="E285">
        <v>1377564</v>
      </c>
      <c r="F285">
        <v>7293348613</v>
      </c>
      <c r="G285">
        <v>1438251261</v>
      </c>
      <c r="H285">
        <v>14490</v>
      </c>
      <c r="I285">
        <v>59593866</v>
      </c>
    </row>
    <row r="286" spans="1:9">
      <c r="A286" t="s">
        <v>3227</v>
      </c>
      <c r="B286">
        <v>599</v>
      </c>
      <c r="C286">
        <v>7035988</v>
      </c>
      <c r="D286">
        <v>6708719</v>
      </c>
      <c r="E286">
        <v>107561</v>
      </c>
      <c r="F286">
        <v>3221709247</v>
      </c>
      <c r="G286">
        <v>1678985498</v>
      </c>
      <c r="H286">
        <v>135</v>
      </c>
      <c r="I286">
        <v>918036</v>
      </c>
    </row>
    <row r="287" spans="1:9">
      <c r="A287" t="s">
        <v>3332</v>
      </c>
      <c r="B287">
        <v>107</v>
      </c>
      <c r="C287">
        <v>207033999</v>
      </c>
      <c r="D287">
        <v>84752793</v>
      </c>
      <c r="E287">
        <v>354125</v>
      </c>
      <c r="F287">
        <v>68055733780</v>
      </c>
      <c r="G287">
        <v>17925066813</v>
      </c>
      <c r="H287">
        <v>238</v>
      </c>
      <c r="I287">
        <v>42124303</v>
      </c>
    </row>
    <row r="288" spans="1:9">
      <c r="A288" t="s">
        <v>2837</v>
      </c>
      <c r="B288">
        <v>61040</v>
      </c>
      <c r="C288">
        <v>363963474</v>
      </c>
      <c r="D288">
        <v>26925894</v>
      </c>
      <c r="E288">
        <v>2386051</v>
      </c>
      <c r="F288">
        <v>15873573668</v>
      </c>
      <c r="G288">
        <v>2999133275</v>
      </c>
      <c r="H288">
        <v>16024</v>
      </c>
      <c r="I288">
        <v>81503176</v>
      </c>
    </row>
    <row r="289" spans="1:9">
      <c r="A289" t="s">
        <v>2886</v>
      </c>
      <c r="B289">
        <v>41113</v>
      </c>
      <c r="C289">
        <v>1230172504</v>
      </c>
      <c r="D289">
        <v>1226488831</v>
      </c>
      <c r="E289">
        <v>834617</v>
      </c>
      <c r="F289">
        <v>21165827690</v>
      </c>
      <c r="G289">
        <v>15133453409</v>
      </c>
      <c r="H289">
        <v>7157</v>
      </c>
      <c r="I289">
        <v>182541737</v>
      </c>
    </row>
    <row r="290" spans="1:9">
      <c r="A290" t="s">
        <v>3122</v>
      </c>
      <c r="B290">
        <v>37</v>
      </c>
      <c r="C290">
        <v>14988748</v>
      </c>
      <c r="D290">
        <v>14943368</v>
      </c>
      <c r="E290">
        <v>44118</v>
      </c>
      <c r="F290">
        <v>14251044626</v>
      </c>
      <c r="G290">
        <v>10737119599</v>
      </c>
      <c r="H290">
        <v>47</v>
      </c>
      <c r="I290">
        <v>17741445</v>
      </c>
    </row>
    <row r="291" spans="1:9">
      <c r="A291" t="s">
        <v>3204</v>
      </c>
      <c r="B291">
        <v>6170</v>
      </c>
      <c r="C291">
        <v>52197457</v>
      </c>
      <c r="D291">
        <v>5547403</v>
      </c>
      <c r="E291">
        <v>309872</v>
      </c>
      <c r="F291">
        <v>2964872783</v>
      </c>
      <c r="G291">
        <v>449400397</v>
      </c>
      <c r="H291">
        <v>1230</v>
      </c>
      <c r="I291">
        <v>6305641</v>
      </c>
    </row>
    <row r="292" spans="1:9">
      <c r="A292" t="s">
        <v>3057</v>
      </c>
      <c r="B292">
        <v>62</v>
      </c>
      <c r="C292">
        <v>5264100</v>
      </c>
      <c r="D292">
        <v>737170</v>
      </c>
      <c r="E292">
        <v>3200</v>
      </c>
      <c r="F292">
        <v>208506745</v>
      </c>
      <c r="G292">
        <v>87983918</v>
      </c>
      <c r="H292">
        <v>1</v>
      </c>
      <c r="I292">
        <v>46000</v>
      </c>
    </row>
    <row r="293" spans="1:9">
      <c r="A293" t="s">
        <v>2853</v>
      </c>
      <c r="B293">
        <v>8954</v>
      </c>
      <c r="C293">
        <v>319452376</v>
      </c>
      <c r="D293">
        <v>317072794</v>
      </c>
      <c r="E293">
        <v>226787</v>
      </c>
      <c r="F293">
        <v>6818025663</v>
      </c>
      <c r="G293">
        <v>4256233497</v>
      </c>
      <c r="H293">
        <v>79</v>
      </c>
      <c r="I293">
        <v>3183918</v>
      </c>
    </row>
    <row r="294" spans="1:9">
      <c r="A294" t="s">
        <v>3047</v>
      </c>
      <c r="B294">
        <v>14</v>
      </c>
      <c r="C294">
        <v>2054986</v>
      </c>
      <c r="D294">
        <v>1707404</v>
      </c>
      <c r="E294">
        <v>1132</v>
      </c>
      <c r="F294">
        <v>134858168</v>
      </c>
      <c r="G294">
        <v>104036544</v>
      </c>
      <c r="H294">
        <v>10</v>
      </c>
      <c r="I294">
        <v>928402</v>
      </c>
    </row>
    <row r="295" spans="1:9">
      <c r="A295" t="s">
        <v>3235</v>
      </c>
      <c r="B295">
        <v>4326</v>
      </c>
      <c r="C295">
        <v>24074050</v>
      </c>
      <c r="D295">
        <v>9642278</v>
      </c>
      <c r="E295">
        <v>63372</v>
      </c>
      <c r="F295">
        <v>398897456</v>
      </c>
      <c r="G295">
        <v>12190459</v>
      </c>
      <c r="H295">
        <v>633</v>
      </c>
      <c r="I295">
        <v>1716834</v>
      </c>
    </row>
    <row r="296" spans="1:9">
      <c r="A296" t="s">
        <v>3208</v>
      </c>
      <c r="B296">
        <v>2</v>
      </c>
      <c r="C296">
        <v>325000</v>
      </c>
      <c r="D296">
        <v>324112</v>
      </c>
      <c r="E296">
        <v>4344</v>
      </c>
      <c r="F296">
        <v>1066262487</v>
      </c>
      <c r="G296">
        <v>873079101</v>
      </c>
      <c r="H296">
        <v>71</v>
      </c>
      <c r="I296">
        <v>17398760</v>
      </c>
    </row>
    <row r="297" spans="1:9">
      <c r="A297" t="s">
        <v>3323</v>
      </c>
      <c r="B297">
        <v>15</v>
      </c>
      <c r="C297">
        <v>3159758</v>
      </c>
      <c r="D297">
        <v>2585193</v>
      </c>
      <c r="E297">
        <v>588485</v>
      </c>
      <c r="F297">
        <v>125215966461</v>
      </c>
      <c r="G297">
        <v>99934730882</v>
      </c>
      <c r="H297">
        <v>401</v>
      </c>
      <c r="I297">
        <v>85569127</v>
      </c>
    </row>
    <row r="298" spans="1:9">
      <c r="A298" t="s">
        <v>2941</v>
      </c>
      <c r="B298">
        <v>0</v>
      </c>
      <c r="C298">
        <v>0</v>
      </c>
      <c r="D298">
        <v>0</v>
      </c>
      <c r="E298">
        <v>98957</v>
      </c>
      <c r="F298">
        <v>8603009615</v>
      </c>
      <c r="G298">
        <v>4074942856</v>
      </c>
      <c r="H298">
        <v>837</v>
      </c>
      <c r="I298">
        <v>91934067</v>
      </c>
    </row>
    <row r="299" spans="1:9">
      <c r="A299" t="s">
        <v>2979</v>
      </c>
      <c r="B299">
        <v>4883</v>
      </c>
      <c r="C299">
        <v>52916132</v>
      </c>
      <c r="D299">
        <v>50221331</v>
      </c>
      <c r="E299">
        <v>158300</v>
      </c>
      <c r="F299">
        <v>905736467</v>
      </c>
      <c r="G299">
        <v>257994655</v>
      </c>
      <c r="H299">
        <v>590</v>
      </c>
      <c r="I299">
        <v>2784634</v>
      </c>
    </row>
    <row r="300" spans="1:9">
      <c r="A300" t="s">
        <v>3009</v>
      </c>
      <c r="B300">
        <v>159</v>
      </c>
      <c r="C300">
        <v>28333418</v>
      </c>
      <c r="D300">
        <v>28262530</v>
      </c>
      <c r="E300">
        <v>1685</v>
      </c>
      <c r="F300">
        <v>183805828</v>
      </c>
      <c r="G300">
        <v>170420983</v>
      </c>
      <c r="H300">
        <v>2</v>
      </c>
      <c r="I300">
        <v>120590</v>
      </c>
    </row>
    <row r="301" spans="1:9">
      <c r="A301" t="s">
        <v>3051</v>
      </c>
      <c r="B301">
        <v>29</v>
      </c>
      <c r="C301">
        <v>6843132</v>
      </c>
      <c r="D301">
        <v>6490857</v>
      </c>
      <c r="E301">
        <v>2460</v>
      </c>
      <c r="F301">
        <v>406606783</v>
      </c>
      <c r="G301">
        <v>314738003</v>
      </c>
      <c r="H301">
        <v>2</v>
      </c>
      <c r="I301">
        <v>449263</v>
      </c>
    </row>
    <row r="302" spans="1:9">
      <c r="A302" t="s">
        <v>3293</v>
      </c>
      <c r="B302">
        <v>0</v>
      </c>
      <c r="C302">
        <v>0</v>
      </c>
      <c r="D302">
        <v>0</v>
      </c>
      <c r="E302">
        <v>8634</v>
      </c>
      <c r="F302">
        <v>555372259</v>
      </c>
      <c r="G302">
        <v>204617440</v>
      </c>
      <c r="H302">
        <v>107</v>
      </c>
      <c r="I302">
        <v>6767557</v>
      </c>
    </row>
    <row r="303" spans="1:9">
      <c r="A303" t="s">
        <v>2846</v>
      </c>
      <c r="B303">
        <v>268</v>
      </c>
      <c r="C303">
        <v>3566537</v>
      </c>
      <c r="D303">
        <v>3460014</v>
      </c>
      <c r="E303">
        <v>1778</v>
      </c>
      <c r="F303">
        <v>28204653</v>
      </c>
      <c r="G303">
        <v>10815152</v>
      </c>
      <c r="H303">
        <v>15</v>
      </c>
      <c r="I303">
        <v>242300</v>
      </c>
    </row>
    <row r="304" spans="1:9">
      <c r="A304" t="s">
        <v>2929</v>
      </c>
      <c r="B304">
        <v>307789</v>
      </c>
      <c r="C304">
        <v>3220414186</v>
      </c>
      <c r="D304">
        <v>381946804</v>
      </c>
      <c r="E304">
        <v>16446335</v>
      </c>
      <c r="F304">
        <v>181153056467</v>
      </c>
      <c r="G304">
        <v>26893696828</v>
      </c>
      <c r="H304">
        <v>49009</v>
      </c>
      <c r="I304">
        <v>306825423</v>
      </c>
    </row>
    <row r="305" spans="1:9">
      <c r="A305" t="s">
        <v>3101</v>
      </c>
      <c r="B305">
        <v>1999</v>
      </c>
      <c r="C305">
        <v>46368938</v>
      </c>
      <c r="D305">
        <v>42145533</v>
      </c>
      <c r="E305">
        <v>309904</v>
      </c>
      <c r="F305">
        <v>2208862478</v>
      </c>
      <c r="G305">
        <v>683371671</v>
      </c>
      <c r="H305">
        <v>308</v>
      </c>
      <c r="I305">
        <v>8276206</v>
      </c>
    </row>
    <row r="306" spans="1:9">
      <c r="A306" t="s">
        <v>2896</v>
      </c>
      <c r="B306">
        <v>132207</v>
      </c>
      <c r="C306">
        <v>1482782946</v>
      </c>
      <c r="D306">
        <v>260776793</v>
      </c>
      <c r="E306">
        <v>16158264</v>
      </c>
      <c r="F306">
        <v>201579561392</v>
      </c>
      <c r="G306">
        <v>42659227905</v>
      </c>
      <c r="H306">
        <v>36185</v>
      </c>
      <c r="I306">
        <v>188765827</v>
      </c>
    </row>
    <row r="307" spans="1:9">
      <c r="A307" t="s">
        <v>3290</v>
      </c>
      <c r="B307">
        <v>407</v>
      </c>
      <c r="C307">
        <v>159522762</v>
      </c>
      <c r="D307">
        <v>159506969</v>
      </c>
      <c r="E307">
        <v>141224</v>
      </c>
      <c r="F307">
        <v>37050122908</v>
      </c>
      <c r="G307">
        <v>31057073021</v>
      </c>
      <c r="H307">
        <v>155</v>
      </c>
      <c r="I307">
        <v>38906780</v>
      </c>
    </row>
    <row r="308" spans="1:9">
      <c r="A308" t="s">
        <v>5098</v>
      </c>
      <c r="B308">
        <v>6880</v>
      </c>
      <c r="C308">
        <v>5514100</v>
      </c>
      <c r="D308">
        <v>235435</v>
      </c>
      <c r="E308">
        <v>574726</v>
      </c>
      <c r="F308">
        <v>639565691</v>
      </c>
      <c r="G308">
        <v>105259386</v>
      </c>
      <c r="H308">
        <v>228</v>
      </c>
      <c r="I308">
        <v>115430</v>
      </c>
    </row>
    <row r="309" spans="1:9">
      <c r="A309" t="s">
        <v>2866</v>
      </c>
      <c r="B309">
        <v>3004</v>
      </c>
      <c r="C309">
        <v>1452898653</v>
      </c>
      <c r="D309">
        <v>1446968796</v>
      </c>
      <c r="E309">
        <v>277491</v>
      </c>
      <c r="F309">
        <v>61250286714</v>
      </c>
      <c r="G309">
        <v>46691967225</v>
      </c>
      <c r="H309">
        <v>272</v>
      </c>
      <c r="I309">
        <v>61137242</v>
      </c>
    </row>
    <row r="310" spans="1:9">
      <c r="A310" t="s">
        <v>3272</v>
      </c>
      <c r="B310">
        <v>8910</v>
      </c>
      <c r="C310">
        <v>238419305</v>
      </c>
      <c r="D310">
        <v>236629433</v>
      </c>
      <c r="E310">
        <v>178537</v>
      </c>
      <c r="F310">
        <v>4116026125</v>
      </c>
      <c r="G310">
        <v>2651756561</v>
      </c>
      <c r="H310">
        <v>485</v>
      </c>
      <c r="I310">
        <v>10965629</v>
      </c>
    </row>
    <row r="311" spans="1:9">
      <c r="A311" t="s">
        <v>2938</v>
      </c>
      <c r="B311">
        <v>93</v>
      </c>
      <c r="C311">
        <v>54759684</v>
      </c>
      <c r="D311">
        <v>54286275</v>
      </c>
      <c r="E311">
        <v>1495346</v>
      </c>
      <c r="F311">
        <v>606096548795</v>
      </c>
      <c r="G311">
        <v>530150454461</v>
      </c>
      <c r="H311">
        <v>382</v>
      </c>
      <c r="I311">
        <v>223638288</v>
      </c>
    </row>
    <row r="312" spans="1:9">
      <c r="A312" t="s">
        <v>3163</v>
      </c>
      <c r="B312">
        <v>1253</v>
      </c>
      <c r="C312">
        <v>145241467</v>
      </c>
      <c r="D312">
        <v>49753139</v>
      </c>
      <c r="E312">
        <v>68108</v>
      </c>
      <c r="F312">
        <v>6344782129</v>
      </c>
      <c r="G312">
        <v>1806384552</v>
      </c>
      <c r="H312">
        <v>91</v>
      </c>
      <c r="I312">
        <v>11433177</v>
      </c>
    </row>
    <row r="313" spans="1:9">
      <c r="A313" t="s">
        <v>3321</v>
      </c>
      <c r="B313">
        <v>24</v>
      </c>
      <c r="C313">
        <v>4580653</v>
      </c>
      <c r="D313">
        <v>3369399</v>
      </c>
      <c r="E313">
        <v>641180</v>
      </c>
      <c r="F313">
        <v>111842314145</v>
      </c>
      <c r="G313">
        <v>88571299834</v>
      </c>
      <c r="H313">
        <v>2110</v>
      </c>
      <c r="I313">
        <v>344590767</v>
      </c>
    </row>
    <row r="314" spans="1:9">
      <c r="A314" t="s">
        <v>2833</v>
      </c>
      <c r="B314">
        <v>22110</v>
      </c>
      <c r="C314">
        <v>457096181</v>
      </c>
      <c r="D314">
        <v>434703524</v>
      </c>
      <c r="E314">
        <v>120359</v>
      </c>
      <c r="F314">
        <v>2377367034</v>
      </c>
      <c r="G314">
        <v>1579792258</v>
      </c>
      <c r="H314">
        <v>185</v>
      </c>
      <c r="I314">
        <v>3448244</v>
      </c>
    </row>
    <row r="315" spans="1:9">
      <c r="A315" t="s">
        <v>2863</v>
      </c>
      <c r="B315">
        <v>432</v>
      </c>
      <c r="C315">
        <v>140533655</v>
      </c>
      <c r="D315">
        <v>140302043</v>
      </c>
      <c r="E315">
        <v>82417</v>
      </c>
      <c r="F315">
        <v>14164650308</v>
      </c>
      <c r="G315">
        <v>10082197138</v>
      </c>
      <c r="H315">
        <v>388</v>
      </c>
      <c r="I315">
        <v>61839259</v>
      </c>
    </row>
    <row r="316" spans="1:9">
      <c r="A316" t="s">
        <v>2989</v>
      </c>
      <c r="B316">
        <v>134661</v>
      </c>
      <c r="C316">
        <v>767620309</v>
      </c>
      <c r="D316">
        <v>164984271</v>
      </c>
      <c r="E316">
        <v>4344990</v>
      </c>
      <c r="F316">
        <v>24075691853</v>
      </c>
      <c r="G316">
        <v>2917399894</v>
      </c>
      <c r="H316">
        <v>4899</v>
      </c>
      <c r="I316">
        <v>14842348</v>
      </c>
    </row>
    <row r="317" spans="1:9">
      <c r="A317" t="s">
        <v>3260</v>
      </c>
      <c r="B317">
        <v>2002</v>
      </c>
      <c r="C317">
        <v>225834014</v>
      </c>
      <c r="D317">
        <v>68113761</v>
      </c>
      <c r="E317">
        <v>66207</v>
      </c>
      <c r="F317">
        <v>5761039845</v>
      </c>
      <c r="G317">
        <v>1873957849</v>
      </c>
      <c r="H317">
        <v>63</v>
      </c>
      <c r="I317">
        <v>5230945</v>
      </c>
    </row>
    <row r="318" spans="1:9">
      <c r="A318" t="s">
        <v>3311</v>
      </c>
      <c r="B318">
        <v>0</v>
      </c>
      <c r="C318">
        <v>0</v>
      </c>
      <c r="D318">
        <v>0</v>
      </c>
      <c r="E318">
        <v>586108</v>
      </c>
      <c r="F318">
        <v>20427061078</v>
      </c>
      <c r="G318">
        <v>13700118639</v>
      </c>
      <c r="H318">
        <v>914</v>
      </c>
      <c r="I318">
        <v>35092802</v>
      </c>
    </row>
    <row r="319" spans="1:9">
      <c r="A319" t="s">
        <v>3110</v>
      </c>
      <c r="B319">
        <v>298</v>
      </c>
      <c r="C319">
        <v>2180600</v>
      </c>
      <c r="D319">
        <v>96468</v>
      </c>
      <c r="E319">
        <v>10175</v>
      </c>
      <c r="F319">
        <v>61691900</v>
      </c>
      <c r="G319">
        <v>1611487</v>
      </c>
      <c r="H319">
        <v>80</v>
      </c>
      <c r="I319">
        <v>380900</v>
      </c>
    </row>
    <row r="320" spans="1:9">
      <c r="A320" t="s">
        <v>3135</v>
      </c>
      <c r="B320">
        <v>531</v>
      </c>
      <c r="C320">
        <v>10739535</v>
      </c>
      <c r="D320">
        <v>10602354</v>
      </c>
      <c r="E320">
        <v>18496</v>
      </c>
      <c r="F320">
        <v>237683850</v>
      </c>
      <c r="G320">
        <v>86130706</v>
      </c>
      <c r="H320">
        <v>67</v>
      </c>
      <c r="I320">
        <v>1191368</v>
      </c>
    </row>
    <row r="321" spans="1:9">
      <c r="A321" t="s">
        <v>3180</v>
      </c>
      <c r="B321">
        <v>1295</v>
      </c>
      <c r="C321">
        <v>17835591</v>
      </c>
      <c r="D321">
        <v>17521958</v>
      </c>
      <c r="E321">
        <v>82802</v>
      </c>
      <c r="F321">
        <v>564134737</v>
      </c>
      <c r="G321">
        <v>247498167</v>
      </c>
      <c r="H321">
        <v>301</v>
      </c>
      <c r="I321">
        <v>2296421</v>
      </c>
    </row>
    <row r="322" spans="1:9">
      <c r="A322" t="s">
        <v>3197</v>
      </c>
      <c r="B322">
        <v>10953</v>
      </c>
      <c r="C322">
        <v>407447896</v>
      </c>
      <c r="D322">
        <v>404554437</v>
      </c>
      <c r="E322">
        <v>223384</v>
      </c>
      <c r="F322">
        <v>6923183953</v>
      </c>
      <c r="G322">
        <v>4602541590</v>
      </c>
      <c r="H322">
        <v>350</v>
      </c>
      <c r="I322">
        <v>13138610</v>
      </c>
    </row>
    <row r="323" spans="1:9">
      <c r="A323" t="s">
        <v>3296</v>
      </c>
      <c r="B323">
        <v>0</v>
      </c>
      <c r="C323">
        <v>0</v>
      </c>
      <c r="D323">
        <v>0</v>
      </c>
      <c r="E323">
        <v>10937</v>
      </c>
      <c r="F323">
        <v>856262526</v>
      </c>
      <c r="G323">
        <v>206182074</v>
      </c>
      <c r="H323">
        <v>20</v>
      </c>
      <c r="I323">
        <v>1278771</v>
      </c>
    </row>
    <row r="324" spans="1:9">
      <c r="A324" t="s">
        <v>3143</v>
      </c>
      <c r="B324">
        <v>23976</v>
      </c>
      <c r="C324">
        <v>1096357068</v>
      </c>
      <c r="D324">
        <v>1088147133</v>
      </c>
      <c r="E324">
        <v>251808</v>
      </c>
      <c r="F324">
        <v>9389601336</v>
      </c>
      <c r="G324">
        <v>6257645407</v>
      </c>
      <c r="H324">
        <v>391</v>
      </c>
      <c r="I324">
        <v>15545613</v>
      </c>
    </row>
    <row r="325" spans="1:9">
      <c r="A325" t="s">
        <v>2801</v>
      </c>
      <c r="B325">
        <v>118514</v>
      </c>
      <c r="C325">
        <v>619063475</v>
      </c>
      <c r="D325">
        <v>30008131</v>
      </c>
      <c r="E325">
        <v>1331501</v>
      </c>
      <c r="F325">
        <v>6607691104</v>
      </c>
      <c r="G325">
        <v>908329143</v>
      </c>
      <c r="H325">
        <v>27648</v>
      </c>
      <c r="I325">
        <v>58830460</v>
      </c>
    </row>
    <row r="326" spans="1:9">
      <c r="A326" t="s">
        <v>2813</v>
      </c>
      <c r="B326">
        <v>3877</v>
      </c>
      <c r="C326">
        <v>15220616</v>
      </c>
      <c r="D326">
        <v>7606709</v>
      </c>
      <c r="E326">
        <v>40447</v>
      </c>
      <c r="F326">
        <v>177137264</v>
      </c>
      <c r="G326">
        <v>47930263</v>
      </c>
      <c r="H326">
        <v>3493</v>
      </c>
      <c r="I326">
        <v>8750030</v>
      </c>
    </row>
    <row r="327" spans="1:9">
      <c r="A327" t="s">
        <v>2878</v>
      </c>
      <c r="B327">
        <v>29502</v>
      </c>
      <c r="C327">
        <v>72411945</v>
      </c>
      <c r="D327">
        <v>70433818</v>
      </c>
      <c r="E327">
        <v>79435</v>
      </c>
      <c r="F327">
        <v>1785501249</v>
      </c>
      <c r="G327">
        <v>1146301086</v>
      </c>
      <c r="H327">
        <v>1682</v>
      </c>
      <c r="I327">
        <v>5463931</v>
      </c>
    </row>
    <row r="328" spans="1:9">
      <c r="A328" t="s">
        <v>2913</v>
      </c>
      <c r="B328">
        <v>28767</v>
      </c>
      <c r="C328">
        <v>36984050</v>
      </c>
      <c r="D328">
        <v>12727814</v>
      </c>
      <c r="E328">
        <v>2741132</v>
      </c>
      <c r="F328">
        <v>6079813633</v>
      </c>
      <c r="G328">
        <v>1670045341</v>
      </c>
      <c r="H328">
        <v>54608</v>
      </c>
      <c r="I328">
        <v>61277063</v>
      </c>
    </row>
    <row r="329" spans="1:9">
      <c r="A329" t="s">
        <v>2968</v>
      </c>
      <c r="B329">
        <v>0</v>
      </c>
      <c r="C329">
        <v>0</v>
      </c>
      <c r="D329">
        <v>0</v>
      </c>
      <c r="E329">
        <v>2</v>
      </c>
      <c r="F329">
        <v>367750</v>
      </c>
      <c r="G329">
        <v>306549</v>
      </c>
      <c r="H329">
        <v>2</v>
      </c>
      <c r="I329">
        <v>367750</v>
      </c>
    </row>
    <row r="330" spans="1:9">
      <c r="A330" t="s">
        <v>3139</v>
      </c>
      <c r="B330">
        <v>23342</v>
      </c>
      <c r="C330">
        <v>822815369</v>
      </c>
      <c r="D330">
        <v>820913679</v>
      </c>
      <c r="E330">
        <v>438125</v>
      </c>
      <c r="F330">
        <v>12303145398</v>
      </c>
      <c r="G330">
        <v>8541231839</v>
      </c>
      <c r="H330">
        <v>5005</v>
      </c>
      <c r="I330">
        <v>133917475</v>
      </c>
    </row>
    <row r="331" spans="1:9">
      <c r="A331" t="s">
        <v>3174</v>
      </c>
      <c r="B331">
        <v>599109</v>
      </c>
      <c r="C331">
        <v>1978960314</v>
      </c>
      <c r="D331">
        <v>156972944</v>
      </c>
      <c r="E331">
        <v>7838533</v>
      </c>
      <c r="F331">
        <v>27350886242</v>
      </c>
      <c r="G331">
        <v>4852941761</v>
      </c>
      <c r="H331">
        <v>91943</v>
      </c>
      <c r="I331">
        <v>167993575</v>
      </c>
    </row>
    <row r="332" spans="1:9">
      <c r="A332" t="s">
        <v>3289</v>
      </c>
      <c r="B332">
        <v>132</v>
      </c>
      <c r="C332">
        <v>43388134</v>
      </c>
      <c r="D332">
        <v>43385025</v>
      </c>
      <c r="E332">
        <v>45434</v>
      </c>
      <c r="F332">
        <v>10376496853</v>
      </c>
      <c r="G332">
        <v>8908068740</v>
      </c>
      <c r="H332">
        <v>69</v>
      </c>
      <c r="I332">
        <v>17129467</v>
      </c>
    </row>
    <row r="333" spans="1:9">
      <c r="A333" t="s">
        <v>2804</v>
      </c>
      <c r="B333">
        <v>55246</v>
      </c>
      <c r="C333">
        <v>428079400</v>
      </c>
      <c r="D333">
        <v>14188000</v>
      </c>
      <c r="E333">
        <v>953389</v>
      </c>
      <c r="F333">
        <v>7726144263</v>
      </c>
      <c r="G333">
        <v>1028797667</v>
      </c>
      <c r="H333">
        <v>5101</v>
      </c>
      <c r="I333">
        <v>19623094</v>
      </c>
    </row>
    <row r="334" spans="1:9">
      <c r="A334" t="s">
        <v>3016</v>
      </c>
      <c r="B334">
        <v>452</v>
      </c>
      <c r="C334">
        <v>40429380</v>
      </c>
      <c r="D334">
        <v>40318636</v>
      </c>
      <c r="E334">
        <v>4695</v>
      </c>
      <c r="F334">
        <v>322085061</v>
      </c>
      <c r="G334">
        <v>297963832</v>
      </c>
      <c r="H334">
        <v>11</v>
      </c>
      <c r="I334">
        <v>631739</v>
      </c>
    </row>
    <row r="335" spans="1:9">
      <c r="A335" t="s">
        <v>3023</v>
      </c>
      <c r="B335">
        <v>3007</v>
      </c>
      <c r="C335">
        <v>57393315</v>
      </c>
      <c r="D335">
        <v>56776564</v>
      </c>
      <c r="E335">
        <v>180505</v>
      </c>
      <c r="F335">
        <v>2869789354</v>
      </c>
      <c r="G335">
        <v>2242404310</v>
      </c>
      <c r="H335">
        <v>711</v>
      </c>
      <c r="I335">
        <v>11863650</v>
      </c>
    </row>
    <row r="336" spans="1:9">
      <c r="A336" t="s">
        <v>3199</v>
      </c>
      <c r="B336">
        <v>19613</v>
      </c>
      <c r="C336">
        <v>849238534</v>
      </c>
      <c r="D336">
        <v>843657566</v>
      </c>
      <c r="E336">
        <v>337025</v>
      </c>
      <c r="F336">
        <v>12423341178</v>
      </c>
      <c r="G336">
        <v>8412440609</v>
      </c>
      <c r="H336">
        <v>216</v>
      </c>
      <c r="I336">
        <v>9521595</v>
      </c>
    </row>
    <row r="337" spans="1:9">
      <c r="A337" t="s">
        <v>3171</v>
      </c>
      <c r="B337">
        <v>37389</v>
      </c>
      <c r="C337">
        <v>1052848622</v>
      </c>
      <c r="D337">
        <v>1024454798</v>
      </c>
      <c r="E337">
        <v>808750</v>
      </c>
      <c r="F337">
        <v>15500347679</v>
      </c>
      <c r="G337">
        <v>9447273174</v>
      </c>
      <c r="H337">
        <v>562</v>
      </c>
      <c r="I337">
        <v>13509547</v>
      </c>
    </row>
    <row r="338" spans="1:9">
      <c r="A338" t="s">
        <v>3316</v>
      </c>
      <c r="B338">
        <v>81132</v>
      </c>
      <c r="C338">
        <v>722534675</v>
      </c>
      <c r="D338">
        <v>135803173</v>
      </c>
      <c r="E338">
        <v>3853893</v>
      </c>
      <c r="F338">
        <v>33331407359</v>
      </c>
      <c r="G338">
        <v>8204363337</v>
      </c>
      <c r="H338">
        <v>13503</v>
      </c>
      <c r="I338">
        <v>82736997</v>
      </c>
    </row>
    <row r="339" spans="1:9">
      <c r="A339" t="s">
        <v>3341</v>
      </c>
      <c r="B339">
        <v>15528</v>
      </c>
      <c r="C339">
        <v>101304069</v>
      </c>
      <c r="D339">
        <v>38040263</v>
      </c>
      <c r="E339">
        <v>328950</v>
      </c>
      <c r="F339">
        <v>1555452506</v>
      </c>
      <c r="G339">
        <v>270600358</v>
      </c>
      <c r="H339">
        <v>3540</v>
      </c>
      <c r="I339">
        <v>12309712</v>
      </c>
    </row>
    <row r="340" spans="1:9">
      <c r="A340" t="s">
        <v>2844</v>
      </c>
      <c r="B340">
        <v>152</v>
      </c>
      <c r="C340">
        <v>1840567</v>
      </c>
      <c r="D340">
        <v>1795860</v>
      </c>
      <c r="E340">
        <v>2008</v>
      </c>
      <c r="F340">
        <v>26800558</v>
      </c>
      <c r="G340">
        <v>8401280</v>
      </c>
      <c r="H340">
        <v>30</v>
      </c>
      <c r="I340">
        <v>386100</v>
      </c>
    </row>
    <row r="341" spans="1:9">
      <c r="A341" t="s">
        <v>2970</v>
      </c>
      <c r="B341">
        <v>0</v>
      </c>
      <c r="C341">
        <v>0</v>
      </c>
      <c r="D341">
        <v>0</v>
      </c>
      <c r="E341">
        <v>27</v>
      </c>
      <c r="F341">
        <v>6129247</v>
      </c>
      <c r="G341">
        <v>3244689</v>
      </c>
      <c r="H341">
        <v>0</v>
      </c>
      <c r="I341">
        <v>0</v>
      </c>
    </row>
    <row r="342" spans="1:9">
      <c r="A342" t="s">
        <v>2984</v>
      </c>
      <c r="B342">
        <v>44210</v>
      </c>
      <c r="C342">
        <v>158504803</v>
      </c>
      <c r="D342">
        <v>29223190</v>
      </c>
      <c r="E342">
        <v>1695533</v>
      </c>
      <c r="F342">
        <v>6287788121</v>
      </c>
      <c r="G342">
        <v>934850535</v>
      </c>
      <c r="H342">
        <v>13687</v>
      </c>
      <c r="I342">
        <v>20944659</v>
      </c>
    </row>
    <row r="343" spans="1:9">
      <c r="A343" t="s">
        <v>3195</v>
      </c>
      <c r="B343">
        <v>13416</v>
      </c>
      <c r="C343">
        <v>490828286</v>
      </c>
      <c r="D343">
        <v>487766908</v>
      </c>
      <c r="E343">
        <v>305279</v>
      </c>
      <c r="F343">
        <v>9148067093</v>
      </c>
      <c r="G343">
        <v>5788072646</v>
      </c>
      <c r="H343">
        <v>1501</v>
      </c>
      <c r="I343">
        <v>52310011</v>
      </c>
    </row>
    <row r="344" spans="1:9">
      <c r="A344" t="s">
        <v>3049</v>
      </c>
      <c r="B344">
        <v>33</v>
      </c>
      <c r="C344">
        <v>5952245</v>
      </c>
      <c r="D344">
        <v>4897033</v>
      </c>
      <c r="E344">
        <v>2726</v>
      </c>
      <c r="F344">
        <v>357276260</v>
      </c>
      <c r="G344">
        <v>274324885</v>
      </c>
      <c r="H344">
        <v>7</v>
      </c>
      <c r="I344">
        <v>740103</v>
      </c>
    </row>
    <row r="345" spans="1:9">
      <c r="A345" t="s">
        <v>2839</v>
      </c>
      <c r="B345">
        <v>56674</v>
      </c>
      <c r="C345">
        <v>478262798</v>
      </c>
      <c r="D345">
        <v>34055373</v>
      </c>
      <c r="E345">
        <v>2536880</v>
      </c>
      <c r="F345">
        <v>23457752402</v>
      </c>
      <c r="G345">
        <v>3814565928</v>
      </c>
      <c r="H345">
        <v>7518</v>
      </c>
      <c r="I345">
        <v>56721706</v>
      </c>
    </row>
    <row r="346" spans="1:9">
      <c r="A346" t="s">
        <v>2860</v>
      </c>
      <c r="B346">
        <v>85089</v>
      </c>
      <c r="C346">
        <v>973564800</v>
      </c>
      <c r="D346">
        <v>125273577</v>
      </c>
      <c r="E346">
        <v>5762981</v>
      </c>
      <c r="F346">
        <v>79128343337</v>
      </c>
      <c r="G346">
        <v>13222739529</v>
      </c>
      <c r="H346">
        <v>12639</v>
      </c>
      <c r="I346">
        <v>104955158</v>
      </c>
    </row>
    <row r="347" spans="1:9">
      <c r="A347" t="s">
        <v>3115</v>
      </c>
      <c r="B347">
        <v>776</v>
      </c>
      <c r="C347">
        <v>10113200</v>
      </c>
      <c r="D347">
        <v>764531</v>
      </c>
      <c r="E347">
        <v>55889</v>
      </c>
      <c r="F347">
        <v>546138600</v>
      </c>
      <c r="G347">
        <v>84405267</v>
      </c>
      <c r="H347">
        <v>96</v>
      </c>
      <c r="I347">
        <v>623200</v>
      </c>
    </row>
    <row r="348" spans="1:9">
      <c r="A348" t="s">
        <v>3194</v>
      </c>
      <c r="B348">
        <v>2884</v>
      </c>
      <c r="C348">
        <v>110990619</v>
      </c>
      <c r="D348">
        <v>110264094</v>
      </c>
      <c r="E348">
        <v>74509</v>
      </c>
      <c r="F348">
        <v>2344731916</v>
      </c>
      <c r="G348">
        <v>1447393390</v>
      </c>
      <c r="H348">
        <v>452</v>
      </c>
      <c r="I348">
        <v>15379862</v>
      </c>
    </row>
    <row r="349" spans="1:9">
      <c r="A349" t="s">
        <v>3340</v>
      </c>
      <c r="B349">
        <v>1241</v>
      </c>
      <c r="C349">
        <v>12365009</v>
      </c>
      <c r="D349">
        <v>12175451</v>
      </c>
      <c r="E349">
        <v>58234</v>
      </c>
      <c r="F349">
        <v>1647715114</v>
      </c>
      <c r="G349">
        <v>1019118213</v>
      </c>
      <c r="H349">
        <v>1750</v>
      </c>
      <c r="I349">
        <v>37536617</v>
      </c>
    </row>
    <row r="350" spans="1:9">
      <c r="A350" t="s">
        <v>2838</v>
      </c>
      <c r="B350">
        <v>86177</v>
      </c>
      <c r="C350">
        <v>616443668</v>
      </c>
      <c r="D350">
        <v>44707851</v>
      </c>
      <c r="E350">
        <v>3639525</v>
      </c>
      <c r="F350">
        <v>28780510569</v>
      </c>
      <c r="G350">
        <v>5163994425</v>
      </c>
      <c r="H350">
        <v>16043</v>
      </c>
      <c r="I350">
        <v>98286732</v>
      </c>
    </row>
    <row r="351" spans="1:9">
      <c r="A351" t="s">
        <v>2931</v>
      </c>
      <c r="B351">
        <v>437160</v>
      </c>
      <c r="C351">
        <v>7178949782</v>
      </c>
      <c r="D351">
        <v>921999596</v>
      </c>
      <c r="E351">
        <v>33896660</v>
      </c>
      <c r="F351">
        <v>618559937242</v>
      </c>
      <c r="G351">
        <v>105130414296</v>
      </c>
      <c r="H351">
        <v>30883</v>
      </c>
      <c r="I351">
        <v>342370533</v>
      </c>
    </row>
    <row r="352" spans="1:9">
      <c r="A352" t="s">
        <v>3228</v>
      </c>
      <c r="B352">
        <v>28</v>
      </c>
      <c r="C352">
        <v>222566</v>
      </c>
      <c r="D352">
        <v>219301</v>
      </c>
      <c r="E352">
        <v>11861</v>
      </c>
      <c r="F352">
        <v>74568000</v>
      </c>
      <c r="G352">
        <v>31684129</v>
      </c>
      <c r="H352">
        <v>158</v>
      </c>
      <c r="I352">
        <v>3988265</v>
      </c>
    </row>
    <row r="353" spans="1:9">
      <c r="A353" t="s">
        <v>3281</v>
      </c>
      <c r="B353">
        <v>6502</v>
      </c>
      <c r="C353">
        <v>62630705</v>
      </c>
      <c r="D353">
        <v>8203655</v>
      </c>
      <c r="E353">
        <v>1382824</v>
      </c>
      <c r="F353">
        <v>16715647393</v>
      </c>
      <c r="G353">
        <v>3265724935</v>
      </c>
      <c r="H353">
        <v>3161</v>
      </c>
      <c r="I353">
        <v>26457400</v>
      </c>
    </row>
    <row r="354" spans="1:9">
      <c r="A354" t="s">
        <v>3266</v>
      </c>
      <c r="B354">
        <v>4616</v>
      </c>
      <c r="C354">
        <v>98352597</v>
      </c>
      <c r="D354">
        <v>87660196</v>
      </c>
      <c r="E354">
        <v>340627</v>
      </c>
      <c r="F354">
        <v>4032728225</v>
      </c>
      <c r="G354">
        <v>2284990637</v>
      </c>
      <c r="H354">
        <v>451</v>
      </c>
      <c r="I354">
        <v>3865398</v>
      </c>
    </row>
    <row r="355" spans="1:9">
      <c r="A355" t="s">
        <v>3305</v>
      </c>
      <c r="B355">
        <v>851</v>
      </c>
      <c r="C355">
        <v>13607449</v>
      </c>
      <c r="D355">
        <v>13512522</v>
      </c>
      <c r="E355">
        <v>8238</v>
      </c>
      <c r="F355">
        <v>162493306</v>
      </c>
      <c r="G355">
        <v>108780257</v>
      </c>
      <c r="H355">
        <v>118</v>
      </c>
      <c r="I355">
        <v>2105646</v>
      </c>
    </row>
    <row r="356" spans="1:9">
      <c r="A356" t="s">
        <v>3338</v>
      </c>
      <c r="B356">
        <v>5453</v>
      </c>
      <c r="C356">
        <v>93284216</v>
      </c>
      <c r="D356">
        <v>91935679</v>
      </c>
      <c r="E356">
        <v>118828</v>
      </c>
      <c r="F356">
        <v>2244161089</v>
      </c>
      <c r="G356">
        <v>1220801697</v>
      </c>
      <c r="H356">
        <v>367</v>
      </c>
      <c r="I356">
        <v>5369223</v>
      </c>
    </row>
    <row r="357" spans="1:9">
      <c r="A357" t="s">
        <v>3144</v>
      </c>
      <c r="B357">
        <v>9317</v>
      </c>
      <c r="C357">
        <v>270947263</v>
      </c>
      <c r="D357">
        <v>271721081</v>
      </c>
      <c r="E357">
        <v>208239</v>
      </c>
      <c r="F357">
        <v>5050501436</v>
      </c>
      <c r="G357">
        <v>3660962961</v>
      </c>
      <c r="H357">
        <v>6703</v>
      </c>
      <c r="I357">
        <v>156885660</v>
      </c>
    </row>
    <row r="358" spans="1:9">
      <c r="A358" t="s">
        <v>3330</v>
      </c>
      <c r="B358">
        <v>11</v>
      </c>
      <c r="C358">
        <v>20136999</v>
      </c>
      <c r="D358">
        <v>4915242</v>
      </c>
      <c r="E358">
        <v>126914</v>
      </c>
      <c r="F358">
        <v>13162992897</v>
      </c>
      <c r="G358">
        <v>4055044715</v>
      </c>
      <c r="H358">
        <v>255</v>
      </c>
      <c r="I358">
        <v>27993011</v>
      </c>
    </row>
    <row r="359" spans="1:9">
      <c r="A359" t="s">
        <v>3063</v>
      </c>
      <c r="B359">
        <v>338</v>
      </c>
      <c r="C359">
        <v>14370136</v>
      </c>
      <c r="D359">
        <v>14195582</v>
      </c>
      <c r="E359">
        <v>11128</v>
      </c>
      <c r="F359">
        <v>180345172</v>
      </c>
      <c r="G359">
        <v>130803281</v>
      </c>
      <c r="H359">
        <v>43</v>
      </c>
      <c r="I359">
        <v>751226</v>
      </c>
    </row>
    <row r="360" spans="1:9">
      <c r="A360" t="s">
        <v>2848</v>
      </c>
      <c r="B360">
        <v>0</v>
      </c>
      <c r="C360">
        <v>0</v>
      </c>
      <c r="D360">
        <v>0</v>
      </c>
      <c r="E360">
        <v>76</v>
      </c>
      <c r="F360">
        <v>838500</v>
      </c>
      <c r="G360">
        <v>256591</v>
      </c>
      <c r="H360">
        <v>7</v>
      </c>
      <c r="I360">
        <v>74000</v>
      </c>
    </row>
    <row r="361" spans="1:9">
      <c r="A361" t="s">
        <v>2852</v>
      </c>
      <c r="B361">
        <v>13496</v>
      </c>
      <c r="C361">
        <v>460149778</v>
      </c>
      <c r="D361">
        <v>456719739</v>
      </c>
      <c r="E361">
        <v>336321</v>
      </c>
      <c r="F361">
        <v>9728151522</v>
      </c>
      <c r="G361">
        <v>6112995250</v>
      </c>
      <c r="H361">
        <v>219</v>
      </c>
      <c r="I361">
        <v>7956613</v>
      </c>
    </row>
    <row r="362" spans="1:9">
      <c r="A362" t="s">
        <v>2864</v>
      </c>
      <c r="B362">
        <v>2344</v>
      </c>
      <c r="C362">
        <v>866583790</v>
      </c>
      <c r="D362">
        <v>862077425</v>
      </c>
      <c r="E362">
        <v>297303</v>
      </c>
      <c r="F362">
        <v>52037645114</v>
      </c>
      <c r="G362">
        <v>38327674903</v>
      </c>
      <c r="H362">
        <v>1049</v>
      </c>
      <c r="I362">
        <v>174351527</v>
      </c>
    </row>
    <row r="363" spans="1:9">
      <c r="A363" t="s">
        <v>2870</v>
      </c>
      <c r="B363">
        <v>194</v>
      </c>
      <c r="C363">
        <v>27403373</v>
      </c>
      <c r="D363">
        <v>10113622</v>
      </c>
      <c r="E363">
        <v>29654</v>
      </c>
      <c r="F363">
        <v>2823450496</v>
      </c>
      <c r="G363">
        <v>1076938569</v>
      </c>
      <c r="H363">
        <v>367</v>
      </c>
      <c r="I363">
        <v>27148351</v>
      </c>
    </row>
    <row r="364" spans="1:9">
      <c r="A364" t="s">
        <v>2940</v>
      </c>
      <c r="B364">
        <v>0</v>
      </c>
      <c r="C364">
        <v>0</v>
      </c>
      <c r="D364">
        <v>0</v>
      </c>
      <c r="E364">
        <v>26835</v>
      </c>
      <c r="F364">
        <v>2445714878</v>
      </c>
      <c r="G364">
        <v>1147256506</v>
      </c>
      <c r="H364">
        <v>287</v>
      </c>
      <c r="I364">
        <v>29074174</v>
      </c>
    </row>
    <row r="365" spans="1:9">
      <c r="A365" t="s">
        <v>2974</v>
      </c>
      <c r="B365">
        <v>0</v>
      </c>
      <c r="C365">
        <v>0</v>
      </c>
      <c r="D365">
        <v>0</v>
      </c>
      <c r="E365">
        <v>78</v>
      </c>
      <c r="F365">
        <v>7554811</v>
      </c>
      <c r="G365">
        <v>610108</v>
      </c>
      <c r="H365">
        <v>0</v>
      </c>
      <c r="I365">
        <v>0</v>
      </c>
    </row>
    <row r="366" spans="1:9">
      <c r="A366" t="s">
        <v>3326</v>
      </c>
      <c r="B366">
        <v>8</v>
      </c>
      <c r="C366">
        <v>1289122</v>
      </c>
      <c r="D366">
        <v>1048896</v>
      </c>
      <c r="E366">
        <v>209688</v>
      </c>
      <c r="F366">
        <v>33962496352</v>
      </c>
      <c r="G366">
        <v>25602868095</v>
      </c>
      <c r="H366">
        <v>3460</v>
      </c>
      <c r="I366">
        <v>488884319</v>
      </c>
    </row>
    <row r="367" spans="1:9">
      <c r="A367" t="s">
        <v>3347</v>
      </c>
      <c r="B367">
        <v>7921</v>
      </c>
      <c r="C367">
        <v>41238480</v>
      </c>
      <c r="D367">
        <v>17981706</v>
      </c>
      <c r="E367">
        <v>8724</v>
      </c>
      <c r="F367">
        <v>40567897</v>
      </c>
      <c r="G367">
        <v>19507295</v>
      </c>
      <c r="H367">
        <v>1471</v>
      </c>
      <c r="I367">
        <v>5896824</v>
      </c>
    </row>
    <row r="368" spans="1:9">
      <c r="A368" t="s">
        <v>3119</v>
      </c>
      <c r="B368">
        <v>13</v>
      </c>
      <c r="C368">
        <v>2970503</v>
      </c>
      <c r="D368">
        <v>2963932</v>
      </c>
      <c r="E368">
        <v>14350</v>
      </c>
      <c r="F368">
        <v>2804820426</v>
      </c>
      <c r="G368">
        <v>2130056500</v>
      </c>
      <c r="H368">
        <v>91</v>
      </c>
      <c r="I368">
        <v>21572910</v>
      </c>
    </row>
    <row r="369" spans="1:9">
      <c r="A369" t="s">
        <v>2836</v>
      </c>
      <c r="B369">
        <v>73836</v>
      </c>
      <c r="C369">
        <v>362368656</v>
      </c>
      <c r="D369">
        <v>27503962</v>
      </c>
      <c r="E369">
        <v>2615531</v>
      </c>
      <c r="F369">
        <v>14622363992</v>
      </c>
      <c r="G369">
        <v>2195220223</v>
      </c>
      <c r="H369">
        <v>26911</v>
      </c>
      <c r="I369">
        <v>120620044</v>
      </c>
    </row>
    <row r="370" spans="1:9">
      <c r="A370" t="s">
        <v>2851</v>
      </c>
      <c r="B370">
        <v>9593</v>
      </c>
      <c r="C370">
        <v>315851339</v>
      </c>
      <c r="D370">
        <v>313687384</v>
      </c>
      <c r="E370">
        <v>235487</v>
      </c>
      <c r="F370">
        <v>6584698397</v>
      </c>
      <c r="G370">
        <v>4116793528</v>
      </c>
      <c r="H370">
        <v>234</v>
      </c>
      <c r="I370">
        <v>8074098</v>
      </c>
    </row>
    <row r="371" spans="1:9">
      <c r="A371" t="s">
        <v>2962</v>
      </c>
      <c r="B371">
        <v>277144</v>
      </c>
      <c r="C371">
        <v>1204583482</v>
      </c>
      <c r="D371">
        <v>210702494</v>
      </c>
      <c r="E371">
        <v>10541453</v>
      </c>
      <c r="F371">
        <v>66113889910</v>
      </c>
      <c r="G371">
        <v>11243817924</v>
      </c>
      <c r="H371">
        <v>95591</v>
      </c>
      <c r="I371">
        <v>323918475</v>
      </c>
    </row>
    <row r="372" spans="1:9">
      <c r="A372" t="s">
        <v>3060</v>
      </c>
      <c r="B372">
        <v>4</v>
      </c>
      <c r="C372">
        <v>281000</v>
      </c>
      <c r="D372">
        <v>26815</v>
      </c>
      <c r="E372">
        <v>1310</v>
      </c>
      <c r="F372">
        <v>70168982</v>
      </c>
      <c r="G372">
        <v>27132358</v>
      </c>
      <c r="H372">
        <v>19</v>
      </c>
      <c r="I372">
        <v>1320940</v>
      </c>
    </row>
    <row r="373" spans="1:9">
      <c r="A373" t="s">
        <v>3097</v>
      </c>
      <c r="B373">
        <v>3241</v>
      </c>
      <c r="C373">
        <v>39591507</v>
      </c>
      <c r="D373">
        <v>38712856</v>
      </c>
      <c r="E373">
        <v>230470</v>
      </c>
      <c r="F373">
        <v>1401095176</v>
      </c>
      <c r="G373">
        <v>608658927</v>
      </c>
      <c r="H373">
        <v>1287</v>
      </c>
      <c r="I373">
        <v>16135750</v>
      </c>
    </row>
    <row r="374" spans="1:9">
      <c r="A374" t="s">
        <v>3019</v>
      </c>
      <c r="B374">
        <v>58</v>
      </c>
      <c r="C374">
        <v>880017</v>
      </c>
      <c r="D374">
        <v>869975</v>
      </c>
      <c r="E374">
        <v>49191</v>
      </c>
      <c r="F374">
        <v>605086189</v>
      </c>
      <c r="G374">
        <v>535349563</v>
      </c>
      <c r="H374">
        <v>643</v>
      </c>
      <c r="I374">
        <v>8551410</v>
      </c>
    </row>
    <row r="375" spans="1:9">
      <c r="A375" t="s">
        <v>2831</v>
      </c>
      <c r="B375">
        <v>3299</v>
      </c>
      <c r="C375">
        <v>41198895</v>
      </c>
      <c r="D375">
        <v>38917620</v>
      </c>
      <c r="E375">
        <v>17888</v>
      </c>
      <c r="F375">
        <v>223942075</v>
      </c>
      <c r="G375">
        <v>141008325</v>
      </c>
      <c r="H375">
        <v>50</v>
      </c>
      <c r="I375">
        <v>715000</v>
      </c>
    </row>
    <row r="376" spans="1:9">
      <c r="A376" t="s">
        <v>2975</v>
      </c>
      <c r="B376">
        <v>0</v>
      </c>
      <c r="C376">
        <v>0</v>
      </c>
      <c r="D376">
        <v>0</v>
      </c>
      <c r="E376">
        <v>280</v>
      </c>
      <c r="F376">
        <v>56316621</v>
      </c>
      <c r="G376">
        <v>7198473</v>
      </c>
      <c r="H376">
        <v>1</v>
      </c>
      <c r="I376">
        <v>43100</v>
      </c>
    </row>
    <row r="377" spans="1:9">
      <c r="A377" t="s">
        <v>3142</v>
      </c>
      <c r="B377">
        <v>8628</v>
      </c>
      <c r="C377">
        <v>348336637</v>
      </c>
      <c r="D377">
        <v>346176626</v>
      </c>
      <c r="E377">
        <v>112849</v>
      </c>
      <c r="F377">
        <v>3727383685</v>
      </c>
      <c r="G377">
        <v>2497294200</v>
      </c>
      <c r="H377">
        <v>236</v>
      </c>
      <c r="I377">
        <v>8159851</v>
      </c>
    </row>
    <row r="378" spans="1:9">
      <c r="A378" t="s">
        <v>3179</v>
      </c>
      <c r="B378">
        <v>68831</v>
      </c>
      <c r="C378">
        <v>159131705</v>
      </c>
      <c r="D378">
        <v>23167269</v>
      </c>
      <c r="E378">
        <v>58683</v>
      </c>
      <c r="F378">
        <v>149601765</v>
      </c>
      <c r="G378">
        <v>39172261</v>
      </c>
      <c r="H378">
        <v>5856</v>
      </c>
      <c r="I378">
        <v>8169653</v>
      </c>
    </row>
    <row r="379" spans="1:9">
      <c r="A379" t="s">
        <v>3250</v>
      </c>
      <c r="B379">
        <v>733</v>
      </c>
      <c r="C379">
        <v>175328816</v>
      </c>
      <c r="D379">
        <v>174802715</v>
      </c>
      <c r="E379">
        <v>108091</v>
      </c>
      <c r="F379">
        <v>18517408898</v>
      </c>
      <c r="G379">
        <v>15745619539</v>
      </c>
      <c r="H379">
        <v>361</v>
      </c>
      <c r="I379">
        <v>53859499</v>
      </c>
    </row>
    <row r="380" spans="1:9">
      <c r="A380" t="s">
        <v>2942</v>
      </c>
      <c r="B380">
        <v>0</v>
      </c>
      <c r="C380">
        <v>0</v>
      </c>
      <c r="D380">
        <v>0</v>
      </c>
      <c r="E380">
        <v>64781</v>
      </c>
      <c r="F380">
        <v>5944894971</v>
      </c>
      <c r="G380">
        <v>2627210477</v>
      </c>
      <c r="H380">
        <v>295</v>
      </c>
      <c r="I380">
        <v>34100652</v>
      </c>
    </row>
    <row r="381" spans="1:9">
      <c r="A381" t="s">
        <v>3008</v>
      </c>
      <c r="B381">
        <v>257</v>
      </c>
      <c r="C381">
        <v>40980440</v>
      </c>
      <c r="D381">
        <v>40868799</v>
      </c>
      <c r="E381">
        <v>2385</v>
      </c>
      <c r="F381">
        <v>250563185</v>
      </c>
      <c r="G381">
        <v>231023230</v>
      </c>
      <c r="H381">
        <v>5</v>
      </c>
      <c r="I381">
        <v>383000</v>
      </c>
    </row>
    <row r="382" spans="1:9">
      <c r="A382" t="s">
        <v>2980</v>
      </c>
      <c r="B382">
        <v>7479</v>
      </c>
      <c r="C382">
        <v>91297386</v>
      </c>
      <c r="D382">
        <v>87462909</v>
      </c>
      <c r="E382">
        <v>221615</v>
      </c>
      <c r="F382">
        <v>1375713081</v>
      </c>
      <c r="G382">
        <v>378402748</v>
      </c>
      <c r="H382">
        <v>555</v>
      </c>
      <c r="I382">
        <v>2784050</v>
      </c>
    </row>
    <row r="383" spans="1:9">
      <c r="A383" t="s">
        <v>3043</v>
      </c>
      <c r="B383">
        <v>622</v>
      </c>
      <c r="C383">
        <v>19753104</v>
      </c>
      <c r="D383">
        <v>19607634</v>
      </c>
      <c r="E383">
        <v>9947</v>
      </c>
      <c r="F383">
        <v>262992722</v>
      </c>
      <c r="G383">
        <v>160606247</v>
      </c>
      <c r="H383">
        <v>7</v>
      </c>
      <c r="I383">
        <v>149085</v>
      </c>
    </row>
    <row r="384" spans="1:9">
      <c r="A384" t="s">
        <v>3096</v>
      </c>
      <c r="B384">
        <v>583</v>
      </c>
      <c r="C384">
        <v>6822823</v>
      </c>
      <c r="D384">
        <v>6618837</v>
      </c>
      <c r="E384">
        <v>62304</v>
      </c>
      <c r="F384">
        <v>311707211</v>
      </c>
      <c r="G384">
        <v>114643932</v>
      </c>
      <c r="H384">
        <v>428</v>
      </c>
      <c r="I384">
        <v>4253516</v>
      </c>
    </row>
    <row r="385" spans="1:9">
      <c r="A385" t="s">
        <v>3147</v>
      </c>
      <c r="B385">
        <v>5235</v>
      </c>
      <c r="C385">
        <v>45295200</v>
      </c>
      <c r="D385">
        <v>3783495</v>
      </c>
      <c r="E385">
        <v>407666</v>
      </c>
      <c r="F385">
        <v>3480660576</v>
      </c>
      <c r="G385">
        <v>629823645</v>
      </c>
      <c r="H385">
        <v>2263</v>
      </c>
      <c r="I385">
        <v>12278858</v>
      </c>
    </row>
    <row r="386" spans="1:9">
      <c r="A386" t="s">
        <v>3121</v>
      </c>
      <c r="B386">
        <v>12</v>
      </c>
      <c r="C386">
        <v>3551425</v>
      </c>
      <c r="D386">
        <v>3547421</v>
      </c>
      <c r="E386">
        <v>14166</v>
      </c>
      <c r="F386">
        <v>3326505821</v>
      </c>
      <c r="G386">
        <v>2476800431</v>
      </c>
      <c r="H386">
        <v>29</v>
      </c>
      <c r="I386">
        <v>9191745</v>
      </c>
    </row>
    <row r="387" spans="1:9">
      <c r="A387" t="s">
        <v>3279</v>
      </c>
      <c r="B387">
        <v>9967</v>
      </c>
      <c r="C387">
        <v>70154505</v>
      </c>
      <c r="D387">
        <v>8793445</v>
      </c>
      <c r="E387">
        <v>1023248</v>
      </c>
      <c r="F387">
        <v>9229462811</v>
      </c>
      <c r="G387">
        <v>2000754553</v>
      </c>
      <c r="H387">
        <v>9504</v>
      </c>
      <c r="I387">
        <v>49364000</v>
      </c>
    </row>
    <row r="388" spans="1:9">
      <c r="A388" t="s">
        <v>3033</v>
      </c>
      <c r="B388">
        <v>228</v>
      </c>
      <c r="C388">
        <v>2607417</v>
      </c>
      <c r="D388">
        <v>2583721</v>
      </c>
      <c r="E388">
        <v>2582</v>
      </c>
      <c r="F388">
        <v>39911426</v>
      </c>
      <c r="G388">
        <v>20276729</v>
      </c>
      <c r="H388">
        <v>41</v>
      </c>
      <c r="I388">
        <v>667000</v>
      </c>
    </row>
    <row r="389" spans="1:9">
      <c r="A389" t="s">
        <v>3292</v>
      </c>
      <c r="B389">
        <v>0</v>
      </c>
      <c r="C389">
        <v>0</v>
      </c>
      <c r="D389">
        <v>0</v>
      </c>
      <c r="E389">
        <v>2234</v>
      </c>
      <c r="F389">
        <v>159868055</v>
      </c>
      <c r="G389">
        <v>46076404</v>
      </c>
      <c r="H389">
        <v>33</v>
      </c>
      <c r="I389">
        <v>1564029</v>
      </c>
    </row>
    <row r="390" spans="1:9">
      <c r="A390" t="s">
        <v>3031</v>
      </c>
      <c r="B390">
        <v>99041</v>
      </c>
      <c r="C390">
        <v>832586736</v>
      </c>
      <c r="D390">
        <v>80694302</v>
      </c>
      <c r="E390">
        <v>3620150</v>
      </c>
      <c r="F390">
        <v>34884643788</v>
      </c>
      <c r="G390">
        <v>4877829476</v>
      </c>
      <c r="H390">
        <v>5777</v>
      </c>
      <c r="I390">
        <v>33130221</v>
      </c>
    </row>
    <row r="391" spans="1:9">
      <c r="A391" t="s">
        <v>3079</v>
      </c>
      <c r="B391">
        <v>7930</v>
      </c>
      <c r="C391">
        <v>100080700</v>
      </c>
      <c r="D391">
        <v>9881497</v>
      </c>
      <c r="E391">
        <v>538395</v>
      </c>
      <c r="F391">
        <v>6384073835</v>
      </c>
      <c r="G391">
        <v>931421061</v>
      </c>
      <c r="H391">
        <v>1329</v>
      </c>
      <c r="I391">
        <v>11232500</v>
      </c>
    </row>
    <row r="392" spans="1:9">
      <c r="A392" t="s">
        <v>3149</v>
      </c>
      <c r="B392">
        <v>3089</v>
      </c>
      <c r="C392">
        <v>32283700</v>
      </c>
      <c r="D392">
        <v>2740965</v>
      </c>
      <c r="E392">
        <v>300103</v>
      </c>
      <c r="F392">
        <v>3125268934</v>
      </c>
      <c r="G392">
        <v>438869350</v>
      </c>
      <c r="H392">
        <v>678</v>
      </c>
      <c r="I392">
        <v>4873080</v>
      </c>
    </row>
    <row r="393" spans="1:9">
      <c r="A393" t="s">
        <v>3256</v>
      </c>
      <c r="B393">
        <v>547</v>
      </c>
      <c r="C393">
        <v>170292790</v>
      </c>
      <c r="D393">
        <v>169210535</v>
      </c>
      <c r="E393">
        <v>124773</v>
      </c>
      <c r="F393">
        <v>23710255126</v>
      </c>
      <c r="G393">
        <v>20288739475</v>
      </c>
      <c r="H393">
        <v>1435</v>
      </c>
      <c r="I393">
        <v>183795976</v>
      </c>
    </row>
    <row r="394" spans="1:9">
      <c r="A394" t="s">
        <v>2939</v>
      </c>
      <c r="B394">
        <v>3</v>
      </c>
      <c r="C394">
        <v>541750</v>
      </c>
      <c r="D394">
        <v>540681</v>
      </c>
      <c r="E394">
        <v>148291</v>
      </c>
      <c r="F394">
        <v>28417214650</v>
      </c>
      <c r="G394">
        <v>21498398942</v>
      </c>
      <c r="H394">
        <v>2150</v>
      </c>
      <c r="I394">
        <v>381095192</v>
      </c>
    </row>
    <row r="395" spans="1:9">
      <c r="A395" t="s">
        <v>3100</v>
      </c>
      <c r="B395">
        <v>1228</v>
      </c>
      <c r="C395">
        <v>22252586</v>
      </c>
      <c r="D395">
        <v>21200602</v>
      </c>
      <c r="E395">
        <v>114758</v>
      </c>
      <c r="F395">
        <v>730404925</v>
      </c>
      <c r="G395">
        <v>278155431</v>
      </c>
      <c r="H395">
        <v>191</v>
      </c>
      <c r="I395">
        <v>3232050</v>
      </c>
    </row>
    <row r="396" spans="1:9">
      <c r="A396" t="s">
        <v>3177</v>
      </c>
      <c r="B396">
        <v>203929</v>
      </c>
      <c r="C396">
        <v>955823743</v>
      </c>
      <c r="D396">
        <v>60099380</v>
      </c>
      <c r="E396">
        <v>4193252</v>
      </c>
      <c r="F396">
        <v>22180572553</v>
      </c>
      <c r="G396">
        <v>3651658761</v>
      </c>
      <c r="H396">
        <v>14604</v>
      </c>
      <c r="I396">
        <v>44951386</v>
      </c>
    </row>
    <row r="397" spans="1:9">
      <c r="A397" t="s">
        <v>2802</v>
      </c>
      <c r="B397">
        <v>81799</v>
      </c>
      <c r="C397">
        <v>477932826</v>
      </c>
      <c r="D397">
        <v>21147494</v>
      </c>
      <c r="E397">
        <v>1219000</v>
      </c>
      <c r="F397">
        <v>6951752351</v>
      </c>
      <c r="G397">
        <v>1244027039</v>
      </c>
      <c r="H397">
        <v>14702</v>
      </c>
      <c r="I397">
        <v>38650864</v>
      </c>
    </row>
    <row r="398" spans="1:9">
      <c r="A398" t="s">
        <v>2817</v>
      </c>
      <c r="B398">
        <v>125237</v>
      </c>
      <c r="C398">
        <v>218664171</v>
      </c>
      <c r="D398">
        <v>50777107</v>
      </c>
      <c r="E398">
        <v>3769067</v>
      </c>
      <c r="F398">
        <v>7310337082</v>
      </c>
      <c r="G398">
        <v>764943607</v>
      </c>
      <c r="H398">
        <v>30483</v>
      </c>
      <c r="I398">
        <v>29938805</v>
      </c>
    </row>
    <row r="399" spans="1:9">
      <c r="A399" t="s">
        <v>2879</v>
      </c>
      <c r="B399">
        <v>12869</v>
      </c>
      <c r="C399">
        <v>58766167</v>
      </c>
      <c r="D399">
        <v>57282823</v>
      </c>
      <c r="E399">
        <v>57164</v>
      </c>
      <c r="F399">
        <v>1493146175</v>
      </c>
      <c r="G399">
        <v>982267389</v>
      </c>
      <c r="H399">
        <v>383</v>
      </c>
      <c r="I399">
        <v>3021493</v>
      </c>
    </row>
    <row r="400" spans="1:9">
      <c r="A400" t="s">
        <v>2952</v>
      </c>
      <c r="B400">
        <v>0</v>
      </c>
      <c r="C400">
        <v>0</v>
      </c>
      <c r="D400">
        <v>0</v>
      </c>
      <c r="E400">
        <v>14480</v>
      </c>
      <c r="F400">
        <v>124044114</v>
      </c>
      <c r="G400">
        <v>38762128</v>
      </c>
      <c r="H400">
        <v>18</v>
      </c>
      <c r="I400">
        <v>854936</v>
      </c>
    </row>
    <row r="401" spans="1:9">
      <c r="A401" t="s">
        <v>2820</v>
      </c>
      <c r="B401">
        <v>68992</v>
      </c>
      <c r="C401">
        <v>42258758</v>
      </c>
      <c r="D401">
        <v>14599579</v>
      </c>
      <c r="E401">
        <v>222053</v>
      </c>
      <c r="F401">
        <v>153312373</v>
      </c>
      <c r="G401">
        <v>61248372</v>
      </c>
      <c r="H401">
        <v>56079</v>
      </c>
      <c r="I401">
        <v>26308209</v>
      </c>
    </row>
    <row r="402" spans="1:9">
      <c r="A402" t="s">
        <v>2883</v>
      </c>
      <c r="B402">
        <v>16993</v>
      </c>
      <c r="C402">
        <v>11825057</v>
      </c>
      <c r="D402">
        <v>10898880</v>
      </c>
      <c r="E402">
        <v>47077</v>
      </c>
      <c r="F402">
        <v>447206520</v>
      </c>
      <c r="G402">
        <v>183573831</v>
      </c>
      <c r="H402">
        <v>2007</v>
      </c>
      <c r="I402">
        <v>6132975</v>
      </c>
    </row>
    <row r="403" spans="1:9">
      <c r="A403" t="s">
        <v>2909</v>
      </c>
      <c r="B403">
        <v>0</v>
      </c>
      <c r="C403">
        <v>0</v>
      </c>
      <c r="D403">
        <v>0</v>
      </c>
      <c r="E403">
        <v>3541</v>
      </c>
      <c r="F403">
        <v>16977057</v>
      </c>
      <c r="G403">
        <v>4119873</v>
      </c>
      <c r="H403">
        <v>5</v>
      </c>
      <c r="I403">
        <v>19000</v>
      </c>
    </row>
    <row r="404" spans="1:9">
      <c r="A404" t="s">
        <v>3343</v>
      </c>
      <c r="B404">
        <v>51510</v>
      </c>
      <c r="C404">
        <v>379794515</v>
      </c>
      <c r="D404">
        <v>142721731</v>
      </c>
      <c r="E404">
        <v>942341</v>
      </c>
      <c r="F404">
        <v>5307571731</v>
      </c>
      <c r="G404">
        <v>1042772164</v>
      </c>
      <c r="H404">
        <v>6476</v>
      </c>
      <c r="I404">
        <v>29818937</v>
      </c>
    </row>
    <row r="405" spans="1:9">
      <c r="A405" t="s">
        <v>2943</v>
      </c>
      <c r="B405">
        <v>0</v>
      </c>
      <c r="C405">
        <v>0</v>
      </c>
      <c r="D405">
        <v>0</v>
      </c>
      <c r="E405">
        <v>87697</v>
      </c>
      <c r="F405">
        <v>8959386101</v>
      </c>
      <c r="G405">
        <v>3576210062</v>
      </c>
      <c r="H405">
        <v>212</v>
      </c>
      <c r="I405">
        <v>28259441</v>
      </c>
    </row>
    <row r="406" spans="1:9">
      <c r="A406" t="s">
        <v>2959</v>
      </c>
      <c r="B406">
        <v>0</v>
      </c>
      <c r="C406">
        <v>0</v>
      </c>
      <c r="D406">
        <v>0</v>
      </c>
      <c r="E406">
        <v>7196</v>
      </c>
      <c r="F406">
        <v>10052333</v>
      </c>
      <c r="G406">
        <v>211118</v>
      </c>
      <c r="H406">
        <v>4</v>
      </c>
      <c r="I406">
        <v>14800</v>
      </c>
    </row>
    <row r="407" spans="1:9">
      <c r="A407" t="s">
        <v>2859</v>
      </c>
      <c r="B407">
        <v>141643</v>
      </c>
      <c r="C407">
        <v>1370462500</v>
      </c>
      <c r="D407">
        <v>171257876</v>
      </c>
      <c r="E407">
        <v>9093532</v>
      </c>
      <c r="F407">
        <v>109784160927</v>
      </c>
      <c r="G407">
        <v>18471693889</v>
      </c>
      <c r="H407">
        <v>29080</v>
      </c>
      <c r="I407">
        <v>200278000</v>
      </c>
    </row>
    <row r="408" spans="1:9">
      <c r="A408" t="s">
        <v>3145</v>
      </c>
      <c r="B408">
        <v>2946</v>
      </c>
      <c r="C408">
        <v>23519100</v>
      </c>
      <c r="D408">
        <v>1473590</v>
      </c>
      <c r="E408">
        <v>120273</v>
      </c>
      <c r="F408">
        <v>1083410643</v>
      </c>
      <c r="G408">
        <v>52577827</v>
      </c>
      <c r="H408">
        <v>467</v>
      </c>
      <c r="I408">
        <v>2580672</v>
      </c>
    </row>
    <row r="409" spans="1:9">
      <c r="A409" t="s">
        <v>5099</v>
      </c>
      <c r="B409">
        <v>0</v>
      </c>
      <c r="C409">
        <v>0</v>
      </c>
      <c r="D409">
        <v>0</v>
      </c>
      <c r="E409">
        <v>1</v>
      </c>
      <c r="F409">
        <v>900</v>
      </c>
      <c r="G409">
        <v>541</v>
      </c>
      <c r="H409">
        <v>1</v>
      </c>
      <c r="I409">
        <v>900</v>
      </c>
    </row>
    <row r="410" spans="1:9">
      <c r="A410" t="s">
        <v>2930</v>
      </c>
      <c r="B410">
        <v>182068</v>
      </c>
      <c r="C410">
        <v>2311562693</v>
      </c>
      <c r="D410">
        <v>270528861</v>
      </c>
      <c r="E410">
        <v>11260528</v>
      </c>
      <c r="F410">
        <v>146626595758</v>
      </c>
      <c r="G410">
        <v>21036721162</v>
      </c>
      <c r="H410">
        <v>20309</v>
      </c>
      <c r="I410">
        <v>160894806</v>
      </c>
    </row>
    <row r="411" spans="1:9">
      <c r="A411" t="s">
        <v>2981</v>
      </c>
      <c r="B411">
        <v>4781</v>
      </c>
      <c r="C411">
        <v>63218851</v>
      </c>
      <c r="D411">
        <v>60797025</v>
      </c>
      <c r="E411">
        <v>146664</v>
      </c>
      <c r="F411">
        <v>965691587</v>
      </c>
      <c r="G411">
        <v>249793237</v>
      </c>
      <c r="H411">
        <v>233</v>
      </c>
      <c r="I411">
        <v>1666076</v>
      </c>
    </row>
    <row r="412" spans="1:9">
      <c r="A412" t="s">
        <v>3124</v>
      </c>
      <c r="B412">
        <v>0</v>
      </c>
      <c r="C412">
        <v>0</v>
      </c>
      <c r="D412">
        <v>0</v>
      </c>
      <c r="E412">
        <v>4344</v>
      </c>
      <c r="F412">
        <v>482747502</v>
      </c>
      <c r="G412">
        <v>182113582</v>
      </c>
      <c r="H412">
        <v>63</v>
      </c>
      <c r="I412">
        <v>7826362</v>
      </c>
    </row>
    <row r="413" spans="1:9">
      <c r="A413" t="s">
        <v>2861</v>
      </c>
      <c r="B413">
        <v>202333</v>
      </c>
      <c r="C413">
        <v>2975444177</v>
      </c>
      <c r="D413">
        <v>417512124</v>
      </c>
      <c r="E413">
        <v>14783270</v>
      </c>
      <c r="F413">
        <v>258805236635</v>
      </c>
      <c r="G413">
        <v>49619331558</v>
      </c>
      <c r="H413">
        <v>21406</v>
      </c>
      <c r="I413">
        <v>227815075</v>
      </c>
    </row>
    <row r="414" spans="1:9">
      <c r="A414" t="s">
        <v>3280</v>
      </c>
      <c r="B414">
        <v>5620</v>
      </c>
      <c r="C414">
        <v>45538450</v>
      </c>
      <c r="D414">
        <v>6268613</v>
      </c>
      <c r="E414">
        <v>872403</v>
      </c>
      <c r="F414">
        <v>9099901566</v>
      </c>
      <c r="G414">
        <v>2105649104</v>
      </c>
      <c r="H414">
        <v>3912</v>
      </c>
      <c r="I414">
        <v>26941850</v>
      </c>
    </row>
    <row r="415" spans="1:9">
      <c r="A415" t="s">
        <v>3130</v>
      </c>
      <c r="B415">
        <v>0</v>
      </c>
      <c r="C415">
        <v>0</v>
      </c>
      <c r="D415">
        <v>0</v>
      </c>
      <c r="E415">
        <v>5479</v>
      </c>
      <c r="F415">
        <v>571721239</v>
      </c>
      <c r="G415">
        <v>237573529</v>
      </c>
      <c r="H415">
        <v>205</v>
      </c>
      <c r="I415">
        <v>26677579</v>
      </c>
    </row>
    <row r="416" spans="1:9">
      <c r="A416" t="s">
        <v>2807</v>
      </c>
      <c r="B416">
        <v>4923</v>
      </c>
      <c r="C416">
        <v>30520264</v>
      </c>
      <c r="D416">
        <v>11606808</v>
      </c>
      <c r="E416">
        <v>60228</v>
      </c>
      <c r="F416">
        <v>390284923</v>
      </c>
      <c r="G416">
        <v>68690227</v>
      </c>
      <c r="H416">
        <v>2591</v>
      </c>
      <c r="I416">
        <v>7684830</v>
      </c>
    </row>
    <row r="417" spans="1:9">
      <c r="A417" t="s">
        <v>2808</v>
      </c>
      <c r="B417">
        <v>25002</v>
      </c>
      <c r="C417">
        <v>154503550</v>
      </c>
      <c r="D417">
        <v>59224847</v>
      </c>
      <c r="E417">
        <v>313631</v>
      </c>
      <c r="F417">
        <v>1923784277</v>
      </c>
      <c r="G417">
        <v>399799579</v>
      </c>
      <c r="H417">
        <v>12471</v>
      </c>
      <c r="I417">
        <v>39044677</v>
      </c>
    </row>
    <row r="418" spans="1:9">
      <c r="A418" t="s">
        <v>3155</v>
      </c>
      <c r="B418">
        <v>596</v>
      </c>
      <c r="C418">
        <v>185109892</v>
      </c>
      <c r="D418">
        <v>184308998</v>
      </c>
      <c r="E418">
        <v>269337</v>
      </c>
      <c r="F418">
        <v>59504691521</v>
      </c>
      <c r="G418">
        <v>49595087697</v>
      </c>
      <c r="H418">
        <v>263</v>
      </c>
      <c r="I418">
        <v>57401288</v>
      </c>
    </row>
    <row r="419" spans="1:9">
      <c r="A419" t="s">
        <v>2898</v>
      </c>
      <c r="B419">
        <v>0</v>
      </c>
      <c r="C419">
        <v>0</v>
      </c>
      <c r="D419">
        <v>0</v>
      </c>
      <c r="E419">
        <v>11</v>
      </c>
      <c r="F419">
        <v>439932</v>
      </c>
      <c r="G419">
        <v>2324</v>
      </c>
      <c r="H419">
        <v>0</v>
      </c>
      <c r="I419">
        <v>0</v>
      </c>
    </row>
    <row r="420" spans="1:9">
      <c r="A420" t="s">
        <v>3087</v>
      </c>
      <c r="B420">
        <v>4544</v>
      </c>
      <c r="C420">
        <v>3413936828</v>
      </c>
      <c r="D420">
        <v>3404871426</v>
      </c>
      <c r="E420">
        <v>454850</v>
      </c>
      <c r="F420">
        <v>149492508961</v>
      </c>
      <c r="G420">
        <v>124298113768</v>
      </c>
      <c r="H420">
        <v>141</v>
      </c>
      <c r="I420">
        <v>43317578</v>
      </c>
    </row>
    <row r="421" spans="1:9">
      <c r="A421" t="s">
        <v>3220</v>
      </c>
      <c r="B421">
        <v>2288</v>
      </c>
      <c r="C421">
        <v>477031290</v>
      </c>
      <c r="D421">
        <v>110468974</v>
      </c>
      <c r="E421">
        <v>87462</v>
      </c>
      <c r="F421">
        <v>17279239095</v>
      </c>
      <c r="G421">
        <v>5876296960</v>
      </c>
      <c r="H421">
        <v>79</v>
      </c>
      <c r="I421">
        <v>16482052</v>
      </c>
    </row>
    <row r="422" spans="1:9">
      <c r="A422" t="s">
        <v>2855</v>
      </c>
      <c r="B422">
        <v>1246</v>
      </c>
      <c r="C422">
        <v>41275352</v>
      </c>
      <c r="D422">
        <v>41063559</v>
      </c>
      <c r="E422">
        <v>34079</v>
      </c>
      <c r="F422">
        <v>989854917</v>
      </c>
      <c r="G422">
        <v>536419131</v>
      </c>
      <c r="H422">
        <v>453</v>
      </c>
      <c r="I422">
        <v>14998200</v>
      </c>
    </row>
    <row r="423" spans="1:9">
      <c r="A423" t="s">
        <v>2882</v>
      </c>
      <c r="B423">
        <v>7186</v>
      </c>
      <c r="C423">
        <v>407551740</v>
      </c>
      <c r="D423">
        <v>400825167</v>
      </c>
      <c r="E423">
        <v>250162</v>
      </c>
      <c r="F423">
        <v>8515482987</v>
      </c>
      <c r="G423">
        <v>5812528447</v>
      </c>
      <c r="H423">
        <v>213</v>
      </c>
      <c r="I423">
        <v>7048325</v>
      </c>
    </row>
    <row r="424" spans="1:9">
      <c r="A424" t="s">
        <v>2890</v>
      </c>
      <c r="B424">
        <v>32462</v>
      </c>
      <c r="C424">
        <v>907632927</v>
      </c>
      <c r="D424">
        <v>909613057</v>
      </c>
      <c r="E424">
        <v>650984</v>
      </c>
      <c r="F424">
        <v>14913828647</v>
      </c>
      <c r="G424">
        <v>10562257403</v>
      </c>
      <c r="H424">
        <v>41668</v>
      </c>
      <c r="I424">
        <v>915993789</v>
      </c>
    </row>
    <row r="425" spans="1:9">
      <c r="A425" t="s">
        <v>3081</v>
      </c>
      <c r="B425">
        <v>14727</v>
      </c>
      <c r="C425">
        <v>36822100</v>
      </c>
      <c r="D425">
        <v>3104049</v>
      </c>
      <c r="E425">
        <v>61516</v>
      </c>
      <c r="F425">
        <v>134276121</v>
      </c>
      <c r="G425">
        <v>25962632</v>
      </c>
      <c r="H425">
        <v>2059</v>
      </c>
      <c r="I425">
        <v>10519037</v>
      </c>
    </row>
    <row r="426" spans="1:9">
      <c r="A426" t="s">
        <v>3309</v>
      </c>
      <c r="B426">
        <v>1</v>
      </c>
      <c r="C426">
        <v>26090</v>
      </c>
      <c r="D426">
        <v>25893</v>
      </c>
      <c r="E426">
        <v>517159</v>
      </c>
      <c r="F426">
        <v>14657710276</v>
      </c>
      <c r="G426">
        <v>9843554680</v>
      </c>
      <c r="H426">
        <v>2299</v>
      </c>
      <c r="I426">
        <v>73364779</v>
      </c>
    </row>
    <row r="427" spans="1:9">
      <c r="A427" t="s">
        <v>2868</v>
      </c>
      <c r="B427">
        <v>11060</v>
      </c>
      <c r="C427">
        <v>8719841824</v>
      </c>
      <c r="D427">
        <v>8688823863</v>
      </c>
      <c r="E427">
        <v>666571</v>
      </c>
      <c r="F427">
        <v>294070419351</v>
      </c>
      <c r="G427">
        <v>246774751140</v>
      </c>
      <c r="H427">
        <v>255</v>
      </c>
      <c r="I427">
        <v>108503193</v>
      </c>
    </row>
    <row r="428" spans="1:9">
      <c r="A428" t="s">
        <v>3010</v>
      </c>
      <c r="B428">
        <v>442</v>
      </c>
      <c r="C428">
        <v>81994665</v>
      </c>
      <c r="D428">
        <v>81762820</v>
      </c>
      <c r="E428">
        <v>3741</v>
      </c>
      <c r="F428">
        <v>456965478</v>
      </c>
      <c r="G428">
        <v>420888493</v>
      </c>
      <c r="H428">
        <v>3</v>
      </c>
      <c r="I428">
        <v>329500</v>
      </c>
    </row>
    <row r="429" spans="1:9">
      <c r="A429" t="s">
        <v>2915</v>
      </c>
      <c r="B429">
        <v>9796</v>
      </c>
      <c r="C429">
        <v>22731050</v>
      </c>
      <c r="D429">
        <v>6144068</v>
      </c>
      <c r="E429">
        <v>1569245</v>
      </c>
      <c r="F429">
        <v>4995846845</v>
      </c>
      <c r="G429">
        <v>865382923</v>
      </c>
      <c r="H429">
        <v>9391</v>
      </c>
      <c r="I429">
        <v>19683458</v>
      </c>
    </row>
    <row r="430" spans="1:9">
      <c r="A430" t="s">
        <v>3298</v>
      </c>
      <c r="B430">
        <v>0</v>
      </c>
      <c r="C430">
        <v>0</v>
      </c>
      <c r="D430">
        <v>0</v>
      </c>
      <c r="E430">
        <v>3252</v>
      </c>
      <c r="F430">
        <v>250679889</v>
      </c>
      <c r="G430">
        <v>59429515</v>
      </c>
      <c r="H430">
        <v>125</v>
      </c>
      <c r="I430">
        <v>6793740</v>
      </c>
    </row>
    <row r="431" spans="1:9">
      <c r="A431" t="s">
        <v>2885</v>
      </c>
      <c r="B431">
        <v>88589</v>
      </c>
      <c r="C431">
        <v>2557509731</v>
      </c>
      <c r="D431">
        <v>2554503752</v>
      </c>
      <c r="E431">
        <v>1734633</v>
      </c>
      <c r="F431">
        <v>42194548642</v>
      </c>
      <c r="G431">
        <v>30591281304</v>
      </c>
      <c r="H431">
        <v>34253</v>
      </c>
      <c r="I431">
        <v>824296258</v>
      </c>
    </row>
    <row r="432" spans="1:9">
      <c r="A432" t="s">
        <v>3258</v>
      </c>
      <c r="B432">
        <v>1230</v>
      </c>
      <c r="C432">
        <v>121629845</v>
      </c>
      <c r="D432">
        <v>42548082</v>
      </c>
      <c r="E432">
        <v>56207</v>
      </c>
      <c r="F432">
        <v>3731976788</v>
      </c>
      <c r="G432">
        <v>1456117872</v>
      </c>
      <c r="H432">
        <v>291</v>
      </c>
      <c r="I432">
        <v>15381844</v>
      </c>
    </row>
    <row r="433" spans="1:9">
      <c r="A433" t="s">
        <v>2949</v>
      </c>
      <c r="B433">
        <v>0</v>
      </c>
      <c r="C433">
        <v>0</v>
      </c>
      <c r="D433">
        <v>0</v>
      </c>
      <c r="E433">
        <v>5070</v>
      </c>
      <c r="F433">
        <v>36933232</v>
      </c>
      <c r="G433">
        <v>12280806</v>
      </c>
      <c r="H433">
        <v>21</v>
      </c>
      <c r="I433">
        <v>284201</v>
      </c>
    </row>
    <row r="434" spans="1:9">
      <c r="A434" t="s">
        <v>2965</v>
      </c>
      <c r="B434">
        <v>143357</v>
      </c>
      <c r="C434">
        <v>931984760</v>
      </c>
      <c r="D434">
        <v>167293576</v>
      </c>
      <c r="E434">
        <v>8582744</v>
      </c>
      <c r="F434">
        <v>88557139421</v>
      </c>
      <c r="G434">
        <v>16012289299</v>
      </c>
      <c r="H434">
        <v>18820</v>
      </c>
      <c r="I434">
        <v>109999095</v>
      </c>
    </row>
    <row r="435" spans="1:9">
      <c r="A435" t="s">
        <v>3337</v>
      </c>
      <c r="B435">
        <v>10796</v>
      </c>
      <c r="C435">
        <v>159803634</v>
      </c>
      <c r="D435">
        <v>157722543</v>
      </c>
      <c r="E435">
        <v>210773</v>
      </c>
      <c r="F435">
        <v>3894504445</v>
      </c>
      <c r="G435">
        <v>2247827504</v>
      </c>
      <c r="H435">
        <v>871</v>
      </c>
      <c r="I435">
        <v>11437492</v>
      </c>
    </row>
    <row r="436" spans="1:9">
      <c r="A436" t="s">
        <v>2945</v>
      </c>
      <c r="B436">
        <v>0</v>
      </c>
      <c r="C436">
        <v>0</v>
      </c>
      <c r="D436">
        <v>0</v>
      </c>
      <c r="E436">
        <v>197727</v>
      </c>
      <c r="F436">
        <v>32434293652</v>
      </c>
      <c r="G436">
        <v>10562084931</v>
      </c>
      <c r="H436">
        <v>245</v>
      </c>
      <c r="I436">
        <v>51841275</v>
      </c>
    </row>
    <row r="437" spans="1:9">
      <c r="A437" t="s">
        <v>3212</v>
      </c>
      <c r="B437">
        <v>13</v>
      </c>
      <c r="C437">
        <v>2155000</v>
      </c>
      <c r="D437">
        <v>2150048</v>
      </c>
      <c r="E437">
        <v>17864</v>
      </c>
      <c r="F437">
        <v>5637704980</v>
      </c>
      <c r="G437">
        <v>4750265095</v>
      </c>
      <c r="H437">
        <v>32</v>
      </c>
      <c r="I437">
        <v>9331909</v>
      </c>
    </row>
    <row r="438" spans="1:9">
      <c r="A438" t="s">
        <v>2983</v>
      </c>
      <c r="B438">
        <v>317</v>
      </c>
      <c r="C438">
        <v>2139885</v>
      </c>
      <c r="D438">
        <v>1834442</v>
      </c>
      <c r="E438">
        <v>99731</v>
      </c>
      <c r="F438">
        <v>476760346</v>
      </c>
      <c r="G438">
        <v>60719547</v>
      </c>
      <c r="H438">
        <v>798</v>
      </c>
      <c r="I438">
        <v>3188681</v>
      </c>
    </row>
    <row r="439" spans="1:9">
      <c r="A439" t="s">
        <v>3128</v>
      </c>
      <c r="B439">
        <v>0</v>
      </c>
      <c r="C439">
        <v>0</v>
      </c>
      <c r="D439">
        <v>0</v>
      </c>
      <c r="E439">
        <v>12511</v>
      </c>
      <c r="F439">
        <v>1768662740</v>
      </c>
      <c r="G439">
        <v>519740456</v>
      </c>
      <c r="H439">
        <v>13</v>
      </c>
      <c r="I439">
        <v>2108680</v>
      </c>
    </row>
    <row r="440" spans="1:9">
      <c r="A440" t="s">
        <v>3148</v>
      </c>
      <c r="B440">
        <v>5483</v>
      </c>
      <c r="C440">
        <v>52373600</v>
      </c>
      <c r="D440">
        <v>4699651</v>
      </c>
      <c r="E440">
        <v>508212</v>
      </c>
      <c r="F440">
        <v>4830642278</v>
      </c>
      <c r="G440">
        <v>756943290</v>
      </c>
      <c r="H440">
        <v>1781</v>
      </c>
      <c r="I440">
        <v>10880250</v>
      </c>
    </row>
    <row r="441" spans="1:9">
      <c r="A441" t="s">
        <v>3224</v>
      </c>
      <c r="B441">
        <v>330</v>
      </c>
      <c r="C441">
        <v>2940207</v>
      </c>
      <c r="D441">
        <v>2887974</v>
      </c>
      <c r="E441">
        <v>33461</v>
      </c>
      <c r="F441">
        <v>280291470</v>
      </c>
      <c r="G441">
        <v>142383189</v>
      </c>
      <c r="H441">
        <v>105</v>
      </c>
      <c r="I441">
        <v>1320763</v>
      </c>
    </row>
    <row r="442" spans="1:9">
      <c r="A442" t="s">
        <v>3314</v>
      </c>
      <c r="B442">
        <v>81507</v>
      </c>
      <c r="C442">
        <v>513770975</v>
      </c>
      <c r="D442">
        <v>84465738</v>
      </c>
      <c r="E442">
        <v>3957616</v>
      </c>
      <c r="F442">
        <v>25962744860</v>
      </c>
      <c r="G442">
        <v>5447201818</v>
      </c>
      <c r="H442">
        <v>39622</v>
      </c>
      <c r="I442">
        <v>145720596</v>
      </c>
    </row>
    <row r="443" spans="1:9">
      <c r="A443" t="s">
        <v>3299</v>
      </c>
      <c r="B443">
        <v>869</v>
      </c>
      <c r="C443">
        <v>16295909</v>
      </c>
      <c r="D443">
        <v>16095706</v>
      </c>
      <c r="E443">
        <v>9060</v>
      </c>
      <c r="F443">
        <v>195581239</v>
      </c>
      <c r="G443">
        <v>123778574</v>
      </c>
      <c r="H443">
        <v>54</v>
      </c>
      <c r="I443">
        <v>1027237</v>
      </c>
    </row>
    <row r="444" spans="1:9">
      <c r="A444" t="s">
        <v>3083</v>
      </c>
      <c r="B444">
        <v>1852</v>
      </c>
      <c r="C444">
        <v>528737378</v>
      </c>
      <c r="D444">
        <v>526816288</v>
      </c>
      <c r="E444">
        <v>198955</v>
      </c>
      <c r="F444">
        <v>33464543571</v>
      </c>
      <c r="G444">
        <v>26863619603</v>
      </c>
      <c r="H444">
        <v>836</v>
      </c>
      <c r="I444">
        <v>128896437</v>
      </c>
    </row>
    <row r="445" spans="1:9">
      <c r="A445" t="s">
        <v>5100</v>
      </c>
      <c r="B445">
        <v>4274</v>
      </c>
      <c r="C445">
        <v>4219350</v>
      </c>
      <c r="D445">
        <v>117251</v>
      </c>
      <c r="E445">
        <v>865381</v>
      </c>
      <c r="F445">
        <v>1575870558</v>
      </c>
      <c r="G445">
        <v>104995065</v>
      </c>
      <c r="H445">
        <v>73</v>
      </c>
      <c r="I445">
        <v>65410</v>
      </c>
    </row>
    <row r="446" spans="1:9">
      <c r="A446" t="s">
        <v>2918</v>
      </c>
      <c r="B446">
        <v>16169</v>
      </c>
      <c r="C446">
        <v>8713250</v>
      </c>
      <c r="D446">
        <v>4724722</v>
      </c>
      <c r="E446">
        <v>50628</v>
      </c>
      <c r="F446">
        <v>39546297</v>
      </c>
      <c r="G446">
        <v>22446986</v>
      </c>
      <c r="H446">
        <v>16913</v>
      </c>
      <c r="I446">
        <v>10006112</v>
      </c>
    </row>
    <row r="447" spans="1:9">
      <c r="A447" t="s">
        <v>3029</v>
      </c>
      <c r="B447">
        <v>96181</v>
      </c>
      <c r="C447">
        <v>473400364</v>
      </c>
      <c r="D447">
        <v>62380694</v>
      </c>
      <c r="E447">
        <v>2456036</v>
      </c>
      <c r="F447">
        <v>14108104129</v>
      </c>
      <c r="G447">
        <v>2588851933</v>
      </c>
      <c r="H447">
        <v>9562</v>
      </c>
      <c r="I447">
        <v>31560678</v>
      </c>
    </row>
    <row r="448" spans="1:9">
      <c r="A448" t="s">
        <v>3127</v>
      </c>
      <c r="B448">
        <v>1</v>
      </c>
      <c r="C448">
        <v>200000</v>
      </c>
      <c r="D448">
        <v>0</v>
      </c>
      <c r="E448">
        <v>17444</v>
      </c>
      <c r="F448">
        <v>2210570541</v>
      </c>
      <c r="G448">
        <v>716487134</v>
      </c>
      <c r="H448">
        <v>40</v>
      </c>
      <c r="I448">
        <v>6813218</v>
      </c>
    </row>
    <row r="449" spans="1:9">
      <c r="A449" t="s">
        <v>3166</v>
      </c>
      <c r="B449">
        <v>8972</v>
      </c>
      <c r="C449">
        <v>98976373</v>
      </c>
      <c r="D449">
        <v>96259865</v>
      </c>
      <c r="E449">
        <v>199141</v>
      </c>
      <c r="F449">
        <v>1578737164</v>
      </c>
      <c r="G449">
        <v>863699981</v>
      </c>
      <c r="H449">
        <v>485</v>
      </c>
      <c r="I449">
        <v>5575631</v>
      </c>
    </row>
    <row r="450" spans="1:9">
      <c r="A450" t="s">
        <v>3120</v>
      </c>
      <c r="B450">
        <v>25</v>
      </c>
      <c r="C450">
        <v>7082226</v>
      </c>
      <c r="D450">
        <v>7076047</v>
      </c>
      <c r="E450">
        <v>20872</v>
      </c>
      <c r="F450">
        <v>4424334731</v>
      </c>
      <c r="G450">
        <v>3313946770</v>
      </c>
      <c r="H450">
        <v>57</v>
      </c>
      <c r="I450">
        <v>15053916</v>
      </c>
    </row>
    <row r="451" spans="1:9">
      <c r="A451" t="s">
        <v>2891</v>
      </c>
      <c r="B451">
        <v>88199</v>
      </c>
      <c r="C451">
        <v>196204444</v>
      </c>
      <c r="D451">
        <v>43068339</v>
      </c>
      <c r="E451">
        <v>2100270</v>
      </c>
      <c r="F451">
        <v>7297560004</v>
      </c>
      <c r="G451">
        <v>664331926</v>
      </c>
      <c r="H451">
        <v>41861</v>
      </c>
      <c r="I451">
        <v>67509224</v>
      </c>
    </row>
    <row r="452" spans="1:9">
      <c r="A452" t="s">
        <v>2904</v>
      </c>
      <c r="B452">
        <v>0</v>
      </c>
      <c r="C452">
        <v>0</v>
      </c>
      <c r="D452">
        <v>0</v>
      </c>
      <c r="E452">
        <v>28</v>
      </c>
      <c r="F452">
        <v>7193050</v>
      </c>
      <c r="G452">
        <v>15743</v>
      </c>
      <c r="H452">
        <v>2</v>
      </c>
      <c r="I452">
        <v>12000</v>
      </c>
    </row>
    <row r="453" spans="1:9">
      <c r="A453" t="s">
        <v>3042</v>
      </c>
      <c r="B453">
        <v>556</v>
      </c>
      <c r="C453">
        <v>18153671</v>
      </c>
      <c r="D453">
        <v>18020246</v>
      </c>
      <c r="E453">
        <v>9869</v>
      </c>
      <c r="F453">
        <v>256381629</v>
      </c>
      <c r="G453">
        <v>155817158</v>
      </c>
      <c r="H453">
        <v>6</v>
      </c>
      <c r="I453">
        <v>200854</v>
      </c>
    </row>
    <row r="454" spans="1:9">
      <c r="A454" t="s">
        <v>3103</v>
      </c>
      <c r="B454">
        <v>10057</v>
      </c>
      <c r="C454">
        <v>303147692</v>
      </c>
      <c r="D454">
        <v>302613171</v>
      </c>
      <c r="E454">
        <v>200451</v>
      </c>
      <c r="F454">
        <v>5029953984</v>
      </c>
      <c r="G454">
        <v>3574098724</v>
      </c>
      <c r="H454">
        <v>5027</v>
      </c>
      <c r="I454">
        <v>123184570</v>
      </c>
    </row>
    <row r="455" spans="1:9">
      <c r="A455" t="s">
        <v>2973</v>
      </c>
      <c r="B455">
        <v>0</v>
      </c>
      <c r="C455">
        <v>0</v>
      </c>
      <c r="D455">
        <v>0</v>
      </c>
      <c r="E455">
        <v>61</v>
      </c>
      <c r="F455">
        <v>6577899</v>
      </c>
      <c r="G455">
        <v>681131</v>
      </c>
      <c r="H455">
        <v>0</v>
      </c>
      <c r="I455">
        <v>0</v>
      </c>
    </row>
    <row r="456" spans="1:9">
      <c r="A456" t="s">
        <v>3070</v>
      </c>
      <c r="B456">
        <v>3836</v>
      </c>
      <c r="C456">
        <v>133891297</v>
      </c>
      <c r="D456">
        <v>133272991</v>
      </c>
      <c r="E456">
        <v>142893</v>
      </c>
      <c r="F456">
        <v>4211830931</v>
      </c>
      <c r="G456">
        <v>2604247355</v>
      </c>
      <c r="H456">
        <v>411</v>
      </c>
      <c r="I456">
        <v>14463965</v>
      </c>
    </row>
    <row r="457" spans="1:9">
      <c r="A457" t="s">
        <v>3086</v>
      </c>
      <c r="B457">
        <v>1387</v>
      </c>
      <c r="C457">
        <v>658786783</v>
      </c>
      <c r="D457">
        <v>657244213</v>
      </c>
      <c r="E457">
        <v>138810</v>
      </c>
      <c r="F457">
        <v>32168904286</v>
      </c>
      <c r="G457">
        <v>26269510119</v>
      </c>
      <c r="H457">
        <v>78</v>
      </c>
      <c r="I457">
        <v>16911279</v>
      </c>
    </row>
    <row r="458" spans="1:9">
      <c r="A458" t="s">
        <v>5101</v>
      </c>
      <c r="B458">
        <v>2200</v>
      </c>
      <c r="C458">
        <v>1531100</v>
      </c>
      <c r="D458">
        <v>76686</v>
      </c>
      <c r="E458">
        <v>90297</v>
      </c>
      <c r="F458">
        <v>63155547</v>
      </c>
      <c r="G458">
        <v>703191</v>
      </c>
      <c r="H458">
        <v>19</v>
      </c>
      <c r="I458">
        <v>6540</v>
      </c>
    </row>
    <row r="459" spans="1:9">
      <c r="A459" t="s">
        <v>3005</v>
      </c>
      <c r="B459">
        <v>14</v>
      </c>
      <c r="C459">
        <v>2647711</v>
      </c>
      <c r="D459">
        <v>2643365</v>
      </c>
      <c r="E459">
        <v>215</v>
      </c>
      <c r="F459">
        <v>19218230</v>
      </c>
      <c r="G459">
        <v>17374670</v>
      </c>
      <c r="H459">
        <v>6</v>
      </c>
      <c r="I459">
        <v>281350</v>
      </c>
    </row>
    <row r="460" spans="1:9">
      <c r="A460" t="s">
        <v>3273</v>
      </c>
      <c r="B460">
        <v>6279</v>
      </c>
      <c r="C460">
        <v>183338464</v>
      </c>
      <c r="D460">
        <v>182052784</v>
      </c>
      <c r="E460">
        <v>133621</v>
      </c>
      <c r="F460">
        <v>3283440874</v>
      </c>
      <c r="G460">
        <v>2124045130</v>
      </c>
      <c r="H460">
        <v>153</v>
      </c>
      <c r="I460">
        <v>3647861</v>
      </c>
    </row>
    <row r="461" spans="1:9">
      <c r="A461" t="s">
        <v>2850</v>
      </c>
      <c r="B461">
        <v>12635</v>
      </c>
      <c r="C461">
        <v>408840108</v>
      </c>
      <c r="D461">
        <v>406069682</v>
      </c>
      <c r="E461">
        <v>301515</v>
      </c>
      <c r="F461">
        <v>8301006652</v>
      </c>
      <c r="G461">
        <v>5116740297</v>
      </c>
      <c r="H461">
        <v>628</v>
      </c>
      <c r="I461">
        <v>20481989</v>
      </c>
    </row>
    <row r="462" spans="1:9">
      <c r="A462" t="s">
        <v>2877</v>
      </c>
      <c r="B462">
        <v>2512</v>
      </c>
      <c r="C462">
        <v>16692399</v>
      </c>
      <c r="D462">
        <v>16388619</v>
      </c>
      <c r="E462">
        <v>18923</v>
      </c>
      <c r="F462">
        <v>504936135</v>
      </c>
      <c r="G462">
        <v>321239653</v>
      </c>
      <c r="H462">
        <v>196</v>
      </c>
      <c r="I462">
        <v>1957547</v>
      </c>
    </row>
    <row r="463" spans="1:9">
      <c r="A463" t="s">
        <v>3131</v>
      </c>
      <c r="B463">
        <v>97</v>
      </c>
      <c r="C463">
        <v>1469000</v>
      </c>
      <c r="D463">
        <v>1455775</v>
      </c>
      <c r="E463">
        <v>7048</v>
      </c>
      <c r="F463">
        <v>76539982</v>
      </c>
      <c r="G463">
        <v>23558782</v>
      </c>
      <c r="H463">
        <v>86</v>
      </c>
      <c r="I463">
        <v>813550</v>
      </c>
    </row>
    <row r="464" spans="1:9">
      <c r="A464" t="s">
        <v>3140</v>
      </c>
      <c r="B464">
        <v>12877</v>
      </c>
      <c r="C464">
        <v>481512829</v>
      </c>
      <c r="D464">
        <v>479700789</v>
      </c>
      <c r="E464">
        <v>215655</v>
      </c>
      <c r="F464">
        <v>6487963132</v>
      </c>
      <c r="G464">
        <v>4416999550</v>
      </c>
      <c r="H464">
        <v>1224</v>
      </c>
      <c r="I464">
        <v>37004950</v>
      </c>
    </row>
    <row r="465" spans="1:9">
      <c r="A465" t="s">
        <v>2978</v>
      </c>
      <c r="B465">
        <v>4562</v>
      </c>
      <c r="C465">
        <v>43425372</v>
      </c>
      <c r="D465">
        <v>40145800</v>
      </c>
      <c r="E465">
        <v>217969</v>
      </c>
      <c r="F465">
        <v>1130131944</v>
      </c>
      <c r="G465">
        <v>287116504</v>
      </c>
      <c r="H465">
        <v>1481</v>
      </c>
      <c r="I465">
        <v>5364632</v>
      </c>
    </row>
    <row r="466" spans="1:9">
      <c r="A466" t="s">
        <v>2997</v>
      </c>
      <c r="B466">
        <v>280207</v>
      </c>
      <c r="C466">
        <v>111725196</v>
      </c>
      <c r="D466">
        <v>73276236</v>
      </c>
      <c r="E466">
        <v>399977</v>
      </c>
      <c r="F466">
        <v>166245943</v>
      </c>
      <c r="G466">
        <v>159219996</v>
      </c>
      <c r="H466">
        <v>101350</v>
      </c>
      <c r="I466">
        <v>37183669</v>
      </c>
    </row>
    <row r="467" spans="1:9">
      <c r="A467" t="s">
        <v>3074</v>
      </c>
      <c r="B467">
        <v>975</v>
      </c>
      <c r="C467">
        <v>32709470</v>
      </c>
      <c r="D467">
        <v>32538442</v>
      </c>
      <c r="E467">
        <v>46166</v>
      </c>
      <c r="F467">
        <v>1344695883</v>
      </c>
      <c r="G467">
        <v>757298797</v>
      </c>
      <c r="H467">
        <v>1016</v>
      </c>
      <c r="I467">
        <v>30434019</v>
      </c>
    </row>
    <row r="468" spans="1:9">
      <c r="A468" t="s">
        <v>3132</v>
      </c>
      <c r="B468">
        <v>899</v>
      </c>
      <c r="C468">
        <v>13556171</v>
      </c>
      <c r="D468">
        <v>13465123</v>
      </c>
      <c r="E468">
        <v>31459</v>
      </c>
      <c r="F468">
        <v>351241160</v>
      </c>
      <c r="G468">
        <v>133907189</v>
      </c>
      <c r="H468">
        <v>298</v>
      </c>
      <c r="I468">
        <v>2931692</v>
      </c>
    </row>
    <row r="469" spans="1:9">
      <c r="A469" t="s">
        <v>3186</v>
      </c>
      <c r="B469">
        <v>1382</v>
      </c>
      <c r="C469">
        <v>16055108</v>
      </c>
      <c r="D469">
        <v>15768667</v>
      </c>
      <c r="E469">
        <v>51345</v>
      </c>
      <c r="F469">
        <v>396032168</v>
      </c>
      <c r="G469">
        <v>192471780</v>
      </c>
      <c r="H469">
        <v>306</v>
      </c>
      <c r="I469">
        <v>2727470</v>
      </c>
    </row>
    <row r="470" spans="1:9">
      <c r="A470" t="s">
        <v>3246</v>
      </c>
      <c r="B470">
        <v>40220</v>
      </c>
      <c r="C470">
        <v>409104100</v>
      </c>
      <c r="D470">
        <v>60247817</v>
      </c>
      <c r="E470">
        <v>3273006</v>
      </c>
      <c r="F470">
        <v>35870605624</v>
      </c>
      <c r="G470">
        <v>5695350080</v>
      </c>
      <c r="H470">
        <v>9003</v>
      </c>
      <c r="I470">
        <v>53657245</v>
      </c>
    </row>
    <row r="471" spans="1:9">
      <c r="A471" t="s">
        <v>3291</v>
      </c>
      <c r="B471">
        <v>44</v>
      </c>
      <c r="C471">
        <v>11492039</v>
      </c>
      <c r="D471">
        <v>11492039</v>
      </c>
      <c r="E471">
        <v>11347</v>
      </c>
      <c r="F471">
        <v>2260414356</v>
      </c>
      <c r="G471">
        <v>1980184285</v>
      </c>
      <c r="H471">
        <v>549</v>
      </c>
      <c r="I471">
        <v>102614167</v>
      </c>
    </row>
    <row r="472" spans="1:9">
      <c r="A472" t="s">
        <v>3106</v>
      </c>
      <c r="B472">
        <v>16306</v>
      </c>
      <c r="C472">
        <v>535673103</v>
      </c>
      <c r="D472">
        <v>526869693</v>
      </c>
      <c r="E472">
        <v>354602</v>
      </c>
      <c r="F472">
        <v>9723726138</v>
      </c>
      <c r="G472">
        <v>6305402429</v>
      </c>
      <c r="H472">
        <v>2464</v>
      </c>
      <c r="I472">
        <v>68096647</v>
      </c>
    </row>
    <row r="473" spans="1:9">
      <c r="A473" t="s">
        <v>3172</v>
      </c>
      <c r="B473">
        <v>7739</v>
      </c>
      <c r="C473">
        <v>73942481</v>
      </c>
      <c r="D473">
        <v>72377839</v>
      </c>
      <c r="E473">
        <v>223835</v>
      </c>
      <c r="F473">
        <v>1393194707</v>
      </c>
      <c r="G473">
        <v>686966969</v>
      </c>
      <c r="H473">
        <v>1094</v>
      </c>
      <c r="I473">
        <v>14551113</v>
      </c>
    </row>
    <row r="474" spans="1:9">
      <c r="A474" t="s">
        <v>2908</v>
      </c>
      <c r="B474">
        <v>0</v>
      </c>
      <c r="C474">
        <v>0</v>
      </c>
      <c r="D474">
        <v>0</v>
      </c>
      <c r="E474">
        <v>4665</v>
      </c>
      <c r="F474">
        <v>25643294</v>
      </c>
      <c r="G474">
        <v>9423694</v>
      </c>
      <c r="H474">
        <v>12</v>
      </c>
      <c r="I474">
        <v>65550</v>
      </c>
    </row>
    <row r="475" spans="1:9">
      <c r="A475" t="s">
        <v>3062</v>
      </c>
      <c r="B475">
        <v>496</v>
      </c>
      <c r="C475">
        <v>18973294</v>
      </c>
      <c r="D475">
        <v>18766850</v>
      </c>
      <c r="E475">
        <v>16727</v>
      </c>
      <c r="F475">
        <v>231659831</v>
      </c>
      <c r="G475">
        <v>162301016</v>
      </c>
      <c r="H475">
        <v>54</v>
      </c>
      <c r="I475">
        <v>1033762</v>
      </c>
    </row>
    <row r="476" spans="1:9">
      <c r="A476" t="s">
        <v>2958</v>
      </c>
      <c r="B476">
        <v>0</v>
      </c>
      <c r="C476">
        <v>0</v>
      </c>
      <c r="D476">
        <v>0</v>
      </c>
      <c r="E476">
        <v>3370</v>
      </c>
      <c r="F476">
        <v>4348278</v>
      </c>
      <c r="G476">
        <v>118567</v>
      </c>
      <c r="H476">
        <v>1</v>
      </c>
      <c r="I476">
        <v>6400</v>
      </c>
    </row>
    <row r="477" spans="1:9">
      <c r="A477" t="s">
        <v>2818</v>
      </c>
      <c r="B477">
        <v>57025</v>
      </c>
      <c r="C477">
        <v>122634432</v>
      </c>
      <c r="D477">
        <v>27137096</v>
      </c>
      <c r="E477">
        <v>1843616</v>
      </c>
      <c r="F477">
        <v>4075010256</v>
      </c>
      <c r="G477">
        <v>318304261</v>
      </c>
      <c r="H477">
        <v>8544</v>
      </c>
      <c r="I477">
        <v>9793063</v>
      </c>
    </row>
    <row r="478" spans="1:9">
      <c r="A478" t="s">
        <v>2895</v>
      </c>
      <c r="B478">
        <v>70727</v>
      </c>
      <c r="C478">
        <v>556596264</v>
      </c>
      <c r="D478">
        <v>90827041</v>
      </c>
      <c r="E478">
        <v>7624579</v>
      </c>
      <c r="F478">
        <v>61519856809</v>
      </c>
      <c r="G478">
        <v>12751144073</v>
      </c>
      <c r="H478">
        <v>32030</v>
      </c>
      <c r="I478">
        <v>126296788</v>
      </c>
    </row>
    <row r="479" spans="1:9">
      <c r="A479" t="s">
        <v>3150</v>
      </c>
      <c r="B479">
        <v>6381</v>
      </c>
      <c r="C479">
        <v>73973100</v>
      </c>
      <c r="D479">
        <v>6245953</v>
      </c>
      <c r="E479">
        <v>655740</v>
      </c>
      <c r="F479">
        <v>8036131342</v>
      </c>
      <c r="G479">
        <v>1127399463</v>
      </c>
      <c r="H479">
        <v>987</v>
      </c>
      <c r="I479">
        <v>7677700</v>
      </c>
    </row>
    <row r="480" spans="1:9">
      <c r="A480" t="s">
        <v>2821</v>
      </c>
      <c r="B480">
        <v>11243</v>
      </c>
      <c r="C480">
        <v>101733057</v>
      </c>
      <c r="D480">
        <v>21915735</v>
      </c>
      <c r="E480">
        <v>448005</v>
      </c>
      <c r="F480">
        <v>3905435463</v>
      </c>
      <c r="G480">
        <v>182132668</v>
      </c>
      <c r="H480">
        <v>1900</v>
      </c>
      <c r="I480">
        <v>10354318</v>
      </c>
    </row>
    <row r="481" spans="1:9">
      <c r="A481" t="s">
        <v>2856</v>
      </c>
      <c r="B481">
        <v>31957</v>
      </c>
      <c r="C481">
        <v>174817000</v>
      </c>
      <c r="D481">
        <v>17157015</v>
      </c>
      <c r="E481">
        <v>1358205</v>
      </c>
      <c r="F481">
        <v>11310917750</v>
      </c>
      <c r="G481">
        <v>579406363</v>
      </c>
      <c r="H481">
        <v>9475</v>
      </c>
      <c r="I481">
        <v>50164888</v>
      </c>
    </row>
    <row r="482" spans="1:9">
      <c r="A482" t="s">
        <v>3136</v>
      </c>
      <c r="B482">
        <v>781</v>
      </c>
      <c r="C482">
        <v>18925546</v>
      </c>
      <c r="D482">
        <v>18765519</v>
      </c>
      <c r="E482">
        <v>49225</v>
      </c>
      <c r="F482">
        <v>632259584</v>
      </c>
      <c r="G482">
        <v>203521207</v>
      </c>
      <c r="H482">
        <v>142</v>
      </c>
      <c r="I482">
        <v>1974504</v>
      </c>
    </row>
    <row r="483" spans="1:9">
      <c r="A483" t="s">
        <v>3206</v>
      </c>
      <c r="B483">
        <v>7954</v>
      </c>
      <c r="C483">
        <v>73756019</v>
      </c>
      <c r="D483">
        <v>10810997</v>
      </c>
      <c r="E483">
        <v>440486</v>
      </c>
      <c r="F483">
        <v>5647856693</v>
      </c>
      <c r="G483">
        <v>954933596</v>
      </c>
      <c r="H483">
        <v>956</v>
      </c>
      <c r="I483">
        <v>6785031</v>
      </c>
    </row>
    <row r="484" spans="1:9">
      <c r="A484" t="s">
        <v>3234</v>
      </c>
      <c r="B484">
        <v>29633</v>
      </c>
      <c r="C484">
        <v>270883471</v>
      </c>
      <c r="D484">
        <v>84814204</v>
      </c>
      <c r="E484">
        <v>1039145</v>
      </c>
      <c r="F484">
        <v>8369013687</v>
      </c>
      <c r="G484">
        <v>881027506</v>
      </c>
      <c r="H484">
        <v>1173</v>
      </c>
      <c r="I484">
        <v>4619743</v>
      </c>
    </row>
    <row r="485" spans="1:9">
      <c r="A485" t="s">
        <v>3318</v>
      </c>
      <c r="B485">
        <v>122508</v>
      </c>
      <c r="C485">
        <v>1747032125</v>
      </c>
      <c r="D485">
        <v>368344530</v>
      </c>
      <c r="E485">
        <v>5364750</v>
      </c>
      <c r="F485">
        <v>64755950574</v>
      </c>
      <c r="G485">
        <v>13377751608</v>
      </c>
      <c r="H485">
        <v>7429</v>
      </c>
      <c r="I485">
        <v>57988860</v>
      </c>
    </row>
    <row r="486" spans="1:9">
      <c r="A486" t="s">
        <v>2849</v>
      </c>
      <c r="B486">
        <v>2277</v>
      </c>
      <c r="C486">
        <v>77814639</v>
      </c>
      <c r="D486">
        <v>77354104</v>
      </c>
      <c r="E486">
        <v>63003</v>
      </c>
      <c r="F486">
        <v>1848617947</v>
      </c>
      <c r="G486">
        <v>1087936834</v>
      </c>
      <c r="H486">
        <v>198</v>
      </c>
      <c r="I486">
        <v>6526295</v>
      </c>
    </row>
    <row r="487" spans="1:9">
      <c r="A487" t="s">
        <v>2925</v>
      </c>
      <c r="B487">
        <v>8109</v>
      </c>
      <c r="C487">
        <v>250728257</v>
      </c>
      <c r="D487">
        <v>247341868</v>
      </c>
      <c r="E487">
        <v>219529</v>
      </c>
      <c r="F487">
        <v>5646158265</v>
      </c>
      <c r="G487">
        <v>3600217773</v>
      </c>
      <c r="H487">
        <v>4004</v>
      </c>
      <c r="I487">
        <v>101234601</v>
      </c>
    </row>
    <row r="488" spans="1:9">
      <c r="A488" t="s">
        <v>3329</v>
      </c>
      <c r="B488">
        <v>3</v>
      </c>
      <c r="C488">
        <v>525000</v>
      </c>
      <c r="D488">
        <v>448408</v>
      </c>
      <c r="E488">
        <v>84002</v>
      </c>
      <c r="F488">
        <v>7586468383</v>
      </c>
      <c r="G488">
        <v>2710667990</v>
      </c>
      <c r="H488">
        <v>323</v>
      </c>
      <c r="I488">
        <v>28434652</v>
      </c>
    </row>
    <row r="489" spans="1:9">
      <c r="A489" t="s">
        <v>2803</v>
      </c>
      <c r="B489">
        <v>97891</v>
      </c>
      <c r="C489">
        <v>660821045</v>
      </c>
      <c r="D489">
        <v>25427261</v>
      </c>
      <c r="E489">
        <v>1623923</v>
      </c>
      <c r="F489">
        <v>11057344681</v>
      </c>
      <c r="G489">
        <v>1775782846</v>
      </c>
      <c r="H489">
        <v>12656</v>
      </c>
      <c r="I489">
        <v>40788875</v>
      </c>
    </row>
    <row r="490" spans="1:9">
      <c r="A490" t="s">
        <v>2948</v>
      </c>
      <c r="B490">
        <v>0</v>
      </c>
      <c r="C490">
        <v>0</v>
      </c>
      <c r="D490">
        <v>0</v>
      </c>
      <c r="E490">
        <v>8958</v>
      </c>
      <c r="F490">
        <v>68525790</v>
      </c>
      <c r="G490">
        <v>25948890</v>
      </c>
      <c r="H490">
        <v>95</v>
      </c>
      <c r="I490">
        <v>2829912</v>
      </c>
    </row>
    <row r="491" spans="1:9">
      <c r="A491" t="s">
        <v>2993</v>
      </c>
      <c r="B491">
        <v>123363</v>
      </c>
      <c r="C491">
        <v>100916600</v>
      </c>
      <c r="D491">
        <v>44519044</v>
      </c>
      <c r="E491">
        <v>3812284</v>
      </c>
      <c r="F491">
        <v>3780711080</v>
      </c>
      <c r="G491">
        <v>2453103949</v>
      </c>
      <c r="H491">
        <v>139617</v>
      </c>
      <c r="I491">
        <v>107519270</v>
      </c>
    </row>
    <row r="492" spans="1:9">
      <c r="A492" t="s">
        <v>3267</v>
      </c>
      <c r="B492">
        <v>5522</v>
      </c>
      <c r="C492">
        <v>139457796</v>
      </c>
      <c r="D492">
        <v>128083601</v>
      </c>
      <c r="E492">
        <v>481396</v>
      </c>
      <c r="F492">
        <v>6261920738</v>
      </c>
      <c r="G492">
        <v>3571420599</v>
      </c>
      <c r="H492">
        <v>392</v>
      </c>
      <c r="I492">
        <v>5185842</v>
      </c>
    </row>
    <row r="493" spans="1:9">
      <c r="A493" t="s">
        <v>3325</v>
      </c>
      <c r="B493">
        <v>23</v>
      </c>
      <c r="C493">
        <v>9445713</v>
      </c>
      <c r="D493">
        <v>8794848</v>
      </c>
      <c r="E493">
        <v>1300737</v>
      </c>
      <c r="F493">
        <v>460007625374</v>
      </c>
      <c r="G493">
        <v>376800549190</v>
      </c>
      <c r="H493">
        <v>237</v>
      </c>
      <c r="I493">
        <v>76960851</v>
      </c>
    </row>
    <row r="494" spans="1:9">
      <c r="A494" t="s">
        <v>3013</v>
      </c>
      <c r="B494">
        <v>190</v>
      </c>
      <c r="C494">
        <v>13874615</v>
      </c>
      <c r="D494">
        <v>13858833</v>
      </c>
      <c r="E494">
        <v>2455</v>
      </c>
      <c r="F494">
        <v>151284049</v>
      </c>
      <c r="G494">
        <v>138962009</v>
      </c>
      <c r="H494">
        <v>38</v>
      </c>
      <c r="I494">
        <v>1994796</v>
      </c>
    </row>
    <row r="495" spans="1:9">
      <c r="A495" t="s">
        <v>3302</v>
      </c>
      <c r="B495">
        <v>6580</v>
      </c>
      <c r="C495">
        <v>133208905</v>
      </c>
      <c r="D495">
        <v>131682192</v>
      </c>
      <c r="E495">
        <v>64711</v>
      </c>
      <c r="F495">
        <v>1505613565</v>
      </c>
      <c r="G495">
        <v>959199272</v>
      </c>
      <c r="H495">
        <v>141</v>
      </c>
      <c r="I495">
        <v>3073665</v>
      </c>
    </row>
    <row r="496" spans="1:9">
      <c r="A496" t="s">
        <v>2881</v>
      </c>
      <c r="B496">
        <v>3733</v>
      </c>
      <c r="C496">
        <v>88418362</v>
      </c>
      <c r="D496">
        <v>87448502</v>
      </c>
      <c r="E496">
        <v>62862</v>
      </c>
      <c r="F496">
        <v>2003260676</v>
      </c>
      <c r="G496">
        <v>1364931304</v>
      </c>
      <c r="H496">
        <v>92</v>
      </c>
      <c r="I496">
        <v>1102691</v>
      </c>
    </row>
    <row r="497" spans="1:9">
      <c r="A497" t="s">
        <v>3024</v>
      </c>
      <c r="B497">
        <v>7244</v>
      </c>
      <c r="C497">
        <v>162598213</v>
      </c>
      <c r="D497">
        <v>160812214</v>
      </c>
      <c r="E497">
        <v>395722</v>
      </c>
      <c r="F497">
        <v>7188138289</v>
      </c>
      <c r="G497">
        <v>5566264655</v>
      </c>
      <c r="H497">
        <v>1070</v>
      </c>
      <c r="I497">
        <v>19961217</v>
      </c>
    </row>
    <row r="498" spans="1:9">
      <c r="A498" t="s">
        <v>3053</v>
      </c>
      <c r="B498">
        <v>9</v>
      </c>
      <c r="C498">
        <v>1264594</v>
      </c>
      <c r="D498">
        <v>1266033</v>
      </c>
      <c r="E498">
        <v>1165</v>
      </c>
      <c r="F498">
        <v>126996985</v>
      </c>
      <c r="G498">
        <v>92859770</v>
      </c>
      <c r="H498">
        <v>28</v>
      </c>
      <c r="I498">
        <v>1956277</v>
      </c>
    </row>
    <row r="499" spans="1:9">
      <c r="A499" t="s">
        <v>3165</v>
      </c>
      <c r="B499">
        <v>186</v>
      </c>
      <c r="C499">
        <v>16020517</v>
      </c>
      <c r="D499">
        <v>7227573</v>
      </c>
      <c r="E499">
        <v>26925</v>
      </c>
      <c r="F499">
        <v>1932810190</v>
      </c>
      <c r="G499">
        <v>721314333</v>
      </c>
      <c r="H499">
        <v>994</v>
      </c>
      <c r="I499">
        <v>71055431</v>
      </c>
    </row>
    <row r="500" spans="1:9">
      <c r="A500" t="s">
        <v>3301</v>
      </c>
      <c r="B500">
        <v>4457</v>
      </c>
      <c r="C500">
        <v>80926672</v>
      </c>
      <c r="D500">
        <v>80220418</v>
      </c>
      <c r="E500">
        <v>44498</v>
      </c>
      <c r="F500">
        <v>946442666</v>
      </c>
      <c r="G500">
        <v>595129117</v>
      </c>
      <c r="H500">
        <v>152</v>
      </c>
      <c r="I500">
        <v>3075144</v>
      </c>
    </row>
    <row r="501" spans="1:9">
      <c r="A501" t="s">
        <v>2824</v>
      </c>
      <c r="B501">
        <v>94797</v>
      </c>
      <c r="C501">
        <v>818551930</v>
      </c>
      <c r="D501">
        <v>199999494</v>
      </c>
      <c r="E501">
        <v>6118386</v>
      </c>
      <c r="F501">
        <v>62578563799</v>
      </c>
      <c r="G501">
        <v>8337426901</v>
      </c>
      <c r="H501">
        <v>16319</v>
      </c>
      <c r="I501">
        <v>80007511</v>
      </c>
    </row>
    <row r="502" spans="1:9">
      <c r="A502" t="s">
        <v>3109</v>
      </c>
      <c r="B502">
        <v>47574</v>
      </c>
      <c r="C502">
        <v>1238189976</v>
      </c>
      <c r="D502">
        <v>1245573548</v>
      </c>
      <c r="E502">
        <v>756157</v>
      </c>
      <c r="F502">
        <v>16645057149</v>
      </c>
      <c r="G502">
        <v>13024177692</v>
      </c>
      <c r="H502">
        <v>43080</v>
      </c>
      <c r="I502">
        <v>938041814</v>
      </c>
    </row>
    <row r="503" spans="1:9">
      <c r="A503" t="s">
        <v>2867</v>
      </c>
      <c r="B503">
        <v>2351</v>
      </c>
      <c r="C503">
        <v>1325626271</v>
      </c>
      <c r="D503">
        <v>1320862821</v>
      </c>
      <c r="E503">
        <v>187453</v>
      </c>
      <c r="F503">
        <v>47549480363</v>
      </c>
      <c r="G503">
        <v>36974830880</v>
      </c>
      <c r="H503">
        <v>116</v>
      </c>
      <c r="I503">
        <v>29401340</v>
      </c>
    </row>
    <row r="504" spans="1:9">
      <c r="A504" t="s">
        <v>3089</v>
      </c>
      <c r="B504">
        <v>433</v>
      </c>
      <c r="C504">
        <v>56426748</v>
      </c>
      <c r="D504">
        <v>32750951</v>
      </c>
      <c r="E504">
        <v>27448</v>
      </c>
      <c r="F504">
        <v>2183044914</v>
      </c>
      <c r="G504">
        <v>1125304609</v>
      </c>
      <c r="H504">
        <v>289</v>
      </c>
      <c r="I504">
        <v>21922656</v>
      </c>
    </row>
    <row r="505" spans="1:9">
      <c r="A505" t="s">
        <v>3054</v>
      </c>
      <c r="B505">
        <v>12</v>
      </c>
      <c r="C505">
        <v>485000</v>
      </c>
      <c r="D505">
        <v>268106</v>
      </c>
      <c r="E505">
        <v>1017</v>
      </c>
      <c r="F505">
        <v>55844428</v>
      </c>
      <c r="G505">
        <v>25231207</v>
      </c>
      <c r="H505">
        <v>1</v>
      </c>
      <c r="I505">
        <v>70000</v>
      </c>
    </row>
    <row r="506" spans="1:9">
      <c r="A506" t="s">
        <v>3241</v>
      </c>
      <c r="B506">
        <v>12337</v>
      </c>
      <c r="C506">
        <v>620718005</v>
      </c>
      <c r="D506">
        <v>616395031</v>
      </c>
      <c r="E506">
        <v>466603</v>
      </c>
      <c r="F506">
        <v>19532757977</v>
      </c>
      <c r="G506">
        <v>13065128697</v>
      </c>
      <c r="H506">
        <v>164</v>
      </c>
      <c r="I506">
        <v>8304917</v>
      </c>
    </row>
    <row r="507" spans="1:9">
      <c r="A507" t="s">
        <v>2933</v>
      </c>
      <c r="B507">
        <v>9</v>
      </c>
      <c r="C507">
        <v>2592000</v>
      </c>
      <c r="D507">
        <v>2516225</v>
      </c>
      <c r="E507">
        <v>150559</v>
      </c>
      <c r="F507">
        <v>29689421950</v>
      </c>
      <c r="G507">
        <v>23897655123</v>
      </c>
      <c r="H507">
        <v>439</v>
      </c>
      <c r="I507">
        <v>85003931</v>
      </c>
    </row>
    <row r="508" spans="1:9">
      <c r="A508" t="s">
        <v>3133</v>
      </c>
      <c r="B508">
        <v>803</v>
      </c>
      <c r="C508">
        <v>13578606</v>
      </c>
      <c r="D508">
        <v>13508499</v>
      </c>
      <c r="E508">
        <v>22708</v>
      </c>
      <c r="F508">
        <v>267723701</v>
      </c>
      <c r="G508">
        <v>106519567</v>
      </c>
      <c r="H508">
        <v>130</v>
      </c>
      <c r="I508">
        <v>1735138</v>
      </c>
    </row>
    <row r="509" spans="1:9">
      <c r="A509" t="s">
        <v>3257</v>
      </c>
      <c r="B509">
        <v>321</v>
      </c>
      <c r="C509">
        <v>34782374</v>
      </c>
      <c r="D509">
        <v>10195405</v>
      </c>
      <c r="E509">
        <v>16143</v>
      </c>
      <c r="F509">
        <v>1190401398</v>
      </c>
      <c r="G509">
        <v>436228321</v>
      </c>
      <c r="H509">
        <v>105</v>
      </c>
      <c r="I509">
        <v>7050746</v>
      </c>
    </row>
    <row r="510" spans="1:9">
      <c r="A510" t="s">
        <v>2926</v>
      </c>
      <c r="B510">
        <v>64324</v>
      </c>
      <c r="C510">
        <v>327818646</v>
      </c>
      <c r="D510">
        <v>42696997</v>
      </c>
      <c r="E510">
        <v>1946113</v>
      </c>
      <c r="F510">
        <v>17444324900</v>
      </c>
      <c r="G510">
        <v>717674021</v>
      </c>
      <c r="H510">
        <v>11683</v>
      </c>
      <c r="I510">
        <v>58107518</v>
      </c>
    </row>
    <row r="511" spans="1:9">
      <c r="A511" t="s">
        <v>2969</v>
      </c>
      <c r="B511">
        <v>0</v>
      </c>
      <c r="C511">
        <v>0</v>
      </c>
      <c r="D511">
        <v>0</v>
      </c>
      <c r="E511">
        <v>2</v>
      </c>
      <c r="F511">
        <v>139605</v>
      </c>
      <c r="G511">
        <v>104174</v>
      </c>
      <c r="H511">
        <v>2</v>
      </c>
      <c r="I511">
        <v>139605</v>
      </c>
    </row>
    <row r="512" spans="1:9">
      <c r="A512" t="s">
        <v>3161</v>
      </c>
      <c r="B512">
        <v>1140</v>
      </c>
      <c r="C512">
        <v>107318799</v>
      </c>
      <c r="D512">
        <v>39480758</v>
      </c>
      <c r="E512">
        <v>66965</v>
      </c>
      <c r="F512">
        <v>4705743681</v>
      </c>
      <c r="G512">
        <v>1713194892</v>
      </c>
      <c r="H512">
        <v>194</v>
      </c>
      <c r="I512">
        <v>17594010</v>
      </c>
    </row>
    <row r="513" spans="1:9">
      <c r="A513" t="s">
        <v>2953</v>
      </c>
      <c r="B513">
        <v>0</v>
      </c>
      <c r="C513">
        <v>0</v>
      </c>
      <c r="D513">
        <v>0</v>
      </c>
      <c r="E513">
        <v>6103</v>
      </c>
      <c r="F513">
        <v>33586209</v>
      </c>
      <c r="G513">
        <v>8073999</v>
      </c>
      <c r="H513">
        <v>82</v>
      </c>
      <c r="I513">
        <v>1177275</v>
      </c>
    </row>
    <row r="514" spans="1:9">
      <c r="A514" t="s">
        <v>3050</v>
      </c>
      <c r="B514">
        <v>35</v>
      </c>
      <c r="C514">
        <v>6771535</v>
      </c>
      <c r="D514">
        <v>6774829</v>
      </c>
      <c r="E514">
        <v>3721</v>
      </c>
      <c r="F514">
        <v>530791874</v>
      </c>
      <c r="G514">
        <v>405179340</v>
      </c>
      <c r="H514">
        <v>3</v>
      </c>
      <c r="I514">
        <v>1283538</v>
      </c>
    </row>
    <row r="515" spans="1:9">
      <c r="A515" t="s">
        <v>3183</v>
      </c>
      <c r="B515">
        <v>4228</v>
      </c>
      <c r="C515">
        <v>54676633</v>
      </c>
      <c r="D515">
        <v>52041782</v>
      </c>
      <c r="E515">
        <v>366662</v>
      </c>
      <c r="F515">
        <v>2436974317</v>
      </c>
      <c r="G515">
        <v>801504889</v>
      </c>
      <c r="H515">
        <v>718</v>
      </c>
      <c r="I515">
        <v>5302051</v>
      </c>
    </row>
    <row r="516" spans="1:9">
      <c r="A516" t="s">
        <v>2990</v>
      </c>
      <c r="B516">
        <v>26612</v>
      </c>
      <c r="C516">
        <v>62765664</v>
      </c>
      <c r="D516">
        <v>16717740</v>
      </c>
      <c r="E516">
        <v>56361</v>
      </c>
      <c r="F516">
        <v>139396471</v>
      </c>
      <c r="G516">
        <v>41444590</v>
      </c>
      <c r="H516">
        <v>5611</v>
      </c>
      <c r="I516">
        <v>9420653</v>
      </c>
    </row>
    <row r="517" spans="1:9">
      <c r="A517" t="s">
        <v>2819</v>
      </c>
      <c r="B517">
        <v>99643</v>
      </c>
      <c r="C517">
        <v>307384342</v>
      </c>
      <c r="D517">
        <v>73979501</v>
      </c>
      <c r="E517">
        <v>3505110</v>
      </c>
      <c r="F517">
        <v>9842429414</v>
      </c>
      <c r="G517">
        <v>706084348</v>
      </c>
      <c r="H517">
        <v>10034</v>
      </c>
      <c r="I517">
        <v>13744524</v>
      </c>
    </row>
    <row r="518" spans="1:9">
      <c r="A518" t="s">
        <v>3187</v>
      </c>
      <c r="B518">
        <v>51280</v>
      </c>
      <c r="C518">
        <v>164831712</v>
      </c>
      <c r="D518">
        <v>45256359</v>
      </c>
      <c r="E518">
        <v>1586822</v>
      </c>
      <c r="F518">
        <v>4580797851</v>
      </c>
      <c r="G518">
        <v>514800674</v>
      </c>
      <c r="H518">
        <v>13244</v>
      </c>
      <c r="I518">
        <v>14705700</v>
      </c>
    </row>
    <row r="519" spans="1:9">
      <c r="A519" t="s">
        <v>3014</v>
      </c>
      <c r="B519">
        <v>268</v>
      </c>
      <c r="C519">
        <v>20805032</v>
      </c>
      <c r="D519">
        <v>20753111</v>
      </c>
      <c r="E519">
        <v>2940</v>
      </c>
      <c r="F519">
        <v>179136200</v>
      </c>
      <c r="G519">
        <v>164851543</v>
      </c>
      <c r="H519">
        <v>14</v>
      </c>
      <c r="I519">
        <v>780766</v>
      </c>
    </row>
    <row r="520" spans="1:9">
      <c r="A520" t="s">
        <v>3040</v>
      </c>
      <c r="B520">
        <v>186</v>
      </c>
      <c r="C520">
        <v>6190312</v>
      </c>
      <c r="D520">
        <v>6177260</v>
      </c>
      <c r="E520">
        <v>4401</v>
      </c>
      <c r="F520">
        <v>114569080</v>
      </c>
      <c r="G520">
        <v>67088454</v>
      </c>
      <c r="H520">
        <v>6</v>
      </c>
      <c r="I520">
        <v>165654</v>
      </c>
    </row>
    <row r="521" spans="1:9">
      <c r="A521" t="s">
        <v>3058</v>
      </c>
      <c r="B521">
        <v>22</v>
      </c>
      <c r="C521">
        <v>2410900</v>
      </c>
      <c r="D521">
        <v>479136</v>
      </c>
      <c r="E521">
        <v>1978</v>
      </c>
      <c r="F521">
        <v>145325250</v>
      </c>
      <c r="G521">
        <v>55902787</v>
      </c>
      <c r="H521">
        <v>0</v>
      </c>
      <c r="I521">
        <v>0</v>
      </c>
    </row>
    <row r="522" spans="1:9">
      <c r="A522" t="s">
        <v>2828</v>
      </c>
      <c r="B522">
        <v>19</v>
      </c>
      <c r="C522">
        <v>269700</v>
      </c>
      <c r="D522">
        <v>255937</v>
      </c>
      <c r="E522">
        <v>254</v>
      </c>
      <c r="F522">
        <v>2917281</v>
      </c>
      <c r="G522">
        <v>1400649</v>
      </c>
      <c r="H522">
        <v>5</v>
      </c>
      <c r="I522">
        <v>44900</v>
      </c>
    </row>
    <row r="523" spans="1:9">
      <c r="A523" t="s">
        <v>2829</v>
      </c>
      <c r="B523">
        <v>757</v>
      </c>
      <c r="C523">
        <v>8287556</v>
      </c>
      <c r="D523">
        <v>7788246</v>
      </c>
      <c r="E523">
        <v>5024</v>
      </c>
      <c r="F523">
        <v>57041386</v>
      </c>
      <c r="G523">
        <v>31478969</v>
      </c>
      <c r="H523">
        <v>60</v>
      </c>
      <c r="I523">
        <v>908700</v>
      </c>
    </row>
    <row r="524" spans="1:9">
      <c r="A524" t="s">
        <v>3071</v>
      </c>
      <c r="B524">
        <v>4912</v>
      </c>
      <c r="C524">
        <v>176003229</v>
      </c>
      <c r="D524">
        <v>174918436</v>
      </c>
      <c r="E524">
        <v>166412</v>
      </c>
      <c r="F524">
        <v>5007300837</v>
      </c>
      <c r="G524">
        <v>3129303808</v>
      </c>
      <c r="H524">
        <v>264</v>
      </c>
      <c r="I524">
        <v>9691772</v>
      </c>
    </row>
    <row r="525" spans="1:9">
      <c r="A525" t="s">
        <v>2830</v>
      </c>
      <c r="B525">
        <v>1380</v>
      </c>
      <c r="C525">
        <v>15116925</v>
      </c>
      <c r="D525">
        <v>14305889</v>
      </c>
      <c r="E525">
        <v>7386</v>
      </c>
      <c r="F525">
        <v>85317983</v>
      </c>
      <c r="G525">
        <v>51525603</v>
      </c>
      <c r="H525">
        <v>36</v>
      </c>
      <c r="I525">
        <v>527800</v>
      </c>
    </row>
    <row r="526" spans="1:9">
      <c r="A526" t="s">
        <v>2917</v>
      </c>
      <c r="B526">
        <v>9014</v>
      </c>
      <c r="C526">
        <v>33250400</v>
      </c>
      <c r="D526">
        <v>7146741</v>
      </c>
      <c r="E526">
        <v>2169355</v>
      </c>
      <c r="F526">
        <v>13261680917</v>
      </c>
      <c r="G526">
        <v>1054536134</v>
      </c>
      <c r="H526">
        <v>3659</v>
      </c>
      <c r="I526">
        <v>18045631</v>
      </c>
    </row>
    <row r="527" spans="1:9">
      <c r="A527" t="s">
        <v>3129</v>
      </c>
      <c r="B527">
        <v>3</v>
      </c>
      <c r="C527">
        <v>570000</v>
      </c>
      <c r="D527">
        <v>0</v>
      </c>
      <c r="E527">
        <v>36881</v>
      </c>
      <c r="F527">
        <v>6832578283</v>
      </c>
      <c r="G527">
        <v>2090555310</v>
      </c>
      <c r="H527">
        <v>25</v>
      </c>
      <c r="I527">
        <v>4952452</v>
      </c>
    </row>
    <row r="528" spans="1:9">
      <c r="A528" t="s">
        <v>3230</v>
      </c>
      <c r="B528">
        <v>33177</v>
      </c>
      <c r="C528">
        <v>238540575</v>
      </c>
      <c r="D528">
        <v>71503143</v>
      </c>
      <c r="E528">
        <v>761204</v>
      </c>
      <c r="F528">
        <v>4953867454</v>
      </c>
      <c r="G528">
        <v>530259347</v>
      </c>
      <c r="H528">
        <v>5276</v>
      </c>
      <c r="I528">
        <v>14065670</v>
      </c>
    </row>
    <row r="529" spans="1:9">
      <c r="A529" t="s">
        <v>2816</v>
      </c>
      <c r="B529">
        <v>139015</v>
      </c>
      <c r="C529">
        <v>192740621</v>
      </c>
      <c r="D529">
        <v>46711238</v>
      </c>
      <c r="E529">
        <v>3748563</v>
      </c>
      <c r="F529">
        <v>6257846917</v>
      </c>
      <c r="G529">
        <v>902921715</v>
      </c>
      <c r="H529">
        <v>56664</v>
      </c>
      <c r="I529">
        <v>47636565</v>
      </c>
    </row>
    <row r="530" spans="1:9">
      <c r="A530" t="s">
        <v>3017</v>
      </c>
      <c r="B530">
        <v>1894</v>
      </c>
      <c r="C530">
        <v>203285768</v>
      </c>
      <c r="D530">
        <v>202838835</v>
      </c>
      <c r="E530">
        <v>17150</v>
      </c>
      <c r="F530">
        <v>1436109047</v>
      </c>
      <c r="G530">
        <v>1337561114</v>
      </c>
      <c r="H530">
        <v>9</v>
      </c>
      <c r="I530">
        <v>595847</v>
      </c>
    </row>
    <row r="531" spans="1:9">
      <c r="A531" t="s">
        <v>2912</v>
      </c>
      <c r="B531">
        <v>5164</v>
      </c>
      <c r="C531">
        <v>6677150</v>
      </c>
      <c r="D531">
        <v>2171421</v>
      </c>
      <c r="E531">
        <v>855729</v>
      </c>
      <c r="F531">
        <v>2018609097</v>
      </c>
      <c r="G531">
        <v>386343645</v>
      </c>
      <c r="H531">
        <v>20991</v>
      </c>
      <c r="I531">
        <v>18567411</v>
      </c>
    </row>
    <row r="532" spans="1:9">
      <c r="A532" t="s">
        <v>3003</v>
      </c>
      <c r="B532">
        <v>100991</v>
      </c>
      <c r="C532">
        <v>656555993</v>
      </c>
      <c r="D532">
        <v>208325720</v>
      </c>
      <c r="E532">
        <v>9498622</v>
      </c>
      <c r="F532">
        <v>137386790295</v>
      </c>
      <c r="G532">
        <v>31161718704</v>
      </c>
      <c r="H532">
        <v>14753</v>
      </c>
      <c r="I532">
        <v>132237929</v>
      </c>
    </row>
    <row r="533" spans="1:9">
      <c r="A533" t="s">
        <v>3288</v>
      </c>
      <c r="B533">
        <v>176</v>
      </c>
      <c r="C533">
        <v>55761609</v>
      </c>
      <c r="D533">
        <v>55749735</v>
      </c>
      <c r="E533">
        <v>61483</v>
      </c>
      <c r="F533">
        <v>13451426209</v>
      </c>
      <c r="G533">
        <v>11729078339</v>
      </c>
      <c r="H533">
        <v>161</v>
      </c>
      <c r="I533">
        <v>36240281</v>
      </c>
    </row>
    <row r="534" spans="1:9">
      <c r="A534" t="s">
        <v>2876</v>
      </c>
      <c r="B534">
        <v>78</v>
      </c>
      <c r="C534">
        <v>12077000</v>
      </c>
      <c r="D534">
        <v>5018549</v>
      </c>
      <c r="E534">
        <v>34963</v>
      </c>
      <c r="F534">
        <v>3280613185</v>
      </c>
      <c r="G534">
        <v>1292681131</v>
      </c>
      <c r="H534">
        <v>1144</v>
      </c>
      <c r="I534">
        <v>88561091</v>
      </c>
    </row>
    <row r="535" spans="1:9">
      <c r="A535" t="s">
        <v>2906</v>
      </c>
      <c r="B535">
        <v>0</v>
      </c>
      <c r="C535">
        <v>0</v>
      </c>
      <c r="D535">
        <v>0</v>
      </c>
      <c r="E535">
        <v>4912</v>
      </c>
      <c r="F535">
        <v>24748888</v>
      </c>
      <c r="G535">
        <v>7782966</v>
      </c>
      <c r="H535">
        <v>36</v>
      </c>
      <c r="I535">
        <v>159000</v>
      </c>
    </row>
    <row r="536" spans="1:9">
      <c r="A536" t="s">
        <v>2956</v>
      </c>
      <c r="B536">
        <v>0</v>
      </c>
      <c r="C536">
        <v>0</v>
      </c>
      <c r="D536">
        <v>0</v>
      </c>
      <c r="E536">
        <v>6115</v>
      </c>
      <c r="F536">
        <v>7652891</v>
      </c>
      <c r="G536">
        <v>313526</v>
      </c>
      <c r="H536">
        <v>5</v>
      </c>
      <c r="I536">
        <v>24300</v>
      </c>
    </row>
    <row r="537" spans="1:9">
      <c r="A537" t="s">
        <v>3152</v>
      </c>
      <c r="B537">
        <v>134</v>
      </c>
      <c r="C537">
        <v>33665536</v>
      </c>
      <c r="D537">
        <v>33617258</v>
      </c>
      <c r="E537">
        <v>74036</v>
      </c>
      <c r="F537">
        <v>13194499427</v>
      </c>
      <c r="G537">
        <v>10682461719</v>
      </c>
      <c r="H537">
        <v>408</v>
      </c>
      <c r="I537">
        <v>66376135</v>
      </c>
    </row>
    <row r="538" spans="1:9">
      <c r="A538" t="s">
        <v>3339</v>
      </c>
      <c r="B538">
        <v>10376</v>
      </c>
      <c r="C538">
        <v>270750130</v>
      </c>
      <c r="D538">
        <v>257828847</v>
      </c>
      <c r="E538">
        <v>301291</v>
      </c>
      <c r="F538">
        <v>6231743729</v>
      </c>
      <c r="G538">
        <v>2802250458</v>
      </c>
      <c r="H538">
        <v>602</v>
      </c>
      <c r="I538">
        <v>9251408</v>
      </c>
    </row>
    <row r="539" spans="1:9">
      <c r="A539" t="s">
        <v>2865</v>
      </c>
      <c r="B539">
        <v>1879</v>
      </c>
      <c r="C539">
        <v>762044436</v>
      </c>
      <c r="D539">
        <v>759950661</v>
      </c>
      <c r="E539">
        <v>201326</v>
      </c>
      <c r="F539">
        <v>39135138486</v>
      </c>
      <c r="G539">
        <v>29385012140</v>
      </c>
      <c r="H539">
        <v>352</v>
      </c>
      <c r="I539">
        <v>66105015</v>
      </c>
    </row>
    <row r="540" spans="1:9">
      <c r="A540" t="s">
        <v>3028</v>
      </c>
      <c r="B540">
        <v>91666</v>
      </c>
      <c r="C540">
        <v>372483950</v>
      </c>
      <c r="D540">
        <v>56615586</v>
      </c>
      <c r="E540">
        <v>1829246</v>
      </c>
      <c r="F540">
        <v>8724688657</v>
      </c>
      <c r="G540">
        <v>1712943254</v>
      </c>
      <c r="H540">
        <v>11829</v>
      </c>
      <c r="I540">
        <v>31453704</v>
      </c>
    </row>
    <row r="541" spans="1:9">
      <c r="A541" t="s">
        <v>3126</v>
      </c>
      <c r="B541">
        <v>0</v>
      </c>
      <c r="C541">
        <v>0</v>
      </c>
      <c r="D541">
        <v>0</v>
      </c>
      <c r="E541">
        <v>11815</v>
      </c>
      <c r="F541">
        <v>1353755693</v>
      </c>
      <c r="G541">
        <v>494007907</v>
      </c>
      <c r="H541">
        <v>37</v>
      </c>
      <c r="I541">
        <v>3552620</v>
      </c>
    </row>
    <row r="542" spans="1:9">
      <c r="A542" t="s">
        <v>3158</v>
      </c>
      <c r="B542">
        <v>106</v>
      </c>
      <c r="C542">
        <v>25854860</v>
      </c>
      <c r="D542">
        <v>25813220</v>
      </c>
      <c r="E542">
        <v>73458</v>
      </c>
      <c r="F542">
        <v>12280224638</v>
      </c>
      <c r="G542">
        <v>9609318210</v>
      </c>
      <c r="H542">
        <v>1519</v>
      </c>
      <c r="I542">
        <v>211346928</v>
      </c>
    </row>
    <row r="543" spans="1:9">
      <c r="A543" t="s">
        <v>3297</v>
      </c>
      <c r="B543">
        <v>0</v>
      </c>
      <c r="C543">
        <v>0</v>
      </c>
      <c r="D543">
        <v>0</v>
      </c>
      <c r="E543">
        <v>45690</v>
      </c>
      <c r="F543">
        <v>4210961721</v>
      </c>
      <c r="G543">
        <v>965513348</v>
      </c>
      <c r="H543">
        <v>34</v>
      </c>
      <c r="I543">
        <v>2930926</v>
      </c>
    </row>
    <row r="544" spans="1:9">
      <c r="A544" t="s">
        <v>2827</v>
      </c>
      <c r="B544">
        <v>36992</v>
      </c>
      <c r="C544">
        <v>403056301</v>
      </c>
      <c r="D544">
        <v>108735829</v>
      </c>
      <c r="E544">
        <v>110426</v>
      </c>
      <c r="F544">
        <v>1271822640</v>
      </c>
      <c r="G544">
        <v>244742384</v>
      </c>
      <c r="H544">
        <v>6127</v>
      </c>
      <c r="I544">
        <v>35721291</v>
      </c>
    </row>
    <row r="545" spans="1:9">
      <c r="A545" t="s">
        <v>2961</v>
      </c>
      <c r="B545">
        <v>40146</v>
      </c>
      <c r="C545">
        <v>182798735</v>
      </c>
      <c r="D545">
        <v>29383937</v>
      </c>
      <c r="E545">
        <v>1059274</v>
      </c>
      <c r="F545">
        <v>6734378157</v>
      </c>
      <c r="G545">
        <v>701777327</v>
      </c>
      <c r="H545">
        <v>26674</v>
      </c>
      <c r="I545">
        <v>209897100</v>
      </c>
    </row>
    <row r="546" spans="1:9">
      <c r="A546" t="s">
        <v>2996</v>
      </c>
      <c r="B546">
        <v>22773</v>
      </c>
      <c r="C546">
        <v>21421900</v>
      </c>
      <c r="D546">
        <v>7926013</v>
      </c>
      <c r="E546">
        <v>1030585</v>
      </c>
      <c r="F546">
        <v>1302947657</v>
      </c>
      <c r="G546">
        <v>505925480</v>
      </c>
      <c r="H546">
        <v>12136</v>
      </c>
      <c r="I546">
        <v>11025650</v>
      </c>
    </row>
    <row r="547" spans="1:9">
      <c r="A547" t="s">
        <v>3184</v>
      </c>
      <c r="B547">
        <v>2187</v>
      </c>
      <c r="C547">
        <v>29536142</v>
      </c>
      <c r="D547">
        <v>27702603</v>
      </c>
      <c r="E547">
        <v>188703</v>
      </c>
      <c r="F547">
        <v>1311283413</v>
      </c>
      <c r="G547">
        <v>398330866</v>
      </c>
      <c r="H547">
        <v>271</v>
      </c>
      <c r="I547">
        <v>2099854</v>
      </c>
    </row>
    <row r="548" spans="1:9">
      <c r="A548" t="s">
        <v>3219</v>
      </c>
      <c r="B548">
        <v>491</v>
      </c>
      <c r="C548">
        <v>71946043</v>
      </c>
      <c r="D548">
        <v>13532800</v>
      </c>
      <c r="E548">
        <v>21078</v>
      </c>
      <c r="F548">
        <v>2990039702</v>
      </c>
      <c r="G548">
        <v>1013157803</v>
      </c>
      <c r="H548">
        <v>25</v>
      </c>
      <c r="I548">
        <v>3447424</v>
      </c>
    </row>
    <row r="549" spans="1:9">
      <c r="A549" t="s">
        <v>3237</v>
      </c>
      <c r="B549">
        <v>4630</v>
      </c>
      <c r="C549">
        <v>172147927</v>
      </c>
      <c r="D549">
        <v>170947093</v>
      </c>
      <c r="E549">
        <v>206131</v>
      </c>
      <c r="F549">
        <v>6465755782</v>
      </c>
      <c r="G549">
        <v>4104593158</v>
      </c>
      <c r="H549">
        <v>672</v>
      </c>
      <c r="I549">
        <v>25174309</v>
      </c>
    </row>
    <row r="550" spans="1:9">
      <c r="A550" t="s">
        <v>2910</v>
      </c>
      <c r="B550">
        <v>3</v>
      </c>
      <c r="C550">
        <v>150000</v>
      </c>
      <c r="D550">
        <v>150000</v>
      </c>
      <c r="E550">
        <v>14726</v>
      </c>
      <c r="F550">
        <v>236302701</v>
      </c>
      <c r="G550">
        <v>165442727</v>
      </c>
      <c r="H550">
        <v>19</v>
      </c>
      <c r="I550">
        <v>80000</v>
      </c>
    </row>
    <row r="551" spans="1:9">
      <c r="A551" t="s">
        <v>2947</v>
      </c>
      <c r="B551">
        <v>0</v>
      </c>
      <c r="C551">
        <v>0</v>
      </c>
      <c r="D551">
        <v>0</v>
      </c>
      <c r="E551">
        <v>2115</v>
      </c>
      <c r="F551">
        <v>14670811</v>
      </c>
      <c r="G551">
        <v>5075378</v>
      </c>
      <c r="H551">
        <v>21</v>
      </c>
      <c r="I551">
        <v>336200</v>
      </c>
    </row>
    <row r="552" spans="1:9">
      <c r="A552" t="s">
        <v>3223</v>
      </c>
      <c r="B552">
        <v>433</v>
      </c>
      <c r="C552">
        <v>3424455</v>
      </c>
      <c r="D552">
        <v>3348619</v>
      </c>
      <c r="E552">
        <v>40578</v>
      </c>
      <c r="F552">
        <v>304726567</v>
      </c>
      <c r="G552">
        <v>152913784</v>
      </c>
      <c r="H552">
        <v>233</v>
      </c>
      <c r="I552">
        <v>3021135</v>
      </c>
    </row>
    <row r="553" spans="1:9">
      <c r="A553" t="s">
        <v>3262</v>
      </c>
      <c r="B553">
        <v>7338</v>
      </c>
      <c r="C553">
        <v>1327030751</v>
      </c>
      <c r="D553">
        <v>376522001</v>
      </c>
      <c r="E553">
        <v>186462</v>
      </c>
      <c r="F553">
        <v>27541231930</v>
      </c>
      <c r="G553">
        <v>8200307430</v>
      </c>
      <c r="H553">
        <v>56</v>
      </c>
      <c r="I553">
        <v>7160972</v>
      </c>
    </row>
    <row r="554" spans="1:9">
      <c r="A554" t="s">
        <v>2873</v>
      </c>
      <c r="B554">
        <v>2354</v>
      </c>
      <c r="C554">
        <v>306786666</v>
      </c>
      <c r="D554">
        <v>115459213</v>
      </c>
      <c r="E554">
        <v>132398</v>
      </c>
      <c r="F554">
        <v>15002325847</v>
      </c>
      <c r="G554">
        <v>5090677682</v>
      </c>
      <c r="H554">
        <v>318</v>
      </c>
      <c r="I554">
        <v>33881757</v>
      </c>
    </row>
    <row r="555" spans="1:9">
      <c r="A555" t="s">
        <v>2887</v>
      </c>
      <c r="B555">
        <v>37401</v>
      </c>
      <c r="C555">
        <v>1149377499</v>
      </c>
      <c r="D555">
        <v>1143880211</v>
      </c>
      <c r="E555">
        <v>741218</v>
      </c>
      <c r="F555">
        <v>19442877567</v>
      </c>
      <c r="G555">
        <v>13624547122</v>
      </c>
      <c r="H555">
        <v>3431</v>
      </c>
      <c r="I555">
        <v>91622728</v>
      </c>
    </row>
    <row r="556" spans="1:9">
      <c r="A556" t="s">
        <v>3157</v>
      </c>
      <c r="B556">
        <v>1984</v>
      </c>
      <c r="C556">
        <v>1004827631</v>
      </c>
      <c r="D556">
        <v>1001697048</v>
      </c>
      <c r="E556">
        <v>651359</v>
      </c>
      <c r="F556">
        <v>214712576031</v>
      </c>
      <c r="G556">
        <v>179706031523</v>
      </c>
      <c r="H556">
        <v>261</v>
      </c>
      <c r="I556">
        <v>81553923</v>
      </c>
    </row>
    <row r="557" spans="1:9">
      <c r="A557" t="s">
        <v>2985</v>
      </c>
      <c r="B557">
        <v>204323</v>
      </c>
      <c r="C557">
        <v>746127075</v>
      </c>
      <c r="D557">
        <v>138609571</v>
      </c>
      <c r="E557">
        <v>5268439</v>
      </c>
      <c r="F557">
        <v>19505859023</v>
      </c>
      <c r="G557">
        <v>3231109142</v>
      </c>
      <c r="H557">
        <v>43276</v>
      </c>
      <c r="I557">
        <v>73091665</v>
      </c>
    </row>
    <row r="558" spans="1:9">
      <c r="A558" t="s">
        <v>3073</v>
      </c>
      <c r="B558">
        <v>8152</v>
      </c>
      <c r="C558">
        <v>340226346</v>
      </c>
      <c r="D558">
        <v>338009209</v>
      </c>
      <c r="E558">
        <v>229040</v>
      </c>
      <c r="F558">
        <v>7904200088</v>
      </c>
      <c r="G558">
        <v>5065588677</v>
      </c>
      <c r="H558">
        <v>138</v>
      </c>
      <c r="I558">
        <v>5433243</v>
      </c>
    </row>
    <row r="563" spans="1:9">
      <c r="A563" s="57"/>
      <c r="B563" s="58"/>
      <c r="C563" s="58"/>
      <c r="D563" s="58"/>
      <c r="E563" s="58"/>
      <c r="F563" s="58"/>
      <c r="G563" s="58"/>
      <c r="H563" s="58"/>
      <c r="I563" s="58"/>
    </row>
    <row r="564" spans="1:9">
      <c r="A564" s="57"/>
      <c r="B564" s="58"/>
      <c r="C564" s="58"/>
      <c r="D564" s="58"/>
      <c r="E564" s="58"/>
      <c r="F564" s="58"/>
      <c r="G564" s="58"/>
      <c r="H564" s="58"/>
      <c r="I564" s="58"/>
    </row>
    <row r="565" spans="1:9">
      <c r="A565" s="57"/>
      <c r="B565" s="58"/>
      <c r="C565" s="58"/>
      <c r="D565" s="58"/>
      <c r="E565" s="58"/>
      <c r="F565" s="58"/>
      <c r="G565" s="58"/>
      <c r="H565" s="58"/>
      <c r="I565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580"/>
  <sheetViews>
    <sheetView workbookViewId="0">
      <selection activeCell="A2" sqref="A2:I569"/>
    </sheetView>
  </sheetViews>
  <sheetFormatPr defaultRowHeight="15"/>
  <cols>
    <col min="1" max="1" width="44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9" t="s">
        <v>124</v>
      </c>
      <c r="B1" s="59" t="s">
        <v>125</v>
      </c>
      <c r="C1" s="59" t="s">
        <v>126</v>
      </c>
      <c r="D1" s="59" t="s">
        <v>127</v>
      </c>
      <c r="E1" s="59" t="s">
        <v>128</v>
      </c>
      <c r="F1" s="59" t="s">
        <v>129</v>
      </c>
      <c r="G1" s="59" t="s">
        <v>130</v>
      </c>
      <c r="H1" s="59" t="s">
        <v>131</v>
      </c>
      <c r="I1" s="59" t="s">
        <v>132</v>
      </c>
    </row>
    <row r="2" spans="1:9">
      <c r="A2" t="s">
        <v>3364</v>
      </c>
      <c r="B2">
        <v>118676</v>
      </c>
      <c r="C2">
        <v>122168764</v>
      </c>
      <c r="D2">
        <v>37922321</v>
      </c>
      <c r="E2">
        <v>2909376</v>
      </c>
      <c r="F2">
        <v>5224941557</v>
      </c>
      <c r="G2">
        <v>1051194874</v>
      </c>
      <c r="H2">
        <v>166401</v>
      </c>
      <c r="I2">
        <v>99521291</v>
      </c>
    </row>
    <row r="3" spans="1:9">
      <c r="A3" t="s">
        <v>5102</v>
      </c>
      <c r="B3">
        <v>2250</v>
      </c>
      <c r="C3">
        <v>1869750</v>
      </c>
      <c r="D3">
        <v>83470</v>
      </c>
      <c r="E3">
        <v>251781</v>
      </c>
      <c r="F3">
        <v>374640696</v>
      </c>
      <c r="G3">
        <v>68750607</v>
      </c>
      <c r="H3">
        <v>47</v>
      </c>
      <c r="I3">
        <v>28860</v>
      </c>
    </row>
    <row r="4" spans="1:9">
      <c r="A4" t="s">
        <v>3442</v>
      </c>
      <c r="B4">
        <v>124392</v>
      </c>
      <c r="C4">
        <v>609918323</v>
      </c>
      <c r="D4">
        <v>105531217</v>
      </c>
      <c r="E4">
        <v>7209558</v>
      </c>
      <c r="F4">
        <v>51032729879</v>
      </c>
      <c r="G4">
        <v>6274265364</v>
      </c>
      <c r="H4">
        <v>78082</v>
      </c>
      <c r="I4">
        <v>121196571</v>
      </c>
    </row>
    <row r="5" spans="1:9">
      <c r="A5" t="s">
        <v>3866</v>
      </c>
      <c r="B5">
        <v>2</v>
      </c>
      <c r="C5">
        <v>50072</v>
      </c>
      <c r="D5">
        <v>49663</v>
      </c>
      <c r="E5">
        <v>1130397</v>
      </c>
      <c r="F5">
        <v>32931360480</v>
      </c>
      <c r="G5">
        <v>21796520201</v>
      </c>
      <c r="H5">
        <v>2506</v>
      </c>
      <c r="I5">
        <v>81587598</v>
      </c>
    </row>
    <row r="6" spans="1:9">
      <c r="A6" t="s">
        <v>3350</v>
      </c>
      <c r="B6">
        <v>64785</v>
      </c>
      <c r="C6">
        <v>469939400</v>
      </c>
      <c r="D6">
        <v>15811761</v>
      </c>
      <c r="E6">
        <v>841025</v>
      </c>
      <c r="F6">
        <v>6354317925</v>
      </c>
      <c r="G6">
        <v>357262618</v>
      </c>
      <c r="H6">
        <v>7880</v>
      </c>
      <c r="I6">
        <v>19662153</v>
      </c>
    </row>
    <row r="7" spans="1:9">
      <c r="A7" t="s">
        <v>3431</v>
      </c>
      <c r="B7">
        <v>10113</v>
      </c>
      <c r="C7">
        <v>4280600</v>
      </c>
      <c r="D7">
        <v>3630212</v>
      </c>
      <c r="E7">
        <v>5008</v>
      </c>
      <c r="F7">
        <v>3052924</v>
      </c>
      <c r="G7">
        <v>1389073</v>
      </c>
      <c r="H7">
        <v>487</v>
      </c>
      <c r="I7">
        <v>214700</v>
      </c>
    </row>
    <row r="8" spans="1:9">
      <c r="A8" t="s">
        <v>3513</v>
      </c>
      <c r="B8">
        <v>128966</v>
      </c>
      <c r="C8">
        <v>732429042</v>
      </c>
      <c r="D8">
        <v>163212872</v>
      </c>
      <c r="E8">
        <v>5881881</v>
      </c>
      <c r="F8">
        <v>56943009995</v>
      </c>
      <c r="G8">
        <v>11679059313</v>
      </c>
      <c r="H8">
        <v>22461</v>
      </c>
      <c r="I8">
        <v>94371034</v>
      </c>
    </row>
    <row r="9" spans="1:9">
      <c r="A9" t="s">
        <v>3540</v>
      </c>
      <c r="B9">
        <v>63143</v>
      </c>
      <c r="C9">
        <v>50062200</v>
      </c>
      <c r="D9">
        <v>22688975</v>
      </c>
      <c r="E9">
        <v>2196481</v>
      </c>
      <c r="F9">
        <v>2247083727</v>
      </c>
      <c r="G9">
        <v>1417347258</v>
      </c>
      <c r="H9">
        <v>36214</v>
      </c>
      <c r="I9">
        <v>30353525</v>
      </c>
    </row>
    <row r="10" spans="1:9">
      <c r="A10" t="s">
        <v>3783</v>
      </c>
      <c r="B10">
        <v>40292</v>
      </c>
      <c r="C10">
        <v>362225506</v>
      </c>
      <c r="D10">
        <v>103012348</v>
      </c>
      <c r="E10">
        <v>1009926</v>
      </c>
      <c r="F10">
        <v>8312409089</v>
      </c>
      <c r="G10">
        <v>507699034</v>
      </c>
      <c r="H10">
        <v>2907</v>
      </c>
      <c r="I10">
        <v>9206921</v>
      </c>
    </row>
    <row r="11" spans="1:9">
      <c r="A11" t="s">
        <v>3579</v>
      </c>
      <c r="B11">
        <v>214</v>
      </c>
      <c r="C11">
        <v>437361</v>
      </c>
      <c r="D11">
        <v>366829</v>
      </c>
      <c r="E11">
        <v>560</v>
      </c>
      <c r="F11">
        <v>8548433</v>
      </c>
      <c r="G11">
        <v>2599737</v>
      </c>
      <c r="H11">
        <v>22</v>
      </c>
      <c r="I11">
        <v>418000</v>
      </c>
    </row>
    <row r="12" spans="1:9">
      <c r="A12" t="s">
        <v>3638</v>
      </c>
      <c r="B12">
        <v>0</v>
      </c>
      <c r="C12">
        <v>0</v>
      </c>
      <c r="D12">
        <v>0</v>
      </c>
      <c r="E12">
        <v>60637</v>
      </c>
      <c r="F12">
        <v>9642183789</v>
      </c>
      <c r="G12">
        <v>6287067858</v>
      </c>
      <c r="H12">
        <v>74</v>
      </c>
      <c r="I12">
        <v>8712000</v>
      </c>
    </row>
    <row r="13" spans="1:9">
      <c r="A13" t="s">
        <v>3764</v>
      </c>
      <c r="B13">
        <v>6</v>
      </c>
      <c r="C13">
        <v>544750</v>
      </c>
      <c r="D13">
        <v>541426</v>
      </c>
      <c r="E13">
        <v>113056</v>
      </c>
      <c r="F13">
        <v>50398613908</v>
      </c>
      <c r="G13">
        <v>44706777055</v>
      </c>
      <c r="H13">
        <v>88</v>
      </c>
      <c r="I13">
        <v>30244576</v>
      </c>
    </row>
    <row r="14" spans="1:9">
      <c r="A14" t="s">
        <v>3555</v>
      </c>
      <c r="B14">
        <v>194</v>
      </c>
      <c r="C14">
        <v>30606664</v>
      </c>
      <c r="D14">
        <v>30576409</v>
      </c>
      <c r="E14">
        <v>1675</v>
      </c>
      <c r="F14">
        <v>119846996</v>
      </c>
      <c r="G14">
        <v>109127601</v>
      </c>
      <c r="H14">
        <v>14</v>
      </c>
      <c r="I14">
        <v>1299642</v>
      </c>
    </row>
    <row r="15" spans="1:9">
      <c r="A15" t="s">
        <v>3676</v>
      </c>
      <c r="B15">
        <v>0</v>
      </c>
      <c r="C15">
        <v>0</v>
      </c>
      <c r="D15">
        <v>0</v>
      </c>
      <c r="E15">
        <v>1209</v>
      </c>
      <c r="F15">
        <v>69173142</v>
      </c>
      <c r="G15">
        <v>40470085</v>
      </c>
      <c r="H15">
        <v>20</v>
      </c>
      <c r="I15">
        <v>657609</v>
      </c>
    </row>
    <row r="16" spans="1:9">
      <c r="A16" t="s">
        <v>3710</v>
      </c>
      <c r="B16">
        <v>0</v>
      </c>
      <c r="C16">
        <v>0</v>
      </c>
      <c r="D16">
        <v>0</v>
      </c>
      <c r="E16">
        <v>1541</v>
      </c>
      <c r="F16">
        <v>81945385</v>
      </c>
      <c r="G16">
        <v>50040899</v>
      </c>
      <c r="H16">
        <v>27</v>
      </c>
      <c r="I16">
        <v>1582063</v>
      </c>
    </row>
    <row r="17" spans="1:9">
      <c r="A17" t="s">
        <v>3856</v>
      </c>
      <c r="B17">
        <v>14</v>
      </c>
      <c r="C17">
        <v>98709</v>
      </c>
      <c r="D17">
        <v>96734</v>
      </c>
      <c r="E17">
        <v>11173</v>
      </c>
      <c r="F17">
        <v>391012329</v>
      </c>
      <c r="G17">
        <v>194357077</v>
      </c>
      <c r="H17">
        <v>6</v>
      </c>
      <c r="I17">
        <v>216000</v>
      </c>
    </row>
    <row r="18" spans="1:9">
      <c r="A18" t="s">
        <v>3642</v>
      </c>
      <c r="B18">
        <v>21168</v>
      </c>
      <c r="C18">
        <v>3491359648</v>
      </c>
      <c r="D18">
        <v>1656597566</v>
      </c>
      <c r="E18">
        <v>534096</v>
      </c>
      <c r="F18">
        <v>60761352534</v>
      </c>
      <c r="G18">
        <v>25995581079</v>
      </c>
      <c r="H18">
        <v>2495</v>
      </c>
      <c r="I18">
        <v>217986428</v>
      </c>
    </row>
    <row r="19" spans="1:9">
      <c r="A19" t="s">
        <v>3791</v>
      </c>
      <c r="B19">
        <v>52</v>
      </c>
      <c r="C19">
        <v>1162297</v>
      </c>
      <c r="D19">
        <v>1121705</v>
      </c>
      <c r="E19">
        <v>6643</v>
      </c>
      <c r="F19">
        <v>200830416</v>
      </c>
      <c r="G19">
        <v>77516376</v>
      </c>
      <c r="H19">
        <v>1</v>
      </c>
      <c r="I19">
        <v>20449</v>
      </c>
    </row>
    <row r="20" spans="1:9">
      <c r="A20" t="s">
        <v>3649</v>
      </c>
      <c r="B20">
        <v>183</v>
      </c>
      <c r="C20">
        <v>1060323</v>
      </c>
      <c r="D20">
        <v>1012779</v>
      </c>
      <c r="E20">
        <v>14677</v>
      </c>
      <c r="F20">
        <v>170640985</v>
      </c>
      <c r="G20">
        <v>99059545</v>
      </c>
      <c r="H20">
        <v>534</v>
      </c>
      <c r="I20">
        <v>7395140</v>
      </c>
    </row>
    <row r="21" spans="1:9">
      <c r="A21" t="s">
        <v>3868</v>
      </c>
      <c r="B21">
        <v>6</v>
      </c>
      <c r="C21">
        <v>226387</v>
      </c>
      <c r="D21">
        <v>224594</v>
      </c>
      <c r="E21">
        <v>497260</v>
      </c>
      <c r="F21">
        <v>11926704170</v>
      </c>
      <c r="G21">
        <v>8470900307</v>
      </c>
      <c r="H21">
        <v>20351</v>
      </c>
      <c r="I21">
        <v>513551915</v>
      </c>
    </row>
    <row r="22" spans="1:9">
      <c r="A22" t="s">
        <v>3529</v>
      </c>
      <c r="B22">
        <v>72932</v>
      </c>
      <c r="C22">
        <v>356356269</v>
      </c>
      <c r="D22">
        <v>59129846</v>
      </c>
      <c r="E22">
        <v>1895248</v>
      </c>
      <c r="F22">
        <v>8838261060</v>
      </c>
      <c r="G22">
        <v>713027200</v>
      </c>
      <c r="H22">
        <v>6662</v>
      </c>
      <c r="I22">
        <v>11118154</v>
      </c>
    </row>
    <row r="23" spans="1:9">
      <c r="A23" t="s">
        <v>3723</v>
      </c>
      <c r="B23">
        <v>837999</v>
      </c>
      <c r="C23">
        <v>3472640996</v>
      </c>
      <c r="D23">
        <v>182676447</v>
      </c>
      <c r="E23">
        <v>11167505</v>
      </c>
      <c r="F23">
        <v>55412273280</v>
      </c>
      <c r="G23">
        <v>3127197100</v>
      </c>
      <c r="H23">
        <v>52261</v>
      </c>
      <c r="I23">
        <v>109763099</v>
      </c>
    </row>
    <row r="24" spans="1:9">
      <c r="A24" t="s">
        <v>3367</v>
      </c>
      <c r="B24">
        <v>63616</v>
      </c>
      <c r="C24">
        <v>673186409</v>
      </c>
      <c r="D24">
        <v>170396891</v>
      </c>
      <c r="E24">
        <v>5126802</v>
      </c>
      <c r="F24">
        <v>77547371440</v>
      </c>
      <c r="G24">
        <v>8678784203</v>
      </c>
      <c r="H24">
        <v>7555</v>
      </c>
      <c r="I24">
        <v>38111756</v>
      </c>
    </row>
    <row r="25" spans="1:9">
      <c r="A25" t="s">
        <v>3528</v>
      </c>
      <c r="B25">
        <v>253051</v>
      </c>
      <c r="C25">
        <v>1217997818</v>
      </c>
      <c r="D25">
        <v>192258857</v>
      </c>
      <c r="E25">
        <v>6211697</v>
      </c>
      <c r="F25">
        <v>28462894578</v>
      </c>
      <c r="G25">
        <v>1914488189</v>
      </c>
      <c r="H25">
        <v>22980</v>
      </c>
      <c r="I25">
        <v>39471142</v>
      </c>
    </row>
    <row r="26" spans="1:9">
      <c r="A26" t="s">
        <v>3539</v>
      </c>
      <c r="B26">
        <v>55755</v>
      </c>
      <c r="C26">
        <v>42106750</v>
      </c>
      <c r="D26">
        <v>19718425</v>
      </c>
      <c r="E26">
        <v>1598242</v>
      </c>
      <c r="F26">
        <v>1495867001</v>
      </c>
      <c r="G26">
        <v>932016817</v>
      </c>
      <c r="H26">
        <v>35603</v>
      </c>
      <c r="I26">
        <v>27690605</v>
      </c>
    </row>
    <row r="27" spans="1:9">
      <c r="A27" t="s">
        <v>3445</v>
      </c>
      <c r="B27">
        <v>108975</v>
      </c>
      <c r="C27">
        <v>401794761</v>
      </c>
      <c r="D27">
        <v>105111184</v>
      </c>
      <c r="E27">
        <v>8885829</v>
      </c>
      <c r="F27">
        <v>45335002973</v>
      </c>
      <c r="G27">
        <v>14630152981</v>
      </c>
      <c r="H27">
        <v>60701</v>
      </c>
      <c r="I27">
        <v>155771272</v>
      </c>
    </row>
    <row r="28" spans="1:9">
      <c r="A28" t="s">
        <v>3641</v>
      </c>
      <c r="B28">
        <v>0</v>
      </c>
      <c r="C28">
        <v>0</v>
      </c>
      <c r="D28">
        <v>0</v>
      </c>
      <c r="E28">
        <v>459</v>
      </c>
      <c r="F28">
        <v>26286129</v>
      </c>
      <c r="G28">
        <v>20858019</v>
      </c>
      <c r="H28">
        <v>14</v>
      </c>
      <c r="I28">
        <v>882381</v>
      </c>
    </row>
    <row r="29" spans="1:9">
      <c r="A29" t="s">
        <v>3383</v>
      </c>
      <c r="B29">
        <v>59761</v>
      </c>
      <c r="C29">
        <v>507664700</v>
      </c>
      <c r="D29">
        <v>34581594</v>
      </c>
      <c r="E29">
        <v>2229564</v>
      </c>
      <c r="F29">
        <v>20452872540</v>
      </c>
      <c r="G29">
        <v>1833511041</v>
      </c>
      <c r="H29">
        <v>8752</v>
      </c>
      <c r="I29">
        <v>49211584</v>
      </c>
    </row>
    <row r="30" spans="1:9">
      <c r="A30" t="s">
        <v>3514</v>
      </c>
      <c r="B30">
        <v>163916</v>
      </c>
      <c r="C30">
        <v>921096792</v>
      </c>
      <c r="D30">
        <v>231753641</v>
      </c>
      <c r="E30">
        <v>7798355</v>
      </c>
      <c r="F30">
        <v>70638968032</v>
      </c>
      <c r="G30">
        <v>20498013047</v>
      </c>
      <c r="H30">
        <v>27271</v>
      </c>
      <c r="I30">
        <v>130699262</v>
      </c>
    </row>
    <row r="31" spans="1:9">
      <c r="A31" t="s">
        <v>3652</v>
      </c>
      <c r="B31">
        <v>2800</v>
      </c>
      <c r="C31">
        <v>132881339</v>
      </c>
      <c r="D31">
        <v>131662979</v>
      </c>
      <c r="E31">
        <v>78580</v>
      </c>
      <c r="F31">
        <v>3212288028</v>
      </c>
      <c r="G31">
        <v>2136679757</v>
      </c>
      <c r="H31">
        <v>82</v>
      </c>
      <c r="I31">
        <v>3448978</v>
      </c>
    </row>
    <row r="32" spans="1:9">
      <c r="A32" t="s">
        <v>3368</v>
      </c>
      <c r="B32">
        <v>38559</v>
      </c>
      <c r="C32">
        <v>399581652</v>
      </c>
      <c r="D32">
        <v>111079498</v>
      </c>
      <c r="E32">
        <v>3083084</v>
      </c>
      <c r="F32">
        <v>49564802644</v>
      </c>
      <c r="G32">
        <v>6897958174</v>
      </c>
      <c r="H32">
        <v>5422</v>
      </c>
      <c r="I32">
        <v>29737530</v>
      </c>
    </row>
    <row r="33" spans="1:9">
      <c r="A33" t="s">
        <v>3637</v>
      </c>
      <c r="B33">
        <v>0</v>
      </c>
      <c r="C33">
        <v>0</v>
      </c>
      <c r="D33">
        <v>0</v>
      </c>
      <c r="E33">
        <v>474</v>
      </c>
      <c r="F33">
        <v>49212351</v>
      </c>
      <c r="G33">
        <v>28078547</v>
      </c>
      <c r="H33">
        <v>37</v>
      </c>
      <c r="I33">
        <v>3062561</v>
      </c>
    </row>
    <row r="34" spans="1:9">
      <c r="A34" t="s">
        <v>3693</v>
      </c>
      <c r="B34">
        <v>1140</v>
      </c>
      <c r="C34">
        <v>26903296</v>
      </c>
      <c r="D34">
        <v>27162148</v>
      </c>
      <c r="E34">
        <v>69367</v>
      </c>
      <c r="F34">
        <v>1387279786</v>
      </c>
      <c r="G34">
        <v>1044407061</v>
      </c>
      <c r="H34">
        <v>3232</v>
      </c>
      <c r="I34">
        <v>64993826</v>
      </c>
    </row>
    <row r="35" spans="1:9">
      <c r="A35" t="s">
        <v>3758</v>
      </c>
      <c r="B35">
        <v>2088</v>
      </c>
      <c r="C35">
        <v>18210310</v>
      </c>
      <c r="D35">
        <v>2351070</v>
      </c>
      <c r="E35">
        <v>88845</v>
      </c>
      <c r="F35">
        <v>868117318</v>
      </c>
      <c r="G35">
        <v>128701861</v>
      </c>
      <c r="H35">
        <v>414</v>
      </c>
      <c r="I35">
        <v>1867115</v>
      </c>
    </row>
    <row r="36" spans="1:9">
      <c r="A36" t="s">
        <v>3772</v>
      </c>
      <c r="B36">
        <v>58</v>
      </c>
      <c r="C36">
        <v>2681548</v>
      </c>
      <c r="D36">
        <v>2673027</v>
      </c>
      <c r="E36">
        <v>5088</v>
      </c>
      <c r="F36">
        <v>311039679</v>
      </c>
      <c r="G36">
        <v>175566117</v>
      </c>
      <c r="H36">
        <v>61</v>
      </c>
      <c r="I36">
        <v>4962623</v>
      </c>
    </row>
    <row r="37" spans="1:9">
      <c r="A37" t="s">
        <v>3812</v>
      </c>
      <c r="B37">
        <v>260</v>
      </c>
      <c r="C37">
        <v>69393751</v>
      </c>
      <c r="D37">
        <v>69322388</v>
      </c>
      <c r="E37">
        <v>16552</v>
      </c>
      <c r="F37">
        <v>3543470018</v>
      </c>
      <c r="G37">
        <v>2466260241</v>
      </c>
      <c r="H37">
        <v>287</v>
      </c>
      <c r="I37">
        <v>37714004</v>
      </c>
    </row>
    <row r="38" spans="1:9">
      <c r="A38" t="s">
        <v>3862</v>
      </c>
      <c r="B38">
        <v>813</v>
      </c>
      <c r="C38">
        <v>23271244</v>
      </c>
      <c r="D38">
        <v>23094768</v>
      </c>
      <c r="E38">
        <v>7734</v>
      </c>
      <c r="F38">
        <v>209400080</v>
      </c>
      <c r="G38">
        <v>170970945</v>
      </c>
      <c r="H38">
        <v>3</v>
      </c>
      <c r="I38">
        <v>35600</v>
      </c>
    </row>
    <row r="39" spans="1:9">
      <c r="A39" t="s">
        <v>3901</v>
      </c>
      <c r="B39">
        <v>40594</v>
      </c>
      <c r="C39">
        <v>340075585</v>
      </c>
      <c r="D39">
        <v>128584791</v>
      </c>
      <c r="E39">
        <v>670596</v>
      </c>
      <c r="F39">
        <v>4325861417</v>
      </c>
      <c r="G39">
        <v>769569264</v>
      </c>
      <c r="H39">
        <v>3682</v>
      </c>
      <c r="I39">
        <v>15562820</v>
      </c>
    </row>
    <row r="40" spans="1:9">
      <c r="A40" t="s">
        <v>3366</v>
      </c>
      <c r="B40">
        <v>53740</v>
      </c>
      <c r="C40">
        <v>568404727</v>
      </c>
      <c r="D40">
        <v>134265641</v>
      </c>
      <c r="E40">
        <v>3869741</v>
      </c>
      <c r="F40">
        <v>55261644704</v>
      </c>
      <c r="G40">
        <v>5363100439</v>
      </c>
      <c r="H40">
        <v>4673</v>
      </c>
      <c r="I40">
        <v>24581084</v>
      </c>
    </row>
    <row r="41" spans="1:9">
      <c r="A41" t="s">
        <v>3488</v>
      </c>
      <c r="B41">
        <v>0</v>
      </c>
      <c r="C41">
        <v>0</v>
      </c>
      <c r="D41">
        <v>0</v>
      </c>
      <c r="E41">
        <v>6492</v>
      </c>
      <c r="F41">
        <v>600520108</v>
      </c>
      <c r="G41">
        <v>293679614</v>
      </c>
      <c r="H41">
        <v>71</v>
      </c>
      <c r="I41">
        <v>6721891</v>
      </c>
    </row>
    <row r="42" spans="1:9">
      <c r="A42" t="s">
        <v>3682</v>
      </c>
      <c r="B42">
        <v>28</v>
      </c>
      <c r="C42">
        <v>419547</v>
      </c>
      <c r="D42">
        <v>419587</v>
      </c>
      <c r="E42">
        <v>1502</v>
      </c>
      <c r="F42">
        <v>170585193</v>
      </c>
      <c r="G42">
        <v>38139191</v>
      </c>
      <c r="H42">
        <v>3</v>
      </c>
      <c r="I42">
        <v>80106</v>
      </c>
    </row>
    <row r="43" spans="1:9">
      <c r="A43" t="s">
        <v>3855</v>
      </c>
      <c r="B43">
        <v>7</v>
      </c>
      <c r="C43">
        <v>177500</v>
      </c>
      <c r="D43">
        <v>127556</v>
      </c>
      <c r="E43">
        <v>1490</v>
      </c>
      <c r="F43">
        <v>46783886</v>
      </c>
      <c r="G43">
        <v>21125818</v>
      </c>
      <c r="H43">
        <v>2</v>
      </c>
      <c r="I43">
        <v>42000</v>
      </c>
    </row>
    <row r="44" spans="1:9">
      <c r="A44" t="s">
        <v>3851</v>
      </c>
      <c r="B44">
        <v>0</v>
      </c>
      <c r="C44">
        <v>0</v>
      </c>
      <c r="D44">
        <v>0</v>
      </c>
      <c r="E44">
        <v>2227</v>
      </c>
      <c r="F44">
        <v>173802405</v>
      </c>
      <c r="G44">
        <v>73351070</v>
      </c>
      <c r="H44">
        <v>37</v>
      </c>
      <c r="I44">
        <v>2966941</v>
      </c>
    </row>
    <row r="45" spans="1:9">
      <c r="A45" t="s">
        <v>3587</v>
      </c>
      <c r="B45">
        <v>2</v>
      </c>
      <c r="C45">
        <v>46643</v>
      </c>
      <c r="D45">
        <v>46215</v>
      </c>
      <c r="E45">
        <v>145</v>
      </c>
      <c r="F45">
        <v>3238086</v>
      </c>
      <c r="G45">
        <v>614747</v>
      </c>
      <c r="H45">
        <v>0</v>
      </c>
      <c r="I45">
        <v>0</v>
      </c>
    </row>
    <row r="46" spans="1:9">
      <c r="A46" t="s">
        <v>3845</v>
      </c>
      <c r="B46">
        <v>635</v>
      </c>
      <c r="C46">
        <v>241608432</v>
      </c>
      <c r="D46">
        <v>241589259</v>
      </c>
      <c r="E46">
        <v>62343</v>
      </c>
      <c r="F46">
        <v>14126419840</v>
      </c>
      <c r="G46">
        <v>12363529200</v>
      </c>
      <c r="H46">
        <v>736</v>
      </c>
      <c r="I46">
        <v>156832988</v>
      </c>
    </row>
    <row r="47" spans="1:9">
      <c r="A47" t="s">
        <v>3405</v>
      </c>
      <c r="B47">
        <v>374209</v>
      </c>
      <c r="C47">
        <v>3209395395</v>
      </c>
      <c r="D47">
        <v>287698000</v>
      </c>
      <c r="E47">
        <v>19260146</v>
      </c>
      <c r="F47">
        <v>243033527456</v>
      </c>
      <c r="G47">
        <v>16542005585</v>
      </c>
      <c r="H47">
        <v>44634</v>
      </c>
      <c r="I47">
        <v>266304658</v>
      </c>
    </row>
    <row r="48" spans="1:9">
      <c r="A48" t="s">
        <v>3494</v>
      </c>
      <c r="B48">
        <v>0</v>
      </c>
      <c r="C48">
        <v>0</v>
      </c>
      <c r="D48">
        <v>0</v>
      </c>
      <c r="E48">
        <v>257</v>
      </c>
      <c r="F48">
        <v>5292978</v>
      </c>
      <c r="G48">
        <v>3601009</v>
      </c>
      <c r="H48">
        <v>15</v>
      </c>
      <c r="I48">
        <v>344400</v>
      </c>
    </row>
    <row r="49" spans="1:9">
      <c r="A49" t="s">
        <v>3550</v>
      </c>
      <c r="B49">
        <v>39234</v>
      </c>
      <c r="C49">
        <v>237747350</v>
      </c>
      <c r="D49">
        <v>79409472</v>
      </c>
      <c r="E49">
        <v>2080405</v>
      </c>
      <c r="F49">
        <v>24853988635</v>
      </c>
      <c r="G49">
        <v>12178771111</v>
      </c>
      <c r="H49">
        <v>5932</v>
      </c>
      <c r="I49">
        <v>47654513</v>
      </c>
    </row>
    <row r="50" spans="1:9">
      <c r="A50" t="s">
        <v>3739</v>
      </c>
      <c r="B50">
        <v>265020</v>
      </c>
      <c r="C50">
        <v>1146127939</v>
      </c>
      <c r="D50">
        <v>284198029</v>
      </c>
      <c r="E50">
        <v>6562479</v>
      </c>
      <c r="F50">
        <v>24444772639</v>
      </c>
      <c r="G50">
        <v>1523764815</v>
      </c>
      <c r="H50">
        <v>29225</v>
      </c>
      <c r="I50">
        <v>43579843</v>
      </c>
    </row>
    <row r="51" spans="1:9">
      <c r="A51" t="s">
        <v>3896</v>
      </c>
      <c r="B51">
        <v>33458</v>
      </c>
      <c r="C51">
        <v>451294512</v>
      </c>
      <c r="D51">
        <v>447258375</v>
      </c>
      <c r="E51">
        <v>254553</v>
      </c>
      <c r="F51">
        <v>4421704160</v>
      </c>
      <c r="G51">
        <v>2949140105</v>
      </c>
      <c r="H51">
        <v>1977</v>
      </c>
      <c r="I51">
        <v>29477093</v>
      </c>
    </row>
    <row r="52" spans="1:9">
      <c r="A52" t="s">
        <v>3386</v>
      </c>
      <c r="B52">
        <v>55152</v>
      </c>
      <c r="C52">
        <v>382835678</v>
      </c>
      <c r="D52">
        <v>40208890</v>
      </c>
      <c r="E52">
        <v>2425429</v>
      </c>
      <c r="F52">
        <v>21116119923</v>
      </c>
      <c r="G52">
        <v>4989300749</v>
      </c>
      <c r="H52">
        <v>11923</v>
      </c>
      <c r="I52">
        <v>70549590</v>
      </c>
    </row>
    <row r="53" spans="1:9">
      <c r="A53" t="s">
        <v>3562</v>
      </c>
      <c r="B53">
        <v>8</v>
      </c>
      <c r="C53">
        <v>782619</v>
      </c>
      <c r="D53">
        <v>781339</v>
      </c>
      <c r="E53">
        <v>125</v>
      </c>
      <c r="F53">
        <v>9236865</v>
      </c>
      <c r="G53">
        <v>8353869</v>
      </c>
      <c r="H53">
        <v>5</v>
      </c>
      <c r="I53">
        <v>444298</v>
      </c>
    </row>
    <row r="54" spans="1:9">
      <c r="A54" t="s">
        <v>3597</v>
      </c>
      <c r="B54">
        <v>32</v>
      </c>
      <c r="C54">
        <v>8504340</v>
      </c>
      <c r="D54">
        <v>8518392</v>
      </c>
      <c r="E54">
        <v>5870</v>
      </c>
      <c r="F54">
        <v>881513879</v>
      </c>
      <c r="G54">
        <v>678928023</v>
      </c>
      <c r="H54">
        <v>9</v>
      </c>
      <c r="I54">
        <v>2252470</v>
      </c>
    </row>
    <row r="55" spans="1:9">
      <c r="A55" t="s">
        <v>3706</v>
      </c>
      <c r="B55">
        <v>680</v>
      </c>
      <c r="C55">
        <v>207173907</v>
      </c>
      <c r="D55">
        <v>205605761</v>
      </c>
      <c r="E55">
        <v>160137</v>
      </c>
      <c r="F55">
        <v>32014842126</v>
      </c>
      <c r="G55">
        <v>22115347512</v>
      </c>
      <c r="H55">
        <v>1920</v>
      </c>
      <c r="I55">
        <v>359380987</v>
      </c>
    </row>
    <row r="56" spans="1:9">
      <c r="A56" t="s">
        <v>3903</v>
      </c>
      <c r="B56">
        <v>34984</v>
      </c>
      <c r="C56">
        <v>285668291</v>
      </c>
      <c r="D56">
        <v>110776942</v>
      </c>
      <c r="E56">
        <v>643108</v>
      </c>
      <c r="F56">
        <v>3997235934</v>
      </c>
      <c r="G56">
        <v>867912683</v>
      </c>
      <c r="H56">
        <v>3514</v>
      </c>
      <c r="I56">
        <v>16066027</v>
      </c>
    </row>
    <row r="57" spans="1:9">
      <c r="A57" t="s">
        <v>3438</v>
      </c>
      <c r="B57">
        <v>81865</v>
      </c>
      <c r="C57">
        <v>2304660053</v>
      </c>
      <c r="D57">
        <v>2311609201</v>
      </c>
      <c r="E57">
        <v>1762005</v>
      </c>
      <c r="F57">
        <v>40729915287</v>
      </c>
      <c r="G57">
        <v>29539252064</v>
      </c>
      <c r="H57">
        <v>64753</v>
      </c>
      <c r="I57">
        <v>1541505844</v>
      </c>
    </row>
    <row r="58" spans="1:9">
      <c r="A58" t="s">
        <v>3444</v>
      </c>
      <c r="B58">
        <v>91973</v>
      </c>
      <c r="C58">
        <v>361868638</v>
      </c>
      <c r="D58">
        <v>85112229</v>
      </c>
      <c r="E58">
        <v>6487391</v>
      </c>
      <c r="F58">
        <v>34566024191</v>
      </c>
      <c r="G58">
        <v>8393527640</v>
      </c>
      <c r="H58">
        <v>55604</v>
      </c>
      <c r="I58">
        <v>122234680</v>
      </c>
    </row>
    <row r="59" spans="1:9">
      <c r="A59" t="s">
        <v>3596</v>
      </c>
      <c r="B59">
        <v>44</v>
      </c>
      <c r="C59">
        <v>13551260</v>
      </c>
      <c r="D59">
        <v>13560727</v>
      </c>
      <c r="E59">
        <v>9891</v>
      </c>
      <c r="F59">
        <v>1847842790</v>
      </c>
      <c r="G59">
        <v>1457955190</v>
      </c>
      <c r="H59">
        <v>5</v>
      </c>
      <c r="I59">
        <v>573676</v>
      </c>
    </row>
    <row r="60" spans="1:9">
      <c r="A60" t="s">
        <v>3654</v>
      </c>
      <c r="B60">
        <v>9330</v>
      </c>
      <c r="C60">
        <v>322531443</v>
      </c>
      <c r="D60">
        <v>315575537</v>
      </c>
      <c r="E60">
        <v>242181</v>
      </c>
      <c r="F60">
        <v>7109910527</v>
      </c>
      <c r="G60">
        <v>4380779293</v>
      </c>
      <c r="H60">
        <v>558</v>
      </c>
      <c r="I60">
        <v>17703103</v>
      </c>
    </row>
    <row r="61" spans="1:9">
      <c r="A61" t="s">
        <v>3474</v>
      </c>
      <c r="B61">
        <v>220526</v>
      </c>
      <c r="C61">
        <v>2409519250</v>
      </c>
      <c r="D61">
        <v>306056169</v>
      </c>
      <c r="E61">
        <v>11069360</v>
      </c>
      <c r="F61">
        <v>149511146998</v>
      </c>
      <c r="G61">
        <v>14405679591</v>
      </c>
      <c r="H61">
        <v>27485</v>
      </c>
      <c r="I61">
        <v>134072826</v>
      </c>
    </row>
    <row r="62" spans="1:9">
      <c r="A62" t="s">
        <v>3614</v>
      </c>
      <c r="B62">
        <v>1470</v>
      </c>
      <c r="C62">
        <v>71743135</v>
      </c>
      <c r="D62">
        <v>70566957</v>
      </c>
      <c r="E62">
        <v>48943</v>
      </c>
      <c r="F62">
        <v>533333916</v>
      </c>
      <c r="G62">
        <v>381520744</v>
      </c>
      <c r="H62">
        <v>33</v>
      </c>
      <c r="I62">
        <v>347924</v>
      </c>
    </row>
    <row r="63" spans="1:9">
      <c r="A63" t="s">
        <v>3651</v>
      </c>
      <c r="B63">
        <v>8021</v>
      </c>
      <c r="C63">
        <v>390357122</v>
      </c>
      <c r="D63">
        <v>386599039</v>
      </c>
      <c r="E63">
        <v>206710</v>
      </c>
      <c r="F63">
        <v>8752989519</v>
      </c>
      <c r="G63">
        <v>6222198311</v>
      </c>
      <c r="H63">
        <v>105</v>
      </c>
      <c r="I63">
        <v>4357368</v>
      </c>
    </row>
    <row r="64" spans="1:9">
      <c r="A64" t="s">
        <v>3359</v>
      </c>
      <c r="B64">
        <v>100995</v>
      </c>
      <c r="C64">
        <v>164297303</v>
      </c>
      <c r="D64">
        <v>38020100</v>
      </c>
      <c r="E64">
        <v>2495848</v>
      </c>
      <c r="F64">
        <v>4444697697</v>
      </c>
      <c r="G64">
        <v>465087343</v>
      </c>
      <c r="H64">
        <v>43872</v>
      </c>
      <c r="I64">
        <v>32194765</v>
      </c>
    </row>
    <row r="65" spans="1:9">
      <c r="A65" t="s">
        <v>3538</v>
      </c>
      <c r="B65">
        <v>93028</v>
      </c>
      <c r="C65">
        <v>67295250</v>
      </c>
      <c r="D65">
        <v>32327802</v>
      </c>
      <c r="E65">
        <v>2159784</v>
      </c>
      <c r="F65">
        <v>1811217712</v>
      </c>
      <c r="G65">
        <v>1093933888</v>
      </c>
      <c r="H65">
        <v>66865</v>
      </c>
      <c r="I65">
        <v>46945508</v>
      </c>
    </row>
    <row r="66" spans="1:9">
      <c r="A66" t="s">
        <v>3850</v>
      </c>
      <c r="B66">
        <v>0</v>
      </c>
      <c r="C66">
        <v>0</v>
      </c>
      <c r="D66">
        <v>0</v>
      </c>
      <c r="E66">
        <v>74</v>
      </c>
      <c r="F66">
        <v>5130143</v>
      </c>
      <c r="G66">
        <v>1434126</v>
      </c>
      <c r="H66">
        <v>2</v>
      </c>
      <c r="I66">
        <v>141000</v>
      </c>
    </row>
    <row r="67" spans="1:9">
      <c r="A67" t="s">
        <v>3623</v>
      </c>
      <c r="B67">
        <v>40654</v>
      </c>
      <c r="C67">
        <v>341460650</v>
      </c>
      <c r="D67">
        <v>19236260</v>
      </c>
      <c r="E67">
        <v>1961055</v>
      </c>
      <c r="F67">
        <v>21776319470</v>
      </c>
      <c r="G67">
        <v>1433633090</v>
      </c>
      <c r="H67">
        <v>4412</v>
      </c>
      <c r="I67">
        <v>27517480</v>
      </c>
    </row>
    <row r="68" spans="1:9">
      <c r="A68" t="s">
        <v>3375</v>
      </c>
      <c r="B68">
        <v>115</v>
      </c>
      <c r="C68">
        <v>1939400</v>
      </c>
      <c r="D68">
        <v>1821647</v>
      </c>
      <c r="E68">
        <v>876</v>
      </c>
      <c r="F68">
        <v>14801596</v>
      </c>
      <c r="G68">
        <v>7930381</v>
      </c>
      <c r="H68">
        <v>3</v>
      </c>
      <c r="I68">
        <v>70000</v>
      </c>
    </row>
    <row r="69" spans="1:9">
      <c r="A69" t="s">
        <v>5103</v>
      </c>
      <c r="B69">
        <v>3060</v>
      </c>
      <c r="C69">
        <v>2496100</v>
      </c>
      <c r="D69">
        <v>107434</v>
      </c>
      <c r="E69">
        <v>278002</v>
      </c>
      <c r="F69">
        <v>340315705</v>
      </c>
      <c r="G69">
        <v>28313212</v>
      </c>
      <c r="H69">
        <v>92</v>
      </c>
      <c r="I69">
        <v>39230</v>
      </c>
    </row>
    <row r="70" spans="1:9">
      <c r="A70" t="s">
        <v>3558</v>
      </c>
      <c r="B70">
        <v>0</v>
      </c>
      <c r="C70">
        <v>0</v>
      </c>
      <c r="D70">
        <v>0</v>
      </c>
      <c r="E70">
        <v>1360</v>
      </c>
      <c r="F70">
        <v>160302961</v>
      </c>
      <c r="G70">
        <v>143628733</v>
      </c>
      <c r="H70">
        <v>0</v>
      </c>
      <c r="I70">
        <v>0</v>
      </c>
    </row>
    <row r="71" spans="1:9">
      <c r="A71" t="s">
        <v>3768</v>
      </c>
      <c r="B71">
        <v>0</v>
      </c>
      <c r="C71">
        <v>0</v>
      </c>
      <c r="D71">
        <v>0</v>
      </c>
      <c r="E71">
        <v>1705</v>
      </c>
      <c r="F71">
        <v>535181903</v>
      </c>
      <c r="G71">
        <v>211880570</v>
      </c>
      <c r="H71">
        <v>58</v>
      </c>
      <c r="I71">
        <v>8458793</v>
      </c>
    </row>
    <row r="72" spans="1:9">
      <c r="A72" t="s">
        <v>3796</v>
      </c>
      <c r="B72">
        <v>165</v>
      </c>
      <c r="C72">
        <v>5792986</v>
      </c>
      <c r="D72">
        <v>5750923</v>
      </c>
      <c r="E72">
        <v>6066</v>
      </c>
      <c r="F72">
        <v>194806463</v>
      </c>
      <c r="G72">
        <v>101324015</v>
      </c>
      <c r="H72">
        <v>187</v>
      </c>
      <c r="I72">
        <v>7535748</v>
      </c>
    </row>
    <row r="73" spans="1:9">
      <c r="A73" t="s">
        <v>3511</v>
      </c>
      <c r="B73">
        <v>151237</v>
      </c>
      <c r="C73">
        <v>921885195</v>
      </c>
      <c r="D73">
        <v>152693832</v>
      </c>
      <c r="E73">
        <v>8669884</v>
      </c>
      <c r="F73">
        <v>96006426543</v>
      </c>
      <c r="G73">
        <v>12353215138</v>
      </c>
      <c r="H73">
        <v>24056</v>
      </c>
      <c r="I73">
        <v>89778094</v>
      </c>
    </row>
    <row r="74" spans="1:9">
      <c r="A74" t="s">
        <v>3815</v>
      </c>
      <c r="B74">
        <v>2267</v>
      </c>
      <c r="C74">
        <v>197254419</v>
      </c>
      <c r="D74">
        <v>195915976</v>
      </c>
      <c r="E74">
        <v>19257</v>
      </c>
      <c r="F74">
        <v>1057653873</v>
      </c>
      <c r="G74">
        <v>870935855</v>
      </c>
      <c r="H74">
        <v>50</v>
      </c>
      <c r="I74">
        <v>1562196</v>
      </c>
    </row>
    <row r="75" spans="1:9">
      <c r="A75" t="s">
        <v>3470</v>
      </c>
      <c r="B75">
        <v>27</v>
      </c>
      <c r="C75">
        <v>641546</v>
      </c>
      <c r="D75">
        <v>638006</v>
      </c>
      <c r="E75">
        <v>2224</v>
      </c>
      <c r="F75">
        <v>42668221</v>
      </c>
      <c r="G75">
        <v>14437199</v>
      </c>
      <c r="H75">
        <v>206</v>
      </c>
      <c r="I75">
        <v>4423427</v>
      </c>
    </row>
    <row r="76" spans="1:9">
      <c r="A76" t="s">
        <v>3847</v>
      </c>
      <c r="B76">
        <v>10</v>
      </c>
      <c r="C76">
        <v>1243998</v>
      </c>
      <c r="D76">
        <v>1243998</v>
      </c>
      <c r="E76">
        <v>5074</v>
      </c>
      <c r="F76">
        <v>712342350</v>
      </c>
      <c r="G76">
        <v>429196216</v>
      </c>
      <c r="H76">
        <v>36</v>
      </c>
      <c r="I76">
        <v>6842591</v>
      </c>
    </row>
    <row r="77" spans="1:9">
      <c r="A77" t="s">
        <v>3726</v>
      </c>
      <c r="B77">
        <v>162111</v>
      </c>
      <c r="C77">
        <v>627427883</v>
      </c>
      <c r="D77">
        <v>51598799</v>
      </c>
      <c r="E77">
        <v>2578717</v>
      </c>
      <c r="F77">
        <v>11203269325</v>
      </c>
      <c r="G77">
        <v>1601846236</v>
      </c>
      <c r="H77">
        <v>16743</v>
      </c>
      <c r="I77">
        <v>37054969</v>
      </c>
    </row>
    <row r="78" spans="1:9">
      <c r="A78" t="s">
        <v>3800</v>
      </c>
      <c r="B78">
        <v>20378</v>
      </c>
      <c r="C78">
        <v>227504000</v>
      </c>
      <c r="D78">
        <v>25318741</v>
      </c>
      <c r="E78">
        <v>1670165</v>
      </c>
      <c r="F78">
        <v>21470180170</v>
      </c>
      <c r="G78">
        <v>1924440097</v>
      </c>
      <c r="H78">
        <v>3575</v>
      </c>
      <c r="I78">
        <v>15369990</v>
      </c>
    </row>
    <row r="79" spans="1:9">
      <c r="A79" t="s">
        <v>3857</v>
      </c>
      <c r="B79">
        <v>156</v>
      </c>
      <c r="C79">
        <v>2547982</v>
      </c>
      <c r="D79">
        <v>2490042</v>
      </c>
      <c r="E79">
        <v>13580</v>
      </c>
      <c r="F79">
        <v>345419455</v>
      </c>
      <c r="G79">
        <v>182800595</v>
      </c>
      <c r="H79">
        <v>14</v>
      </c>
      <c r="I79">
        <v>323028</v>
      </c>
    </row>
    <row r="80" spans="1:9">
      <c r="A80" t="s">
        <v>3476</v>
      </c>
      <c r="B80">
        <v>153608</v>
      </c>
      <c r="C80">
        <v>1497164925</v>
      </c>
      <c r="D80">
        <v>232746621</v>
      </c>
      <c r="E80">
        <v>7240941</v>
      </c>
      <c r="F80">
        <v>86785479320</v>
      </c>
      <c r="G80">
        <v>15026012329</v>
      </c>
      <c r="H80">
        <v>25596</v>
      </c>
      <c r="I80">
        <v>143546392</v>
      </c>
    </row>
    <row r="81" spans="1:9">
      <c r="A81" t="s">
        <v>3629</v>
      </c>
      <c r="B81">
        <v>2870</v>
      </c>
      <c r="C81">
        <v>31940200</v>
      </c>
      <c r="D81">
        <v>6331541</v>
      </c>
      <c r="E81">
        <v>183528</v>
      </c>
      <c r="F81">
        <v>1878234079</v>
      </c>
      <c r="G81">
        <v>770560203</v>
      </c>
      <c r="H81">
        <v>947</v>
      </c>
      <c r="I81">
        <v>7898150</v>
      </c>
    </row>
    <row r="82" spans="1:9">
      <c r="A82" t="s">
        <v>3589</v>
      </c>
      <c r="B82">
        <v>1034</v>
      </c>
      <c r="C82">
        <v>30983082</v>
      </c>
      <c r="D82">
        <v>30527304</v>
      </c>
      <c r="E82">
        <v>15380</v>
      </c>
      <c r="F82">
        <v>404913048</v>
      </c>
      <c r="G82">
        <v>241980320</v>
      </c>
      <c r="H82">
        <v>1</v>
      </c>
      <c r="I82">
        <v>25733</v>
      </c>
    </row>
    <row r="83" spans="1:9">
      <c r="A83" t="s">
        <v>3718</v>
      </c>
      <c r="B83">
        <v>28844</v>
      </c>
      <c r="C83">
        <v>798687171</v>
      </c>
      <c r="D83">
        <v>788387539</v>
      </c>
      <c r="E83">
        <v>309162</v>
      </c>
      <c r="F83">
        <v>9276163085</v>
      </c>
      <c r="G83">
        <v>6809273234</v>
      </c>
      <c r="H83">
        <v>261</v>
      </c>
      <c r="I83">
        <v>8618746</v>
      </c>
    </row>
    <row r="84" spans="1:9">
      <c r="A84" t="s">
        <v>3872</v>
      </c>
      <c r="B84">
        <v>42734</v>
      </c>
      <c r="C84">
        <v>458369815</v>
      </c>
      <c r="D84">
        <v>68170909</v>
      </c>
      <c r="E84">
        <v>1773200</v>
      </c>
      <c r="F84">
        <v>15452721320</v>
      </c>
      <c r="G84">
        <v>1628348474</v>
      </c>
      <c r="H84">
        <v>4595</v>
      </c>
      <c r="I84">
        <v>21046433</v>
      </c>
    </row>
    <row r="85" spans="1:9">
      <c r="A85" t="s">
        <v>3548</v>
      </c>
      <c r="B85">
        <v>97628</v>
      </c>
      <c r="C85">
        <v>543659996</v>
      </c>
      <c r="D85">
        <v>148836602</v>
      </c>
      <c r="E85">
        <v>3516233</v>
      </c>
      <c r="F85">
        <v>39442247047</v>
      </c>
      <c r="G85">
        <v>10836014904</v>
      </c>
      <c r="H85">
        <v>15613</v>
      </c>
      <c r="I85">
        <v>101113667</v>
      </c>
    </row>
    <row r="86" spans="1:9">
      <c r="A86" t="s">
        <v>3605</v>
      </c>
      <c r="B86">
        <v>0</v>
      </c>
      <c r="C86">
        <v>0</v>
      </c>
      <c r="D86">
        <v>0</v>
      </c>
      <c r="E86">
        <v>22</v>
      </c>
      <c r="F86">
        <v>779900</v>
      </c>
      <c r="G86">
        <v>243279</v>
      </c>
      <c r="H86">
        <v>0</v>
      </c>
      <c r="I86">
        <v>0</v>
      </c>
    </row>
    <row r="87" spans="1:9">
      <c r="A87" t="s">
        <v>3695</v>
      </c>
      <c r="B87">
        <v>22638</v>
      </c>
      <c r="C87">
        <v>181844400</v>
      </c>
      <c r="D87">
        <v>12428009</v>
      </c>
      <c r="E87">
        <v>1257339</v>
      </c>
      <c r="F87">
        <v>13366650844</v>
      </c>
      <c r="G87">
        <v>808531348</v>
      </c>
      <c r="H87">
        <v>2863</v>
      </c>
      <c r="I87">
        <v>16461226</v>
      </c>
    </row>
    <row r="88" spans="1:9">
      <c r="A88" t="s">
        <v>3584</v>
      </c>
      <c r="B88">
        <v>19597</v>
      </c>
      <c r="C88">
        <v>327131514</v>
      </c>
      <c r="D88">
        <v>324931136</v>
      </c>
      <c r="E88">
        <v>133976</v>
      </c>
      <c r="F88">
        <v>2312002464</v>
      </c>
      <c r="G88">
        <v>1467319278</v>
      </c>
      <c r="H88">
        <v>942</v>
      </c>
      <c r="I88">
        <v>15449915</v>
      </c>
    </row>
    <row r="89" spans="1:9">
      <c r="A89" t="s">
        <v>3684</v>
      </c>
      <c r="B89">
        <v>1763</v>
      </c>
      <c r="C89">
        <v>33893707</v>
      </c>
      <c r="D89">
        <v>33593156</v>
      </c>
      <c r="E89">
        <v>19243</v>
      </c>
      <c r="F89">
        <v>351900513</v>
      </c>
      <c r="G89">
        <v>233162413</v>
      </c>
      <c r="H89">
        <v>192</v>
      </c>
      <c r="I89">
        <v>3600826</v>
      </c>
    </row>
    <row r="90" spans="1:9">
      <c r="A90" t="s">
        <v>3396</v>
      </c>
      <c r="B90">
        <v>2</v>
      </c>
      <c r="C90">
        <v>39000</v>
      </c>
      <c r="D90">
        <v>11080</v>
      </c>
      <c r="E90">
        <v>183</v>
      </c>
      <c r="F90">
        <v>2433546</v>
      </c>
      <c r="G90">
        <v>398200</v>
      </c>
      <c r="H90">
        <v>12</v>
      </c>
      <c r="I90">
        <v>146875</v>
      </c>
    </row>
    <row r="91" spans="1:9">
      <c r="A91" t="s">
        <v>3469</v>
      </c>
      <c r="B91">
        <v>4601</v>
      </c>
      <c r="C91">
        <v>157744706</v>
      </c>
      <c r="D91">
        <v>157110376</v>
      </c>
      <c r="E91">
        <v>101645</v>
      </c>
      <c r="F91">
        <v>2512771839</v>
      </c>
      <c r="G91">
        <v>1587070492</v>
      </c>
      <c r="H91">
        <v>2929</v>
      </c>
      <c r="I91">
        <v>76086195</v>
      </c>
    </row>
    <row r="92" spans="1:9">
      <c r="A92" t="s">
        <v>3798</v>
      </c>
      <c r="B92">
        <v>4128</v>
      </c>
      <c r="C92">
        <v>96299009</v>
      </c>
      <c r="D92">
        <v>92056830</v>
      </c>
      <c r="E92">
        <v>175895</v>
      </c>
      <c r="F92">
        <v>3502857733</v>
      </c>
      <c r="G92">
        <v>1647314072</v>
      </c>
      <c r="H92">
        <v>196</v>
      </c>
      <c r="I92">
        <v>4863863</v>
      </c>
    </row>
    <row r="93" spans="1:9">
      <c r="A93" t="s">
        <v>3618</v>
      </c>
      <c r="B93">
        <v>15313</v>
      </c>
      <c r="C93">
        <v>573223948</v>
      </c>
      <c r="D93">
        <v>570306218</v>
      </c>
      <c r="E93">
        <v>383339</v>
      </c>
      <c r="F93">
        <v>11714330045</v>
      </c>
      <c r="G93">
        <v>7160623872</v>
      </c>
      <c r="H93">
        <v>659</v>
      </c>
      <c r="I93">
        <v>21371243</v>
      </c>
    </row>
    <row r="94" spans="1:9">
      <c r="A94" t="s">
        <v>3828</v>
      </c>
      <c r="B94">
        <v>253</v>
      </c>
      <c r="C94">
        <v>7852334</v>
      </c>
      <c r="D94">
        <v>7712063</v>
      </c>
      <c r="E94">
        <v>54684</v>
      </c>
      <c r="F94">
        <v>1910096974</v>
      </c>
      <c r="G94">
        <v>1498674622</v>
      </c>
      <c r="H94">
        <v>26</v>
      </c>
      <c r="I94">
        <v>631376</v>
      </c>
    </row>
    <row r="95" spans="1:9">
      <c r="A95" t="s">
        <v>3854</v>
      </c>
      <c r="B95">
        <v>0</v>
      </c>
      <c r="C95">
        <v>0</v>
      </c>
      <c r="D95">
        <v>0</v>
      </c>
      <c r="E95">
        <v>82883</v>
      </c>
      <c r="F95">
        <v>6976624598</v>
      </c>
      <c r="G95">
        <v>1749660494</v>
      </c>
      <c r="H95">
        <v>88</v>
      </c>
      <c r="I95">
        <v>7034086</v>
      </c>
    </row>
    <row r="96" spans="1:9">
      <c r="A96" t="s">
        <v>3525</v>
      </c>
      <c r="B96">
        <v>14743</v>
      </c>
      <c r="C96">
        <v>199576693</v>
      </c>
      <c r="D96">
        <v>197523951</v>
      </c>
      <c r="E96">
        <v>76996</v>
      </c>
      <c r="F96">
        <v>1056128038</v>
      </c>
      <c r="G96">
        <v>737382937</v>
      </c>
      <c r="H96">
        <v>532</v>
      </c>
      <c r="I96">
        <v>6906779</v>
      </c>
    </row>
    <row r="97" spans="1:9">
      <c r="A97" t="s">
        <v>3632</v>
      </c>
      <c r="B97">
        <v>4100</v>
      </c>
      <c r="C97">
        <v>3086680121</v>
      </c>
      <c r="D97">
        <v>3079732865</v>
      </c>
      <c r="E97">
        <v>703671</v>
      </c>
      <c r="F97">
        <v>194340409350</v>
      </c>
      <c r="G97">
        <v>165774391873</v>
      </c>
      <c r="H97">
        <v>235</v>
      </c>
      <c r="I97">
        <v>44355056</v>
      </c>
    </row>
    <row r="98" spans="1:9">
      <c r="A98" t="s">
        <v>3779</v>
      </c>
      <c r="B98">
        <v>440</v>
      </c>
      <c r="C98">
        <v>6166029</v>
      </c>
      <c r="D98">
        <v>6015020</v>
      </c>
      <c r="E98">
        <v>18808</v>
      </c>
      <c r="F98">
        <v>375386980</v>
      </c>
      <c r="G98">
        <v>237881261</v>
      </c>
      <c r="H98">
        <v>76</v>
      </c>
      <c r="I98">
        <v>2969858</v>
      </c>
    </row>
    <row r="99" spans="1:9">
      <c r="A99" t="s">
        <v>3671</v>
      </c>
      <c r="B99">
        <v>9</v>
      </c>
      <c r="C99">
        <v>1929598</v>
      </c>
      <c r="D99">
        <v>1926208</v>
      </c>
      <c r="E99">
        <v>4034</v>
      </c>
      <c r="F99">
        <v>717928133</v>
      </c>
      <c r="G99">
        <v>415031121</v>
      </c>
      <c r="H99">
        <v>221</v>
      </c>
      <c r="I99">
        <v>28502832</v>
      </c>
    </row>
    <row r="100" spans="1:9">
      <c r="A100" t="s">
        <v>3823</v>
      </c>
      <c r="B100">
        <v>11134</v>
      </c>
      <c r="C100">
        <v>377081612</v>
      </c>
      <c r="D100">
        <v>375193003</v>
      </c>
      <c r="E100">
        <v>165587</v>
      </c>
      <c r="F100">
        <v>5525404247</v>
      </c>
      <c r="G100">
        <v>4367938226</v>
      </c>
      <c r="H100">
        <v>266</v>
      </c>
      <c r="I100">
        <v>9316797</v>
      </c>
    </row>
    <row r="101" spans="1:9">
      <c r="A101" t="s">
        <v>3462</v>
      </c>
      <c r="B101">
        <v>3036</v>
      </c>
      <c r="C101">
        <v>6797100</v>
      </c>
      <c r="D101">
        <v>2037125</v>
      </c>
      <c r="E101">
        <v>658530</v>
      </c>
      <c r="F101">
        <v>2117634442</v>
      </c>
      <c r="G101">
        <v>605884599</v>
      </c>
      <c r="H101">
        <v>2384</v>
      </c>
      <c r="I101">
        <v>6917286</v>
      </c>
    </row>
    <row r="102" spans="1:9">
      <c r="A102" t="s">
        <v>3510</v>
      </c>
      <c r="B102">
        <v>120187</v>
      </c>
      <c r="C102">
        <v>754809282</v>
      </c>
      <c r="D102">
        <v>107674243</v>
      </c>
      <c r="E102">
        <v>7428105</v>
      </c>
      <c r="F102">
        <v>81618781758</v>
      </c>
      <c r="G102">
        <v>8047236816</v>
      </c>
      <c r="H102">
        <v>14945</v>
      </c>
      <c r="I102">
        <v>56823004</v>
      </c>
    </row>
    <row r="103" spans="1:9">
      <c r="A103" t="s">
        <v>3813</v>
      </c>
      <c r="B103">
        <v>5</v>
      </c>
      <c r="C103">
        <v>35175</v>
      </c>
      <c r="D103">
        <v>35175</v>
      </c>
      <c r="E103">
        <v>8808</v>
      </c>
      <c r="F103">
        <v>76619851</v>
      </c>
      <c r="G103">
        <v>55585021</v>
      </c>
      <c r="H103">
        <v>56</v>
      </c>
      <c r="I103">
        <v>650441</v>
      </c>
    </row>
    <row r="104" spans="1:9">
      <c r="A104" t="s">
        <v>3516</v>
      </c>
      <c r="B104">
        <v>103774</v>
      </c>
      <c r="C104">
        <v>511384133</v>
      </c>
      <c r="D104">
        <v>130510943</v>
      </c>
      <c r="E104">
        <v>7385511</v>
      </c>
      <c r="F104">
        <v>75157510227</v>
      </c>
      <c r="G104">
        <v>39310289309</v>
      </c>
      <c r="H104">
        <v>170905</v>
      </c>
      <c r="I104">
        <v>1151480232</v>
      </c>
    </row>
    <row r="105" spans="1:9">
      <c r="A105" t="s">
        <v>3553</v>
      </c>
      <c r="B105">
        <v>457</v>
      </c>
      <c r="C105">
        <v>96024968</v>
      </c>
      <c r="D105">
        <v>95700745</v>
      </c>
      <c r="E105">
        <v>4395</v>
      </c>
      <c r="F105">
        <v>593661489</v>
      </c>
      <c r="G105">
        <v>554291439</v>
      </c>
      <c r="H105">
        <v>2</v>
      </c>
      <c r="I105">
        <v>155000</v>
      </c>
    </row>
    <row r="106" spans="1:9">
      <c r="A106" t="s">
        <v>3626</v>
      </c>
      <c r="B106">
        <v>5276</v>
      </c>
      <c r="C106">
        <v>53290500</v>
      </c>
      <c r="D106">
        <v>5265792</v>
      </c>
      <c r="E106">
        <v>248229</v>
      </c>
      <c r="F106">
        <v>2510337743</v>
      </c>
      <c r="G106">
        <v>377965269</v>
      </c>
      <c r="H106">
        <v>1133</v>
      </c>
      <c r="I106">
        <v>6857610</v>
      </c>
    </row>
    <row r="107" spans="1:9">
      <c r="A107" t="s">
        <v>3769</v>
      </c>
      <c r="B107">
        <v>0</v>
      </c>
      <c r="C107">
        <v>0</v>
      </c>
      <c r="D107">
        <v>0</v>
      </c>
      <c r="E107">
        <v>117</v>
      </c>
      <c r="F107">
        <v>11078287</v>
      </c>
      <c r="G107">
        <v>5379629</v>
      </c>
      <c r="H107">
        <v>5</v>
      </c>
      <c r="I107">
        <v>411015</v>
      </c>
    </row>
    <row r="108" spans="1:9">
      <c r="A108" t="s">
        <v>3743</v>
      </c>
      <c r="B108">
        <v>82218</v>
      </c>
      <c r="C108">
        <v>321640062</v>
      </c>
      <c r="D108">
        <v>97321658</v>
      </c>
      <c r="E108">
        <v>2158650</v>
      </c>
      <c r="F108">
        <v>7896604208</v>
      </c>
      <c r="G108">
        <v>1397755092</v>
      </c>
      <c r="H108">
        <v>11722</v>
      </c>
      <c r="I108">
        <v>20515186</v>
      </c>
    </row>
    <row r="109" spans="1:9">
      <c r="A109" t="s">
        <v>3665</v>
      </c>
      <c r="B109">
        <v>159</v>
      </c>
      <c r="C109">
        <v>1502800</v>
      </c>
      <c r="D109">
        <v>203375</v>
      </c>
      <c r="E109">
        <v>11796</v>
      </c>
      <c r="F109">
        <v>84475250</v>
      </c>
      <c r="G109">
        <v>31748519</v>
      </c>
      <c r="H109">
        <v>38</v>
      </c>
      <c r="I109">
        <v>218500</v>
      </c>
    </row>
    <row r="110" spans="1:9">
      <c r="A110" t="s">
        <v>3526</v>
      </c>
      <c r="B110">
        <v>243</v>
      </c>
      <c r="C110">
        <v>2248180</v>
      </c>
      <c r="D110">
        <v>2243901</v>
      </c>
      <c r="E110">
        <v>2352</v>
      </c>
      <c r="F110">
        <v>15894366</v>
      </c>
      <c r="G110">
        <v>6697934</v>
      </c>
      <c r="H110">
        <v>35</v>
      </c>
      <c r="I110">
        <v>289500</v>
      </c>
    </row>
    <row r="111" spans="1:9">
      <c r="A111" t="s">
        <v>3395</v>
      </c>
      <c r="B111">
        <v>16</v>
      </c>
      <c r="C111">
        <v>136939</v>
      </c>
      <c r="D111">
        <v>129273</v>
      </c>
      <c r="E111">
        <v>266</v>
      </c>
      <c r="F111">
        <v>2328766</v>
      </c>
      <c r="G111">
        <v>746902</v>
      </c>
      <c r="H111">
        <v>9</v>
      </c>
      <c r="I111">
        <v>99500</v>
      </c>
    </row>
    <row r="112" spans="1:9">
      <c r="A112" t="s">
        <v>3402</v>
      </c>
      <c r="B112">
        <v>371</v>
      </c>
      <c r="C112">
        <v>10425704</v>
      </c>
      <c r="D112">
        <v>10420172</v>
      </c>
      <c r="E112">
        <v>5896</v>
      </c>
      <c r="F112">
        <v>158136442</v>
      </c>
      <c r="G112">
        <v>79130197</v>
      </c>
      <c r="H112">
        <v>109</v>
      </c>
      <c r="I112">
        <v>3518562</v>
      </c>
    </row>
    <row r="113" spans="1:9">
      <c r="A113" t="s">
        <v>3489</v>
      </c>
      <c r="B113">
        <v>0</v>
      </c>
      <c r="C113">
        <v>0</v>
      </c>
      <c r="D113">
        <v>0</v>
      </c>
      <c r="E113">
        <v>23993</v>
      </c>
      <c r="F113">
        <v>1762975968</v>
      </c>
      <c r="G113">
        <v>830415106</v>
      </c>
      <c r="H113">
        <v>189</v>
      </c>
      <c r="I113">
        <v>14708750</v>
      </c>
    </row>
    <row r="114" spans="1:9">
      <c r="A114" t="s">
        <v>3746</v>
      </c>
      <c r="B114">
        <v>85392</v>
      </c>
      <c r="C114">
        <v>244400339</v>
      </c>
      <c r="D114">
        <v>74573395</v>
      </c>
      <c r="E114">
        <v>2571020</v>
      </c>
      <c r="F114">
        <v>9228995628</v>
      </c>
      <c r="G114">
        <v>2513848302</v>
      </c>
      <c r="H114">
        <v>38842</v>
      </c>
      <c r="I114">
        <v>57835715</v>
      </c>
    </row>
    <row r="115" spans="1:9">
      <c r="A115" t="s">
        <v>3795</v>
      </c>
      <c r="B115">
        <v>3698</v>
      </c>
      <c r="C115">
        <v>185757702</v>
      </c>
      <c r="D115">
        <v>185478066</v>
      </c>
      <c r="E115">
        <v>87311</v>
      </c>
      <c r="F115">
        <v>3175486759</v>
      </c>
      <c r="G115">
        <v>1840714047</v>
      </c>
      <c r="H115">
        <v>842</v>
      </c>
      <c r="I115">
        <v>35776816</v>
      </c>
    </row>
    <row r="116" spans="1:9">
      <c r="A116" t="s">
        <v>3369</v>
      </c>
      <c r="B116">
        <v>47478</v>
      </c>
      <c r="C116">
        <v>481672030</v>
      </c>
      <c r="D116">
        <v>146793272</v>
      </c>
      <c r="E116">
        <v>3754114</v>
      </c>
      <c r="F116">
        <v>60738361204</v>
      </c>
      <c r="G116">
        <v>10883169609</v>
      </c>
      <c r="H116">
        <v>7886</v>
      </c>
      <c r="I116">
        <v>47789515</v>
      </c>
    </row>
    <row r="117" spans="1:9">
      <c r="A117" t="s">
        <v>3480</v>
      </c>
      <c r="B117">
        <v>21</v>
      </c>
      <c r="C117">
        <v>9849719</v>
      </c>
      <c r="D117">
        <v>9826941</v>
      </c>
      <c r="E117">
        <v>221081</v>
      </c>
      <c r="F117">
        <v>65929145386</v>
      </c>
      <c r="G117">
        <v>55367478309</v>
      </c>
      <c r="H117">
        <v>192</v>
      </c>
      <c r="I117">
        <v>58965810</v>
      </c>
    </row>
    <row r="118" spans="1:9">
      <c r="A118" t="s">
        <v>3884</v>
      </c>
      <c r="B118">
        <v>5</v>
      </c>
      <c r="C118">
        <v>1084338</v>
      </c>
      <c r="D118">
        <v>493470</v>
      </c>
      <c r="E118">
        <v>49483</v>
      </c>
      <c r="F118">
        <v>10848914835</v>
      </c>
      <c r="G118">
        <v>6421996648</v>
      </c>
      <c r="H118">
        <v>2425</v>
      </c>
      <c r="I118">
        <v>406975629</v>
      </c>
    </row>
    <row r="119" spans="1:9">
      <c r="A119" t="s">
        <v>3406</v>
      </c>
      <c r="B119">
        <v>76819</v>
      </c>
      <c r="C119">
        <v>855097700</v>
      </c>
      <c r="D119">
        <v>81426721</v>
      </c>
      <c r="E119">
        <v>5114161</v>
      </c>
      <c r="F119">
        <v>67597310135</v>
      </c>
      <c r="G119">
        <v>5530040544</v>
      </c>
      <c r="H119">
        <v>10152</v>
      </c>
      <c r="I119">
        <v>56828100</v>
      </c>
    </row>
    <row r="120" spans="1:9">
      <c r="A120" t="s">
        <v>3552</v>
      </c>
      <c r="B120">
        <v>29</v>
      </c>
      <c r="C120">
        <v>4628178</v>
      </c>
      <c r="D120">
        <v>4614882</v>
      </c>
      <c r="E120">
        <v>414</v>
      </c>
      <c r="F120">
        <v>48994609</v>
      </c>
      <c r="G120">
        <v>45710834</v>
      </c>
      <c r="H120">
        <v>0</v>
      </c>
      <c r="I120">
        <v>0</v>
      </c>
    </row>
    <row r="121" spans="1:9">
      <c r="A121" t="s">
        <v>3561</v>
      </c>
      <c r="B121">
        <v>338</v>
      </c>
      <c r="C121">
        <v>16054089</v>
      </c>
      <c r="D121">
        <v>16011407</v>
      </c>
      <c r="E121">
        <v>4037</v>
      </c>
      <c r="F121">
        <v>182558152</v>
      </c>
      <c r="G121">
        <v>169564969</v>
      </c>
      <c r="H121">
        <v>45</v>
      </c>
      <c r="I121">
        <v>2115358</v>
      </c>
    </row>
    <row r="122" spans="1:9">
      <c r="A122" t="s">
        <v>3634</v>
      </c>
      <c r="B122">
        <v>3806</v>
      </c>
      <c r="C122">
        <v>1106673857</v>
      </c>
      <c r="D122">
        <v>1104269884</v>
      </c>
      <c r="E122">
        <v>141313</v>
      </c>
      <c r="F122">
        <v>25667286251</v>
      </c>
      <c r="G122">
        <v>17712685652</v>
      </c>
      <c r="H122">
        <v>1406</v>
      </c>
      <c r="I122">
        <v>222722054</v>
      </c>
    </row>
    <row r="123" spans="1:9">
      <c r="A123" t="s">
        <v>3505</v>
      </c>
      <c r="B123">
        <v>0</v>
      </c>
      <c r="C123">
        <v>0</v>
      </c>
      <c r="D123">
        <v>0</v>
      </c>
      <c r="E123">
        <v>5345</v>
      </c>
      <c r="F123">
        <v>6462188</v>
      </c>
      <c r="G123">
        <v>225706</v>
      </c>
      <c r="H123">
        <v>5</v>
      </c>
      <c r="I123">
        <v>12850</v>
      </c>
    </row>
    <row r="124" spans="1:9">
      <c r="A124" t="s">
        <v>3859</v>
      </c>
      <c r="B124">
        <v>11799</v>
      </c>
      <c r="C124">
        <v>304928750</v>
      </c>
      <c r="D124">
        <v>301681347</v>
      </c>
      <c r="E124">
        <v>100614</v>
      </c>
      <c r="F124">
        <v>2526623002</v>
      </c>
      <c r="G124">
        <v>1698707309</v>
      </c>
      <c r="H124">
        <v>132</v>
      </c>
      <c r="I124">
        <v>2699753</v>
      </c>
    </row>
    <row r="125" spans="1:9">
      <c r="A125" t="s">
        <v>3436</v>
      </c>
      <c r="B125">
        <v>65421</v>
      </c>
      <c r="C125">
        <v>2038347645</v>
      </c>
      <c r="D125">
        <v>2024579568</v>
      </c>
      <c r="E125">
        <v>1038091</v>
      </c>
      <c r="F125">
        <v>28324131371</v>
      </c>
      <c r="G125">
        <v>19724287025</v>
      </c>
      <c r="H125">
        <v>1501</v>
      </c>
      <c r="I125">
        <v>42945020</v>
      </c>
    </row>
    <row r="126" spans="1:9">
      <c r="A126" t="s">
        <v>3707</v>
      </c>
      <c r="B126">
        <v>46</v>
      </c>
      <c r="C126">
        <v>10380476</v>
      </c>
      <c r="D126">
        <v>10396560</v>
      </c>
      <c r="E126">
        <v>23164</v>
      </c>
      <c r="F126">
        <v>3820097243</v>
      </c>
      <c r="G126">
        <v>2573997315</v>
      </c>
      <c r="H126">
        <v>392</v>
      </c>
      <c r="I126">
        <v>54678691</v>
      </c>
    </row>
    <row r="127" spans="1:9">
      <c r="A127" t="s">
        <v>3731</v>
      </c>
      <c r="B127">
        <v>727</v>
      </c>
      <c r="C127">
        <v>9054895</v>
      </c>
      <c r="D127">
        <v>8846221</v>
      </c>
      <c r="E127">
        <v>6852</v>
      </c>
      <c r="F127">
        <v>103362737</v>
      </c>
      <c r="G127">
        <v>62456010</v>
      </c>
      <c r="H127">
        <v>22</v>
      </c>
      <c r="I127">
        <v>352380</v>
      </c>
    </row>
    <row r="128" spans="1:9">
      <c r="A128" t="s">
        <v>3557</v>
      </c>
      <c r="B128">
        <v>37</v>
      </c>
      <c r="C128">
        <v>2758304</v>
      </c>
      <c r="D128">
        <v>2698208</v>
      </c>
      <c r="E128">
        <v>186</v>
      </c>
      <c r="F128">
        <v>11403801</v>
      </c>
      <c r="G128">
        <v>8239922</v>
      </c>
      <c r="H128">
        <v>2</v>
      </c>
      <c r="I128">
        <v>120000</v>
      </c>
    </row>
    <row r="129" spans="1:9">
      <c r="A129" t="s">
        <v>3870</v>
      </c>
      <c r="B129">
        <v>0</v>
      </c>
      <c r="C129">
        <v>0</v>
      </c>
      <c r="D129">
        <v>0</v>
      </c>
      <c r="E129">
        <v>26558</v>
      </c>
      <c r="F129">
        <v>611450696</v>
      </c>
      <c r="G129">
        <v>273297434</v>
      </c>
      <c r="H129">
        <v>4903</v>
      </c>
      <c r="I129">
        <v>127872058</v>
      </c>
    </row>
    <row r="130" spans="1:9">
      <c r="A130" t="s">
        <v>3839</v>
      </c>
      <c r="B130">
        <v>3690</v>
      </c>
      <c r="C130">
        <v>31732045</v>
      </c>
      <c r="D130">
        <v>5537061</v>
      </c>
      <c r="E130">
        <v>653765</v>
      </c>
      <c r="F130">
        <v>8001223232</v>
      </c>
      <c r="G130">
        <v>1892321703</v>
      </c>
      <c r="H130">
        <v>1693</v>
      </c>
      <c r="I130">
        <v>11953700</v>
      </c>
    </row>
    <row r="131" spans="1:9">
      <c r="A131" t="s">
        <v>3393</v>
      </c>
      <c r="B131">
        <v>591</v>
      </c>
      <c r="C131">
        <v>9733713</v>
      </c>
      <c r="D131">
        <v>9304751</v>
      </c>
      <c r="E131">
        <v>4592</v>
      </c>
      <c r="F131">
        <v>78607109</v>
      </c>
      <c r="G131">
        <v>30442654</v>
      </c>
      <c r="H131">
        <v>36</v>
      </c>
      <c r="I131">
        <v>567410</v>
      </c>
    </row>
    <row r="132" spans="1:9">
      <c r="A132" t="s">
        <v>3440</v>
      </c>
      <c r="B132">
        <v>96</v>
      </c>
      <c r="C132">
        <v>2746077</v>
      </c>
      <c r="D132">
        <v>1490882</v>
      </c>
      <c r="E132">
        <v>36307</v>
      </c>
      <c r="F132">
        <v>824138037</v>
      </c>
      <c r="G132">
        <v>476494082</v>
      </c>
      <c r="H132">
        <v>1249</v>
      </c>
      <c r="I132">
        <v>28092431</v>
      </c>
    </row>
    <row r="133" spans="1:9">
      <c r="A133" t="s">
        <v>3722</v>
      </c>
      <c r="B133">
        <v>11205</v>
      </c>
      <c r="C133">
        <v>47250881</v>
      </c>
      <c r="D133">
        <v>8406488</v>
      </c>
      <c r="E133">
        <v>1605828</v>
      </c>
      <c r="F133">
        <v>6283326699</v>
      </c>
      <c r="G133">
        <v>905862889</v>
      </c>
      <c r="H133">
        <v>1953</v>
      </c>
      <c r="I133">
        <v>6132925</v>
      </c>
    </row>
    <row r="134" spans="1:9">
      <c r="A134" t="s">
        <v>3895</v>
      </c>
      <c r="B134">
        <v>13279</v>
      </c>
      <c r="C134">
        <v>270791250</v>
      </c>
      <c r="D134">
        <v>266462936</v>
      </c>
      <c r="E134">
        <v>174472</v>
      </c>
      <c r="F134">
        <v>8588301403</v>
      </c>
      <c r="G134">
        <v>5975744146</v>
      </c>
      <c r="H134">
        <v>540</v>
      </c>
      <c r="I134">
        <v>27886435</v>
      </c>
    </row>
    <row r="135" spans="1:9">
      <c r="A135" t="s">
        <v>3571</v>
      </c>
      <c r="B135">
        <v>192172</v>
      </c>
      <c r="C135">
        <v>944773594</v>
      </c>
      <c r="D135">
        <v>108791148</v>
      </c>
      <c r="E135">
        <v>3702189</v>
      </c>
      <c r="F135">
        <v>26174943712</v>
      </c>
      <c r="G135">
        <v>1243665198</v>
      </c>
      <c r="H135">
        <v>17378</v>
      </c>
      <c r="I135">
        <v>50416213</v>
      </c>
    </row>
    <row r="136" spans="1:9">
      <c r="A136" t="s">
        <v>3379</v>
      </c>
      <c r="B136">
        <v>852</v>
      </c>
      <c r="C136">
        <v>8965700</v>
      </c>
      <c r="D136">
        <v>8564475</v>
      </c>
      <c r="E136">
        <v>1156</v>
      </c>
      <c r="F136">
        <v>12521803</v>
      </c>
      <c r="G136">
        <v>6923038</v>
      </c>
      <c r="H136">
        <v>50</v>
      </c>
      <c r="I136">
        <v>619320</v>
      </c>
    </row>
    <row r="137" spans="1:9">
      <c r="A137" t="s">
        <v>3486</v>
      </c>
      <c r="B137">
        <v>0</v>
      </c>
      <c r="C137">
        <v>0</v>
      </c>
      <c r="D137">
        <v>0</v>
      </c>
      <c r="E137">
        <v>1299</v>
      </c>
      <c r="F137">
        <v>101338829</v>
      </c>
      <c r="G137">
        <v>60568625</v>
      </c>
      <c r="H137">
        <v>23</v>
      </c>
      <c r="I137">
        <v>1679695</v>
      </c>
    </row>
    <row r="138" spans="1:9">
      <c r="A138" t="s">
        <v>3790</v>
      </c>
      <c r="B138">
        <v>12587</v>
      </c>
      <c r="C138">
        <v>73640477</v>
      </c>
      <c r="D138">
        <v>26049278</v>
      </c>
      <c r="E138">
        <v>441324</v>
      </c>
      <c r="F138">
        <v>2608518662</v>
      </c>
      <c r="G138">
        <v>345080572</v>
      </c>
      <c r="H138">
        <v>3223</v>
      </c>
      <c r="I138">
        <v>9369151</v>
      </c>
    </row>
    <row r="139" spans="1:9">
      <c r="A139" t="s">
        <v>3882</v>
      </c>
      <c r="B139">
        <v>44</v>
      </c>
      <c r="C139">
        <v>10165501</v>
      </c>
      <c r="D139">
        <v>9068247</v>
      </c>
      <c r="E139">
        <v>470188</v>
      </c>
      <c r="F139">
        <v>90615805888</v>
      </c>
      <c r="G139">
        <v>64337560713</v>
      </c>
      <c r="H139">
        <v>2276</v>
      </c>
      <c r="I139">
        <v>369870973</v>
      </c>
    </row>
    <row r="140" spans="1:9">
      <c r="A140" t="s">
        <v>3886</v>
      </c>
      <c r="B140">
        <v>0</v>
      </c>
      <c r="C140">
        <v>0</v>
      </c>
      <c r="D140">
        <v>0</v>
      </c>
      <c r="E140">
        <v>2460</v>
      </c>
      <c r="F140">
        <v>157675133</v>
      </c>
      <c r="G140">
        <v>101704576</v>
      </c>
      <c r="H140">
        <v>33</v>
      </c>
      <c r="I140">
        <v>2508875</v>
      </c>
    </row>
    <row r="141" spans="1:9">
      <c r="A141" t="s">
        <v>3466</v>
      </c>
      <c r="B141">
        <v>29505</v>
      </c>
      <c r="C141">
        <v>1077869688</v>
      </c>
      <c r="D141">
        <v>1052773954</v>
      </c>
      <c r="E141">
        <v>1142670</v>
      </c>
      <c r="F141">
        <v>37351147802</v>
      </c>
      <c r="G141">
        <v>24113220457</v>
      </c>
      <c r="H141">
        <v>615</v>
      </c>
      <c r="I141">
        <v>19433927</v>
      </c>
    </row>
    <row r="142" spans="1:9">
      <c r="A142" t="s">
        <v>3819</v>
      </c>
      <c r="B142">
        <v>54</v>
      </c>
      <c r="C142">
        <v>54701</v>
      </c>
      <c r="D142">
        <v>27190</v>
      </c>
      <c r="E142">
        <v>233</v>
      </c>
      <c r="F142">
        <v>6688944</v>
      </c>
      <c r="G142">
        <v>2372819</v>
      </c>
      <c r="H142">
        <v>5</v>
      </c>
      <c r="I142">
        <v>3300</v>
      </c>
    </row>
    <row r="143" spans="1:9">
      <c r="A143" t="s">
        <v>3838</v>
      </c>
      <c r="B143">
        <v>2665</v>
      </c>
      <c r="C143">
        <v>22796255</v>
      </c>
      <c r="D143">
        <v>3385190</v>
      </c>
      <c r="E143">
        <v>496368</v>
      </c>
      <c r="F143">
        <v>6374238097</v>
      </c>
      <c r="G143">
        <v>956192508</v>
      </c>
      <c r="H143">
        <v>1227</v>
      </c>
      <c r="I143">
        <v>8578400</v>
      </c>
    </row>
    <row r="144" spans="1:9">
      <c r="A144" t="s">
        <v>3891</v>
      </c>
      <c r="B144">
        <v>0</v>
      </c>
      <c r="C144">
        <v>0</v>
      </c>
      <c r="D144">
        <v>0</v>
      </c>
      <c r="E144">
        <v>574</v>
      </c>
      <c r="F144">
        <v>18344835</v>
      </c>
      <c r="G144">
        <v>7279411</v>
      </c>
      <c r="H144">
        <v>17</v>
      </c>
      <c r="I144">
        <v>559662</v>
      </c>
    </row>
    <row r="145" spans="1:9">
      <c r="A145" t="s">
        <v>3424</v>
      </c>
      <c r="B145">
        <v>16584</v>
      </c>
      <c r="C145">
        <v>2889136475</v>
      </c>
      <c r="D145">
        <v>1089340496</v>
      </c>
      <c r="E145">
        <v>819694</v>
      </c>
      <c r="F145">
        <v>113352426494</v>
      </c>
      <c r="G145">
        <v>36935480455</v>
      </c>
      <c r="H145">
        <v>2728</v>
      </c>
      <c r="I145">
        <v>273133683</v>
      </c>
    </row>
    <row r="146" spans="1:9">
      <c r="A146" t="s">
        <v>3863</v>
      </c>
      <c r="B146">
        <v>0</v>
      </c>
      <c r="C146">
        <v>0</v>
      </c>
      <c r="D146">
        <v>0</v>
      </c>
      <c r="E146">
        <v>4273</v>
      </c>
      <c r="F146">
        <v>111164664</v>
      </c>
      <c r="G146">
        <v>27205291</v>
      </c>
      <c r="H146">
        <v>34</v>
      </c>
      <c r="I146">
        <v>789506</v>
      </c>
    </row>
    <row r="147" spans="1:9">
      <c r="A147" t="s">
        <v>3520</v>
      </c>
      <c r="B147">
        <v>54</v>
      </c>
      <c r="C147">
        <v>969231</v>
      </c>
      <c r="D147">
        <v>968526</v>
      </c>
      <c r="E147">
        <v>165</v>
      </c>
      <c r="F147">
        <v>2719075</v>
      </c>
      <c r="G147">
        <v>938597</v>
      </c>
      <c r="H147">
        <v>3</v>
      </c>
      <c r="I147">
        <v>47859</v>
      </c>
    </row>
    <row r="148" spans="1:9">
      <c r="A148" t="s">
        <v>3374</v>
      </c>
      <c r="B148">
        <v>6</v>
      </c>
      <c r="C148">
        <v>72900</v>
      </c>
      <c r="D148">
        <v>68796</v>
      </c>
      <c r="E148">
        <v>171</v>
      </c>
      <c r="F148">
        <v>2604384</v>
      </c>
      <c r="G148">
        <v>961083</v>
      </c>
      <c r="H148">
        <v>2</v>
      </c>
      <c r="I148">
        <v>47000</v>
      </c>
    </row>
    <row r="149" spans="1:9">
      <c r="A149" t="s">
        <v>3892</v>
      </c>
      <c r="B149">
        <v>14</v>
      </c>
      <c r="C149">
        <v>186010</v>
      </c>
      <c r="D149">
        <v>171137</v>
      </c>
      <c r="E149">
        <v>616</v>
      </c>
      <c r="F149">
        <v>19971998</v>
      </c>
      <c r="G149">
        <v>8427071</v>
      </c>
      <c r="H149">
        <v>18</v>
      </c>
      <c r="I149">
        <v>296353</v>
      </c>
    </row>
    <row r="150" spans="1:9">
      <c r="A150" t="s">
        <v>3392</v>
      </c>
      <c r="B150">
        <v>23</v>
      </c>
      <c r="C150">
        <v>299569</v>
      </c>
      <c r="D150">
        <v>292358</v>
      </c>
      <c r="E150">
        <v>1830</v>
      </c>
      <c r="F150">
        <v>34868684</v>
      </c>
      <c r="G150">
        <v>9797375</v>
      </c>
      <c r="H150">
        <v>8</v>
      </c>
      <c r="I150">
        <v>129000</v>
      </c>
    </row>
    <row r="151" spans="1:9">
      <c r="A151" t="s">
        <v>3556</v>
      </c>
      <c r="B151">
        <v>43</v>
      </c>
      <c r="C151">
        <v>3891349</v>
      </c>
      <c r="D151">
        <v>3887688</v>
      </c>
      <c r="E151">
        <v>382</v>
      </c>
      <c r="F151">
        <v>28373655</v>
      </c>
      <c r="G151">
        <v>23599736</v>
      </c>
      <c r="H151">
        <v>34</v>
      </c>
      <c r="I151">
        <v>2060564</v>
      </c>
    </row>
    <row r="152" spans="1:9">
      <c r="A152" t="s">
        <v>3475</v>
      </c>
      <c r="B152">
        <v>127824</v>
      </c>
      <c r="C152">
        <v>1312630524</v>
      </c>
      <c r="D152">
        <v>186931003</v>
      </c>
      <c r="E152">
        <v>5969449</v>
      </c>
      <c r="F152">
        <v>76724740457</v>
      </c>
      <c r="G152">
        <v>9633648612</v>
      </c>
      <c r="H152">
        <v>18877</v>
      </c>
      <c r="I152">
        <v>95568541</v>
      </c>
    </row>
    <row r="153" spans="1:9">
      <c r="A153" t="s">
        <v>3427</v>
      </c>
      <c r="B153">
        <v>606</v>
      </c>
      <c r="C153">
        <v>30588949</v>
      </c>
      <c r="D153">
        <v>30100661</v>
      </c>
      <c r="E153">
        <v>14603</v>
      </c>
      <c r="F153">
        <v>1611405928</v>
      </c>
      <c r="G153">
        <v>1177824469</v>
      </c>
      <c r="H153">
        <v>42</v>
      </c>
      <c r="I153">
        <v>794637</v>
      </c>
    </row>
    <row r="154" spans="1:9">
      <c r="A154" t="s">
        <v>3481</v>
      </c>
      <c r="B154">
        <v>42</v>
      </c>
      <c r="C154">
        <v>24026358</v>
      </c>
      <c r="D154">
        <v>23950838</v>
      </c>
      <c r="E154">
        <v>2090673</v>
      </c>
      <c r="F154">
        <v>723072704742</v>
      </c>
      <c r="G154">
        <v>644563978275</v>
      </c>
      <c r="H154">
        <v>478</v>
      </c>
      <c r="I154">
        <v>153191079</v>
      </c>
    </row>
    <row r="155" spans="1:9">
      <c r="A155" t="s">
        <v>3658</v>
      </c>
      <c r="B155">
        <v>19326</v>
      </c>
      <c r="C155">
        <v>402886252</v>
      </c>
      <c r="D155">
        <v>370559003</v>
      </c>
      <c r="E155">
        <v>513436</v>
      </c>
      <c r="F155">
        <v>8925255157</v>
      </c>
      <c r="G155">
        <v>3959517571</v>
      </c>
      <c r="H155">
        <v>1823</v>
      </c>
      <c r="I155">
        <v>37109943</v>
      </c>
    </row>
    <row r="156" spans="1:9">
      <c r="A156" t="s">
        <v>3702</v>
      </c>
      <c r="B156">
        <v>4166</v>
      </c>
      <c r="C156">
        <v>16494800</v>
      </c>
      <c r="D156">
        <v>1446808</v>
      </c>
      <c r="E156">
        <v>168986</v>
      </c>
      <c r="F156">
        <v>1282471589</v>
      </c>
      <c r="G156">
        <v>604227614</v>
      </c>
      <c r="H156">
        <v>5258</v>
      </c>
      <c r="I156">
        <v>24451987</v>
      </c>
    </row>
    <row r="157" spans="1:9">
      <c r="A157" t="s">
        <v>3443</v>
      </c>
      <c r="B157">
        <v>151025</v>
      </c>
      <c r="C157">
        <v>663240773</v>
      </c>
      <c r="D157">
        <v>134534082</v>
      </c>
      <c r="E157">
        <v>9584268</v>
      </c>
      <c r="F157">
        <v>58101426692</v>
      </c>
      <c r="G157">
        <v>9900024707</v>
      </c>
      <c r="H157">
        <v>101318</v>
      </c>
      <c r="I157">
        <v>190042083</v>
      </c>
    </row>
    <row r="158" spans="1:9">
      <c r="A158" t="s">
        <v>3630</v>
      </c>
      <c r="B158">
        <v>13228</v>
      </c>
      <c r="C158">
        <v>53640350</v>
      </c>
      <c r="D158">
        <v>8608836</v>
      </c>
      <c r="E158">
        <v>315815</v>
      </c>
      <c r="F158">
        <v>3044796061</v>
      </c>
      <c r="G158">
        <v>1656093256</v>
      </c>
      <c r="H158">
        <v>8057</v>
      </c>
      <c r="I158">
        <v>46598777</v>
      </c>
    </row>
    <row r="159" spans="1:9">
      <c r="A159" t="s">
        <v>3668</v>
      </c>
      <c r="B159">
        <v>61</v>
      </c>
      <c r="C159">
        <v>18191056</v>
      </c>
      <c r="D159">
        <v>18130281</v>
      </c>
      <c r="E159">
        <v>68483</v>
      </c>
      <c r="F159">
        <v>18125800675</v>
      </c>
      <c r="G159">
        <v>14175447485</v>
      </c>
      <c r="H159">
        <v>65</v>
      </c>
      <c r="I159">
        <v>14083510</v>
      </c>
    </row>
    <row r="160" spans="1:9">
      <c r="A160" t="s">
        <v>3690</v>
      </c>
      <c r="B160">
        <v>45226</v>
      </c>
      <c r="C160">
        <v>1864155742</v>
      </c>
      <c r="D160">
        <v>1855474766</v>
      </c>
      <c r="E160">
        <v>554326</v>
      </c>
      <c r="F160">
        <v>18429530061</v>
      </c>
      <c r="G160">
        <v>12394823768</v>
      </c>
      <c r="H160">
        <v>1908</v>
      </c>
      <c r="I160">
        <v>63505237</v>
      </c>
    </row>
    <row r="161" spans="1:9">
      <c r="A161" t="s">
        <v>3808</v>
      </c>
      <c r="B161">
        <v>5713</v>
      </c>
      <c r="C161">
        <v>3314312470</v>
      </c>
      <c r="D161">
        <v>3306229371</v>
      </c>
      <c r="E161">
        <v>1172227</v>
      </c>
      <c r="F161">
        <v>332237247240</v>
      </c>
      <c r="G161">
        <v>295645260355</v>
      </c>
      <c r="H161">
        <v>282</v>
      </c>
      <c r="I161">
        <v>42816813</v>
      </c>
    </row>
    <row r="162" spans="1:9">
      <c r="A162" t="s">
        <v>3384</v>
      </c>
      <c r="B162">
        <v>36523</v>
      </c>
      <c r="C162">
        <v>291306050</v>
      </c>
      <c r="D162">
        <v>22760936</v>
      </c>
      <c r="E162">
        <v>1359357</v>
      </c>
      <c r="F162">
        <v>12149766883</v>
      </c>
      <c r="G162">
        <v>1409507393</v>
      </c>
      <c r="H162">
        <v>6469</v>
      </c>
      <c r="I162">
        <v>35131998</v>
      </c>
    </row>
    <row r="163" spans="1:9">
      <c r="A163" t="s">
        <v>3453</v>
      </c>
      <c r="B163">
        <v>0</v>
      </c>
      <c r="C163">
        <v>0</v>
      </c>
      <c r="D163">
        <v>0</v>
      </c>
      <c r="E163">
        <v>14</v>
      </c>
      <c r="F163">
        <v>1494132</v>
      </c>
      <c r="G163">
        <v>1223956</v>
      </c>
      <c r="H163">
        <v>0</v>
      </c>
      <c r="I163">
        <v>0</v>
      </c>
    </row>
    <row r="164" spans="1:9">
      <c r="A164" t="s">
        <v>3625</v>
      </c>
      <c r="B164">
        <v>8626</v>
      </c>
      <c r="C164">
        <v>88502850</v>
      </c>
      <c r="D164">
        <v>7363889</v>
      </c>
      <c r="E164">
        <v>422823</v>
      </c>
      <c r="F164">
        <v>4503938298</v>
      </c>
      <c r="G164">
        <v>462507811</v>
      </c>
      <c r="H164">
        <v>1559</v>
      </c>
      <c r="I164">
        <v>8769180</v>
      </c>
    </row>
    <row r="165" spans="1:9">
      <c r="A165" t="s">
        <v>3720</v>
      </c>
      <c r="B165">
        <v>18698</v>
      </c>
      <c r="C165">
        <v>262041636</v>
      </c>
      <c r="D165">
        <v>260672698</v>
      </c>
      <c r="E165">
        <v>244320</v>
      </c>
      <c r="F165">
        <v>4141308205</v>
      </c>
      <c r="G165">
        <v>2731076291</v>
      </c>
      <c r="H165">
        <v>1439</v>
      </c>
      <c r="I165">
        <v>25327213</v>
      </c>
    </row>
    <row r="166" spans="1:9">
      <c r="A166" t="s">
        <v>3499</v>
      </c>
      <c r="B166">
        <v>0</v>
      </c>
      <c r="C166">
        <v>0</v>
      </c>
      <c r="D166">
        <v>0</v>
      </c>
      <c r="E166">
        <v>46963</v>
      </c>
      <c r="F166">
        <v>341450784</v>
      </c>
      <c r="G166">
        <v>103379270</v>
      </c>
      <c r="H166">
        <v>222</v>
      </c>
      <c r="I166">
        <v>5610188</v>
      </c>
    </row>
    <row r="167" spans="1:9">
      <c r="A167" t="s">
        <v>3661</v>
      </c>
      <c r="B167">
        <v>470</v>
      </c>
      <c r="C167">
        <v>4357000</v>
      </c>
      <c r="D167">
        <v>292142</v>
      </c>
      <c r="E167">
        <v>25523</v>
      </c>
      <c r="F167">
        <v>191760650</v>
      </c>
      <c r="G167">
        <v>19342860</v>
      </c>
      <c r="H167">
        <v>89</v>
      </c>
      <c r="I167">
        <v>406700</v>
      </c>
    </row>
    <row r="168" spans="1:9">
      <c r="A168" t="s">
        <v>3770</v>
      </c>
      <c r="B168">
        <v>0</v>
      </c>
      <c r="C168">
        <v>0</v>
      </c>
      <c r="D168">
        <v>0</v>
      </c>
      <c r="E168">
        <v>1690</v>
      </c>
      <c r="F168">
        <v>197872670</v>
      </c>
      <c r="G168">
        <v>96479583</v>
      </c>
      <c r="H168">
        <v>15</v>
      </c>
      <c r="I168">
        <v>1460298</v>
      </c>
    </row>
    <row r="169" spans="1:9">
      <c r="A169" t="s">
        <v>3787</v>
      </c>
      <c r="B169">
        <v>14521</v>
      </c>
      <c r="C169">
        <v>110588663</v>
      </c>
      <c r="D169">
        <v>34762463</v>
      </c>
      <c r="E169">
        <v>410892</v>
      </c>
      <c r="F169">
        <v>2804171190</v>
      </c>
      <c r="G169">
        <v>361726619</v>
      </c>
      <c r="H169">
        <v>1420</v>
      </c>
      <c r="I169">
        <v>4162007</v>
      </c>
    </row>
    <row r="170" spans="1:9">
      <c r="A170" t="s">
        <v>3435</v>
      </c>
      <c r="B170">
        <v>35499</v>
      </c>
      <c r="C170">
        <v>1143249210</v>
      </c>
      <c r="D170">
        <v>1133755028</v>
      </c>
      <c r="E170">
        <v>821388</v>
      </c>
      <c r="F170">
        <v>23535448031</v>
      </c>
      <c r="G170">
        <v>16334326851</v>
      </c>
      <c r="H170">
        <v>345</v>
      </c>
      <c r="I170">
        <v>9576565</v>
      </c>
    </row>
    <row r="171" spans="1:9">
      <c r="A171" t="s">
        <v>3515</v>
      </c>
      <c r="B171">
        <v>71485</v>
      </c>
      <c r="C171">
        <v>404729772</v>
      </c>
      <c r="D171">
        <v>109500408</v>
      </c>
      <c r="E171">
        <v>4000639</v>
      </c>
      <c r="F171">
        <v>36738070177</v>
      </c>
      <c r="G171">
        <v>14291733162</v>
      </c>
      <c r="H171">
        <v>11184</v>
      </c>
      <c r="I171">
        <v>61724488</v>
      </c>
    </row>
    <row r="172" spans="1:9">
      <c r="A172" t="s">
        <v>3822</v>
      </c>
      <c r="B172">
        <v>4789</v>
      </c>
      <c r="C172">
        <v>294941525</v>
      </c>
      <c r="D172">
        <v>292196482</v>
      </c>
      <c r="E172">
        <v>326059</v>
      </c>
      <c r="F172">
        <v>17688403262</v>
      </c>
      <c r="G172">
        <v>14978360062</v>
      </c>
      <c r="H172">
        <v>86</v>
      </c>
      <c r="I172">
        <v>4180807</v>
      </c>
    </row>
    <row r="173" spans="1:9">
      <c r="A173" t="s">
        <v>3905</v>
      </c>
      <c r="B173">
        <v>18459</v>
      </c>
      <c r="C173">
        <v>156059992</v>
      </c>
      <c r="D173">
        <v>63382992</v>
      </c>
      <c r="E173">
        <v>414044</v>
      </c>
      <c r="F173">
        <v>2627265911</v>
      </c>
      <c r="G173">
        <v>655200022</v>
      </c>
      <c r="H173">
        <v>1662</v>
      </c>
      <c r="I173">
        <v>9089159</v>
      </c>
    </row>
    <row r="174" spans="1:9">
      <c r="A174" t="s">
        <v>3464</v>
      </c>
      <c r="B174">
        <v>295</v>
      </c>
      <c r="C174">
        <v>7104259</v>
      </c>
      <c r="D174">
        <v>6689829</v>
      </c>
      <c r="E174">
        <v>639308</v>
      </c>
      <c r="F174">
        <v>19072041816</v>
      </c>
      <c r="G174">
        <v>9918070930</v>
      </c>
      <c r="H174">
        <v>120</v>
      </c>
      <c r="I174">
        <v>3913500</v>
      </c>
    </row>
    <row r="175" spans="1:9">
      <c r="A175" t="s">
        <v>3615</v>
      </c>
      <c r="B175">
        <v>6</v>
      </c>
      <c r="C175">
        <v>190902</v>
      </c>
      <c r="D175">
        <v>158388</v>
      </c>
      <c r="E175">
        <v>2721</v>
      </c>
      <c r="F175">
        <v>74540876</v>
      </c>
      <c r="G175">
        <v>31151598</v>
      </c>
      <c r="H175">
        <v>5</v>
      </c>
      <c r="I175">
        <v>112078</v>
      </c>
    </row>
    <row r="176" spans="1:9">
      <c r="A176" t="s">
        <v>3619</v>
      </c>
      <c r="B176">
        <v>3715</v>
      </c>
      <c r="C176">
        <v>141250147</v>
      </c>
      <c r="D176">
        <v>141260112</v>
      </c>
      <c r="E176">
        <v>194086</v>
      </c>
      <c r="F176">
        <v>5983431960</v>
      </c>
      <c r="G176">
        <v>3420375721</v>
      </c>
      <c r="H176">
        <v>1494</v>
      </c>
      <c r="I176">
        <v>51335436</v>
      </c>
    </row>
    <row r="177" spans="1:9">
      <c r="A177" t="s">
        <v>3751</v>
      </c>
      <c r="B177">
        <v>14844</v>
      </c>
      <c r="C177">
        <v>638789290</v>
      </c>
      <c r="D177">
        <v>635898430</v>
      </c>
      <c r="E177">
        <v>317980</v>
      </c>
      <c r="F177">
        <v>10368274098</v>
      </c>
      <c r="G177">
        <v>6062466470</v>
      </c>
      <c r="H177">
        <v>2418</v>
      </c>
      <c r="I177">
        <v>88126720</v>
      </c>
    </row>
    <row r="178" spans="1:9">
      <c r="A178" t="s">
        <v>3867</v>
      </c>
      <c r="B178">
        <v>4</v>
      </c>
      <c r="C178">
        <v>99662</v>
      </c>
      <c r="D178">
        <v>99048</v>
      </c>
      <c r="E178">
        <v>1247031</v>
      </c>
      <c r="F178">
        <v>33858319414</v>
      </c>
      <c r="G178">
        <v>23504919582</v>
      </c>
      <c r="H178">
        <v>14153</v>
      </c>
      <c r="I178">
        <v>435621173</v>
      </c>
    </row>
    <row r="179" spans="1:9">
      <c r="A179" t="s">
        <v>3841</v>
      </c>
      <c r="B179">
        <v>1783</v>
      </c>
      <c r="C179">
        <v>14546530</v>
      </c>
      <c r="D179">
        <v>3568486</v>
      </c>
      <c r="E179">
        <v>427626</v>
      </c>
      <c r="F179">
        <v>5114204208</v>
      </c>
      <c r="G179">
        <v>2459636635</v>
      </c>
      <c r="H179">
        <v>896</v>
      </c>
      <c r="I179">
        <v>7358700</v>
      </c>
    </row>
    <row r="180" spans="1:9">
      <c r="A180" t="s">
        <v>3890</v>
      </c>
      <c r="B180">
        <v>126</v>
      </c>
      <c r="C180">
        <v>236464998</v>
      </c>
      <c r="D180">
        <v>91335399</v>
      </c>
      <c r="E180">
        <v>819128</v>
      </c>
      <c r="F180">
        <v>114181868763</v>
      </c>
      <c r="G180">
        <v>33193941835</v>
      </c>
      <c r="H180">
        <v>3045</v>
      </c>
      <c r="I180">
        <v>281751238</v>
      </c>
    </row>
    <row r="181" spans="1:9">
      <c r="A181" t="s">
        <v>3385</v>
      </c>
      <c r="B181">
        <v>45584</v>
      </c>
      <c r="C181">
        <v>340964390</v>
      </c>
      <c r="D181">
        <v>30316269</v>
      </c>
      <c r="E181">
        <v>1764939</v>
      </c>
      <c r="F181">
        <v>15420260190</v>
      </c>
      <c r="G181">
        <v>2399272963</v>
      </c>
      <c r="H181">
        <v>9124</v>
      </c>
      <c r="I181">
        <v>50627141</v>
      </c>
    </row>
    <row r="182" spans="1:9">
      <c r="A182" t="s">
        <v>3622</v>
      </c>
      <c r="B182">
        <v>24</v>
      </c>
      <c r="C182">
        <v>841234</v>
      </c>
      <c r="D182">
        <v>483781</v>
      </c>
      <c r="E182">
        <v>9505</v>
      </c>
      <c r="F182">
        <v>283127328</v>
      </c>
      <c r="G182">
        <v>131593292</v>
      </c>
      <c r="H182">
        <v>390</v>
      </c>
      <c r="I182">
        <v>11450142</v>
      </c>
    </row>
    <row r="183" spans="1:9">
      <c r="A183" t="s">
        <v>3698</v>
      </c>
      <c r="B183">
        <v>2135</v>
      </c>
      <c r="C183">
        <v>18477100</v>
      </c>
      <c r="D183">
        <v>2003249</v>
      </c>
      <c r="E183">
        <v>166755</v>
      </c>
      <c r="F183">
        <v>1466074741</v>
      </c>
      <c r="G183">
        <v>292491932</v>
      </c>
      <c r="H183">
        <v>686</v>
      </c>
      <c r="I183">
        <v>3560718</v>
      </c>
    </row>
    <row r="184" spans="1:9">
      <c r="A184" t="s">
        <v>3635</v>
      </c>
      <c r="B184">
        <v>467</v>
      </c>
      <c r="C184">
        <v>105361235</v>
      </c>
      <c r="D184">
        <v>105163419</v>
      </c>
      <c r="E184">
        <v>28197</v>
      </c>
      <c r="F184">
        <v>4998587050</v>
      </c>
      <c r="G184">
        <v>3481113382</v>
      </c>
      <c r="H184">
        <v>389</v>
      </c>
      <c r="I184">
        <v>44094455</v>
      </c>
    </row>
    <row r="185" spans="1:9">
      <c r="A185" t="s">
        <v>3704</v>
      </c>
      <c r="B185">
        <v>2092</v>
      </c>
      <c r="C185">
        <v>890899544</v>
      </c>
      <c r="D185">
        <v>887721470</v>
      </c>
      <c r="E185">
        <v>1021392</v>
      </c>
      <c r="F185">
        <v>286580057837</v>
      </c>
      <c r="G185">
        <v>247651149519</v>
      </c>
      <c r="H185">
        <v>260</v>
      </c>
      <c r="I185">
        <v>39765419</v>
      </c>
    </row>
    <row r="186" spans="1:9">
      <c r="A186" t="s">
        <v>3422</v>
      </c>
      <c r="B186">
        <v>0</v>
      </c>
      <c r="C186">
        <v>0</v>
      </c>
      <c r="D186">
        <v>0</v>
      </c>
      <c r="E186">
        <v>13059</v>
      </c>
      <c r="F186">
        <v>667028560</v>
      </c>
      <c r="G186">
        <v>414556521</v>
      </c>
      <c r="H186">
        <v>374</v>
      </c>
      <c r="I186">
        <v>18224550</v>
      </c>
    </row>
    <row r="187" spans="1:9">
      <c r="A187" t="s">
        <v>3437</v>
      </c>
      <c r="B187">
        <v>76415</v>
      </c>
      <c r="C187">
        <v>2340187794</v>
      </c>
      <c r="D187">
        <v>2334315915</v>
      </c>
      <c r="E187">
        <v>1333158</v>
      </c>
      <c r="F187">
        <v>34446643570</v>
      </c>
      <c r="G187">
        <v>24424051001</v>
      </c>
      <c r="H187">
        <v>11013</v>
      </c>
      <c r="I187">
        <v>305414660</v>
      </c>
    </row>
    <row r="188" spans="1:9">
      <c r="A188" t="s">
        <v>3714</v>
      </c>
      <c r="B188">
        <v>10430</v>
      </c>
      <c r="C188">
        <v>1409939837</v>
      </c>
      <c r="D188">
        <v>435682470</v>
      </c>
      <c r="E188">
        <v>575886</v>
      </c>
      <c r="F188">
        <v>58473515171</v>
      </c>
      <c r="G188">
        <v>17761422237</v>
      </c>
      <c r="H188">
        <v>2171</v>
      </c>
      <c r="I188">
        <v>182889115</v>
      </c>
    </row>
    <row r="189" spans="1:9">
      <c r="A189" t="s">
        <v>3500</v>
      </c>
      <c r="B189">
        <v>0</v>
      </c>
      <c r="C189">
        <v>0</v>
      </c>
      <c r="D189">
        <v>0</v>
      </c>
      <c r="E189">
        <v>11123</v>
      </c>
      <c r="F189">
        <v>12012579</v>
      </c>
      <c r="G189">
        <v>71188</v>
      </c>
      <c r="H189">
        <v>4</v>
      </c>
      <c r="I189">
        <v>9700</v>
      </c>
    </row>
    <row r="190" spans="1:9">
      <c r="A190" t="s">
        <v>3742</v>
      </c>
      <c r="B190">
        <v>62724</v>
      </c>
      <c r="C190">
        <v>256099897</v>
      </c>
      <c r="D190">
        <v>73946645</v>
      </c>
      <c r="E190">
        <v>1602138</v>
      </c>
      <c r="F190">
        <v>5968266917</v>
      </c>
      <c r="G190">
        <v>875476170</v>
      </c>
      <c r="H190">
        <v>9042</v>
      </c>
      <c r="I190">
        <v>14569551</v>
      </c>
    </row>
    <row r="191" spans="1:9">
      <c r="A191" t="s">
        <v>3598</v>
      </c>
      <c r="B191">
        <v>123</v>
      </c>
      <c r="C191">
        <v>24519671</v>
      </c>
      <c r="D191">
        <v>24334346</v>
      </c>
      <c r="E191">
        <v>3857</v>
      </c>
      <c r="F191">
        <v>549837724</v>
      </c>
      <c r="G191">
        <v>417745600</v>
      </c>
      <c r="H191">
        <v>32</v>
      </c>
      <c r="I191">
        <v>2169128</v>
      </c>
    </row>
    <row r="192" spans="1:9">
      <c r="A192" t="s">
        <v>3633</v>
      </c>
      <c r="B192">
        <v>3162</v>
      </c>
      <c r="C192">
        <v>1556103032</v>
      </c>
      <c r="D192">
        <v>1550522784</v>
      </c>
      <c r="E192">
        <v>293775</v>
      </c>
      <c r="F192">
        <v>57217457099</v>
      </c>
      <c r="G192">
        <v>44956479130</v>
      </c>
      <c r="H192">
        <v>913</v>
      </c>
      <c r="I192">
        <v>154803747</v>
      </c>
    </row>
    <row r="193" spans="1:9">
      <c r="A193" t="s">
        <v>3639</v>
      </c>
      <c r="B193">
        <v>0</v>
      </c>
      <c r="C193">
        <v>0</v>
      </c>
      <c r="D193">
        <v>0</v>
      </c>
      <c r="E193">
        <v>54643</v>
      </c>
      <c r="F193">
        <v>5147937653</v>
      </c>
      <c r="G193">
        <v>3565878456</v>
      </c>
      <c r="H193">
        <v>257</v>
      </c>
      <c r="I193">
        <v>24162032</v>
      </c>
    </row>
    <row r="194" spans="1:9">
      <c r="A194" t="s">
        <v>3656</v>
      </c>
      <c r="B194">
        <v>72263</v>
      </c>
      <c r="C194">
        <v>2194692444</v>
      </c>
      <c r="D194">
        <v>2205705889</v>
      </c>
      <c r="E194">
        <v>1164380</v>
      </c>
      <c r="F194">
        <v>29410199973</v>
      </c>
      <c r="G194">
        <v>22876324616</v>
      </c>
      <c r="H194">
        <v>38618</v>
      </c>
      <c r="I194">
        <v>997530229</v>
      </c>
    </row>
    <row r="195" spans="1:9">
      <c r="A195" t="s">
        <v>3721</v>
      </c>
      <c r="B195">
        <v>232</v>
      </c>
      <c r="C195">
        <v>1394056</v>
      </c>
      <c r="D195">
        <v>1365551</v>
      </c>
      <c r="E195">
        <v>6388</v>
      </c>
      <c r="F195">
        <v>58885014</v>
      </c>
      <c r="G195">
        <v>27079968</v>
      </c>
      <c r="H195">
        <v>80</v>
      </c>
      <c r="I195">
        <v>905067</v>
      </c>
    </row>
    <row r="196" spans="1:9">
      <c r="A196" t="s">
        <v>3756</v>
      </c>
      <c r="B196">
        <v>3270</v>
      </c>
      <c r="C196">
        <v>26994760</v>
      </c>
      <c r="D196">
        <v>2531685</v>
      </c>
      <c r="E196">
        <v>135567</v>
      </c>
      <c r="F196">
        <v>1396255760</v>
      </c>
      <c r="G196">
        <v>98355794</v>
      </c>
      <c r="H196">
        <v>418</v>
      </c>
      <c r="I196">
        <v>1484650</v>
      </c>
    </row>
    <row r="197" spans="1:9">
      <c r="A197" t="s">
        <v>3428</v>
      </c>
      <c r="B197">
        <v>50787</v>
      </c>
      <c r="C197">
        <v>580503535</v>
      </c>
      <c r="D197">
        <v>569666528</v>
      </c>
      <c r="E197">
        <v>164321</v>
      </c>
      <c r="F197">
        <v>10511709133</v>
      </c>
      <c r="G197">
        <v>8245231767</v>
      </c>
      <c r="H197">
        <v>2515</v>
      </c>
      <c r="I197">
        <v>7654986</v>
      </c>
    </row>
    <row r="198" spans="1:9">
      <c r="A198" t="s">
        <v>3439</v>
      </c>
      <c r="B198">
        <v>5053</v>
      </c>
      <c r="C198">
        <v>105075234</v>
      </c>
      <c r="D198">
        <v>106037465</v>
      </c>
      <c r="E198">
        <v>166711</v>
      </c>
      <c r="F198">
        <v>2832072872</v>
      </c>
      <c r="G198">
        <v>1925410000</v>
      </c>
      <c r="H198">
        <v>15110</v>
      </c>
      <c r="I198">
        <v>272661664</v>
      </c>
    </row>
    <row r="199" spans="1:9">
      <c r="A199" t="s">
        <v>5104</v>
      </c>
      <c r="B199">
        <v>5320</v>
      </c>
      <c r="C199">
        <v>4349160</v>
      </c>
      <c r="D199">
        <v>204284</v>
      </c>
      <c r="E199">
        <v>542863</v>
      </c>
      <c r="F199">
        <v>702201144</v>
      </c>
      <c r="G199">
        <v>98763478</v>
      </c>
      <c r="H199">
        <v>134</v>
      </c>
      <c r="I199">
        <v>90950</v>
      </c>
    </row>
    <row r="200" spans="1:9">
      <c r="A200" t="s">
        <v>3441</v>
      </c>
      <c r="B200">
        <v>689219</v>
      </c>
      <c r="C200">
        <v>2434457384</v>
      </c>
      <c r="D200">
        <v>412620594</v>
      </c>
      <c r="E200">
        <v>27391557</v>
      </c>
      <c r="F200">
        <v>187722451602</v>
      </c>
      <c r="G200">
        <v>20742334430</v>
      </c>
      <c r="H200">
        <v>285690</v>
      </c>
      <c r="I200">
        <v>468746100</v>
      </c>
    </row>
    <row r="201" spans="1:9">
      <c r="A201" t="s">
        <v>3761</v>
      </c>
      <c r="B201">
        <v>1163</v>
      </c>
      <c r="C201">
        <v>9464490</v>
      </c>
      <c r="D201">
        <v>1876077</v>
      </c>
      <c r="E201">
        <v>67693</v>
      </c>
      <c r="F201">
        <v>659958919</v>
      </c>
      <c r="G201">
        <v>273396463</v>
      </c>
      <c r="H201">
        <v>306</v>
      </c>
      <c r="I201">
        <v>1913281</v>
      </c>
    </row>
    <row r="202" spans="1:9">
      <c r="A202" t="s">
        <v>3817</v>
      </c>
      <c r="B202">
        <v>2</v>
      </c>
      <c r="C202">
        <v>146500</v>
      </c>
      <c r="D202">
        <v>145787</v>
      </c>
      <c r="E202">
        <v>498</v>
      </c>
      <c r="F202">
        <v>18528536</v>
      </c>
      <c r="G202">
        <v>9080883</v>
      </c>
      <c r="H202">
        <v>31</v>
      </c>
      <c r="I202">
        <v>934008</v>
      </c>
    </row>
    <row r="203" spans="1:9">
      <c r="A203" t="s">
        <v>3351</v>
      </c>
      <c r="B203">
        <v>40267</v>
      </c>
      <c r="C203">
        <v>264341198</v>
      </c>
      <c r="D203">
        <v>10778652</v>
      </c>
      <c r="E203">
        <v>543100</v>
      </c>
      <c r="F203">
        <v>3693160054</v>
      </c>
      <c r="G203">
        <v>340571730</v>
      </c>
      <c r="H203">
        <v>5532</v>
      </c>
      <c r="I203">
        <v>14217964</v>
      </c>
    </row>
    <row r="204" spans="1:9">
      <c r="A204" t="s">
        <v>3607</v>
      </c>
      <c r="B204">
        <v>221</v>
      </c>
      <c r="C204">
        <v>10469660</v>
      </c>
      <c r="D204">
        <v>10307566</v>
      </c>
      <c r="E204">
        <v>1523</v>
      </c>
      <c r="F204">
        <v>59599731</v>
      </c>
      <c r="G204">
        <v>47038598</v>
      </c>
      <c r="H204">
        <v>4</v>
      </c>
      <c r="I204">
        <v>174045</v>
      </c>
    </row>
    <row r="205" spans="1:9">
      <c r="A205" t="s">
        <v>3452</v>
      </c>
      <c r="B205">
        <v>0</v>
      </c>
      <c r="C205">
        <v>0</v>
      </c>
      <c r="D205">
        <v>0</v>
      </c>
      <c r="E205">
        <v>33</v>
      </c>
      <c r="F205">
        <v>4448519</v>
      </c>
      <c r="G205">
        <v>3287502</v>
      </c>
      <c r="H205">
        <v>0</v>
      </c>
      <c r="I205">
        <v>0</v>
      </c>
    </row>
    <row r="206" spans="1:9">
      <c r="A206" t="s">
        <v>3507</v>
      </c>
      <c r="B206">
        <v>0</v>
      </c>
      <c r="C206">
        <v>0</v>
      </c>
      <c r="D206">
        <v>0</v>
      </c>
      <c r="E206">
        <v>18277</v>
      </c>
      <c r="F206">
        <v>18642537</v>
      </c>
      <c r="G206">
        <v>776960</v>
      </c>
      <c r="H206">
        <v>18</v>
      </c>
      <c r="I206">
        <v>63150</v>
      </c>
    </row>
    <row r="207" spans="1:9">
      <c r="A207" t="s">
        <v>3533</v>
      </c>
      <c r="B207">
        <v>83823</v>
      </c>
      <c r="C207">
        <v>324122778</v>
      </c>
      <c r="D207">
        <v>76938242</v>
      </c>
      <c r="E207">
        <v>2830337</v>
      </c>
      <c r="F207">
        <v>11764150077</v>
      </c>
      <c r="G207">
        <v>2362458847</v>
      </c>
      <c r="H207">
        <v>10373</v>
      </c>
      <c r="I207">
        <v>23040100</v>
      </c>
    </row>
    <row r="208" spans="1:9">
      <c r="A208" t="s">
        <v>3686</v>
      </c>
      <c r="B208">
        <v>1256</v>
      </c>
      <c r="C208">
        <v>22293129</v>
      </c>
      <c r="D208">
        <v>22262003</v>
      </c>
      <c r="E208">
        <v>129174</v>
      </c>
      <c r="F208">
        <v>797264377</v>
      </c>
      <c r="G208">
        <v>162014831</v>
      </c>
      <c r="H208">
        <v>770</v>
      </c>
      <c r="I208">
        <v>6108848</v>
      </c>
    </row>
    <row r="209" spans="1:9">
      <c r="A209" t="s">
        <v>3894</v>
      </c>
      <c r="B209">
        <v>2370</v>
      </c>
      <c r="C209">
        <v>52109845</v>
      </c>
      <c r="D209">
        <v>51022810</v>
      </c>
      <c r="E209">
        <v>32190</v>
      </c>
      <c r="F209">
        <v>1983333087</v>
      </c>
      <c r="G209">
        <v>1433468353</v>
      </c>
      <c r="H209">
        <v>78</v>
      </c>
      <c r="I209">
        <v>4296097</v>
      </c>
    </row>
    <row r="210" spans="1:9">
      <c r="A210" t="s">
        <v>3879</v>
      </c>
      <c r="B210">
        <v>1</v>
      </c>
      <c r="C210">
        <v>996000</v>
      </c>
      <c r="D210">
        <v>973875</v>
      </c>
      <c r="E210">
        <v>246245</v>
      </c>
      <c r="F210">
        <v>63692128113</v>
      </c>
      <c r="G210">
        <v>49811742815</v>
      </c>
      <c r="H210">
        <v>123</v>
      </c>
      <c r="I210">
        <v>20165698</v>
      </c>
    </row>
    <row r="211" spans="1:9">
      <c r="A211" t="s">
        <v>3659</v>
      </c>
      <c r="B211">
        <v>2044</v>
      </c>
      <c r="C211">
        <v>19881100</v>
      </c>
      <c r="D211">
        <v>890670</v>
      </c>
      <c r="E211">
        <v>105056</v>
      </c>
      <c r="F211">
        <v>834122350</v>
      </c>
      <c r="G211">
        <v>45297870</v>
      </c>
      <c r="H211">
        <v>299</v>
      </c>
      <c r="I211">
        <v>1459300</v>
      </c>
    </row>
    <row r="212" spans="1:9">
      <c r="A212" t="s">
        <v>3390</v>
      </c>
      <c r="B212">
        <v>0</v>
      </c>
      <c r="C212">
        <v>0</v>
      </c>
      <c r="D212">
        <v>0</v>
      </c>
      <c r="E212">
        <v>31</v>
      </c>
      <c r="F212">
        <v>457673</v>
      </c>
      <c r="G212">
        <v>80348</v>
      </c>
      <c r="H212">
        <v>1</v>
      </c>
      <c r="I212">
        <v>17000</v>
      </c>
    </row>
    <row r="213" spans="1:9">
      <c r="A213" t="s">
        <v>3542</v>
      </c>
      <c r="B213">
        <v>18862</v>
      </c>
      <c r="C213">
        <v>16551650</v>
      </c>
      <c r="D213">
        <v>7005542</v>
      </c>
      <c r="E213">
        <v>965389</v>
      </c>
      <c r="F213">
        <v>1253021839</v>
      </c>
      <c r="G213">
        <v>799662892</v>
      </c>
      <c r="H213">
        <v>7816</v>
      </c>
      <c r="I213">
        <v>7834600</v>
      </c>
    </row>
    <row r="214" spans="1:9">
      <c r="A214" t="s">
        <v>3591</v>
      </c>
      <c r="B214">
        <v>684</v>
      </c>
      <c r="C214">
        <v>24662581</v>
      </c>
      <c r="D214">
        <v>24673463</v>
      </c>
      <c r="E214">
        <v>14738</v>
      </c>
      <c r="F214">
        <v>385940933</v>
      </c>
      <c r="G214">
        <v>226095903</v>
      </c>
      <c r="H214">
        <v>22</v>
      </c>
      <c r="I214">
        <v>581441</v>
      </c>
    </row>
    <row r="215" spans="1:9">
      <c r="A215" t="s">
        <v>3604</v>
      </c>
      <c r="B215">
        <v>0</v>
      </c>
      <c r="C215">
        <v>0</v>
      </c>
      <c r="D215">
        <v>0</v>
      </c>
      <c r="E215">
        <v>908</v>
      </c>
      <c r="F215">
        <v>52118345</v>
      </c>
      <c r="G215">
        <v>19129583</v>
      </c>
      <c r="H215">
        <v>11</v>
      </c>
      <c r="I215">
        <v>540756</v>
      </c>
    </row>
    <row r="216" spans="1:9">
      <c r="A216" t="s">
        <v>3869</v>
      </c>
      <c r="B216">
        <v>0</v>
      </c>
      <c r="C216">
        <v>0</v>
      </c>
      <c r="D216">
        <v>0</v>
      </c>
      <c r="E216">
        <v>9022</v>
      </c>
      <c r="F216">
        <v>156058897</v>
      </c>
      <c r="G216">
        <v>85517865</v>
      </c>
      <c r="H216">
        <v>1293</v>
      </c>
      <c r="I216">
        <v>24803000</v>
      </c>
    </row>
    <row r="217" spans="1:9">
      <c r="A217" t="s">
        <v>3349</v>
      </c>
      <c r="B217">
        <v>50925</v>
      </c>
      <c r="C217">
        <v>393261331</v>
      </c>
      <c r="D217">
        <v>11144167</v>
      </c>
      <c r="E217">
        <v>663378</v>
      </c>
      <c r="F217">
        <v>5415522811</v>
      </c>
      <c r="G217">
        <v>203093195</v>
      </c>
      <c r="H217">
        <v>4884</v>
      </c>
      <c r="I217">
        <v>12570895</v>
      </c>
    </row>
    <row r="218" spans="1:9">
      <c r="A218" t="s">
        <v>3646</v>
      </c>
      <c r="B218">
        <v>163</v>
      </c>
      <c r="C218">
        <v>5055244</v>
      </c>
      <c r="D218">
        <v>4996714</v>
      </c>
      <c r="E218">
        <v>5880</v>
      </c>
      <c r="F218">
        <v>300815881</v>
      </c>
      <c r="G218">
        <v>154057176</v>
      </c>
      <c r="H218">
        <v>25</v>
      </c>
      <c r="I218">
        <v>682981</v>
      </c>
    </row>
    <row r="219" spans="1:9">
      <c r="A219" t="s">
        <v>3885</v>
      </c>
      <c r="B219">
        <v>0</v>
      </c>
      <c r="C219">
        <v>0</v>
      </c>
      <c r="D219">
        <v>0</v>
      </c>
      <c r="E219">
        <v>1203</v>
      </c>
      <c r="F219">
        <v>78511366</v>
      </c>
      <c r="G219">
        <v>45622107</v>
      </c>
      <c r="H219">
        <v>6</v>
      </c>
      <c r="I219">
        <v>266479</v>
      </c>
    </row>
    <row r="220" spans="1:9">
      <c r="A220" t="s">
        <v>3893</v>
      </c>
      <c r="B220">
        <v>65</v>
      </c>
      <c r="C220">
        <v>899591</v>
      </c>
      <c r="D220">
        <v>828586</v>
      </c>
      <c r="E220">
        <v>3797</v>
      </c>
      <c r="F220">
        <v>316178989</v>
      </c>
      <c r="G220">
        <v>212419660</v>
      </c>
      <c r="H220">
        <v>36</v>
      </c>
      <c r="I220">
        <v>684106</v>
      </c>
    </row>
    <row r="221" spans="1:9">
      <c r="A221" t="s">
        <v>3724</v>
      </c>
      <c r="B221">
        <v>210409</v>
      </c>
      <c r="C221">
        <v>932385304</v>
      </c>
      <c r="D221">
        <v>52389746</v>
      </c>
      <c r="E221">
        <v>3247783</v>
      </c>
      <c r="F221">
        <v>15789218165</v>
      </c>
      <c r="G221">
        <v>1158867254</v>
      </c>
      <c r="H221">
        <v>14760</v>
      </c>
      <c r="I221">
        <v>29552507</v>
      </c>
    </row>
    <row r="222" spans="1:9">
      <c r="A222" t="s">
        <v>3777</v>
      </c>
      <c r="B222">
        <v>19</v>
      </c>
      <c r="C222">
        <v>70856</v>
      </c>
      <c r="D222">
        <v>69146</v>
      </c>
      <c r="E222">
        <v>1726</v>
      </c>
      <c r="F222">
        <v>52033515</v>
      </c>
      <c r="G222">
        <v>28579602</v>
      </c>
      <c r="H222">
        <v>6</v>
      </c>
      <c r="I222">
        <v>232653</v>
      </c>
    </row>
    <row r="223" spans="1:9">
      <c r="A223" t="s">
        <v>3370</v>
      </c>
      <c r="B223">
        <v>55646</v>
      </c>
      <c r="C223">
        <v>556330209</v>
      </c>
      <c r="D223">
        <v>182909080</v>
      </c>
      <c r="E223">
        <v>4599078</v>
      </c>
      <c r="F223">
        <v>70638438817</v>
      </c>
      <c r="G223">
        <v>17799030116</v>
      </c>
      <c r="H223">
        <v>10745</v>
      </c>
      <c r="I223">
        <v>75223703</v>
      </c>
    </row>
    <row r="224" spans="1:9">
      <c r="A224" t="s">
        <v>3904</v>
      </c>
      <c r="B224">
        <v>43307</v>
      </c>
      <c r="C224">
        <v>355479576</v>
      </c>
      <c r="D224">
        <v>139150426</v>
      </c>
      <c r="E224">
        <v>875076</v>
      </c>
      <c r="F224">
        <v>5421234014</v>
      </c>
      <c r="G224">
        <v>1273319493</v>
      </c>
      <c r="H224">
        <v>4161</v>
      </c>
      <c r="I224">
        <v>20537414</v>
      </c>
    </row>
    <row r="225" spans="1:9">
      <c r="A225" t="s">
        <v>5105</v>
      </c>
      <c r="B225">
        <v>10741</v>
      </c>
      <c r="C225">
        <v>8207850</v>
      </c>
      <c r="D225">
        <v>342576</v>
      </c>
      <c r="E225">
        <v>932449</v>
      </c>
      <c r="F225">
        <v>1077045300</v>
      </c>
      <c r="G225">
        <v>34096732</v>
      </c>
      <c r="H225">
        <v>221</v>
      </c>
      <c r="I225">
        <v>99480</v>
      </c>
    </row>
    <row r="226" spans="1:9">
      <c r="A226" t="s">
        <v>3478</v>
      </c>
      <c r="B226">
        <v>59203</v>
      </c>
      <c r="C226">
        <v>628334361</v>
      </c>
      <c r="D226">
        <v>110293677</v>
      </c>
      <c r="E226">
        <v>4645543</v>
      </c>
      <c r="F226">
        <v>52132374952</v>
      </c>
      <c r="G226">
        <v>19807603143</v>
      </c>
      <c r="H226">
        <v>12547</v>
      </c>
      <c r="I226">
        <v>99309927</v>
      </c>
    </row>
    <row r="227" spans="1:9">
      <c r="A227" t="s">
        <v>3517</v>
      </c>
      <c r="B227">
        <v>0</v>
      </c>
      <c r="C227">
        <v>0</v>
      </c>
      <c r="D227">
        <v>0</v>
      </c>
      <c r="E227">
        <v>1</v>
      </c>
      <c r="F227">
        <v>281250</v>
      </c>
      <c r="G227">
        <v>243950</v>
      </c>
      <c r="H227">
        <v>1</v>
      </c>
      <c r="I227">
        <v>281250</v>
      </c>
    </row>
    <row r="228" spans="1:9">
      <c r="A228" t="s">
        <v>3519</v>
      </c>
      <c r="B228">
        <v>0</v>
      </c>
      <c r="C228">
        <v>0</v>
      </c>
      <c r="D228">
        <v>0</v>
      </c>
      <c r="E228">
        <v>645</v>
      </c>
      <c r="F228">
        <v>100442059</v>
      </c>
      <c r="G228">
        <v>13503794</v>
      </c>
      <c r="H228">
        <v>6</v>
      </c>
      <c r="I228">
        <v>324904</v>
      </c>
    </row>
    <row r="229" spans="1:9">
      <c r="A229" t="s">
        <v>3503</v>
      </c>
      <c r="B229">
        <v>0</v>
      </c>
      <c r="C229">
        <v>0</v>
      </c>
      <c r="D229">
        <v>0</v>
      </c>
      <c r="E229">
        <v>2733</v>
      </c>
      <c r="F229">
        <v>3246510</v>
      </c>
      <c r="G229">
        <v>70615</v>
      </c>
      <c r="H229">
        <v>0</v>
      </c>
      <c r="I229">
        <v>0</v>
      </c>
    </row>
    <row r="230" spans="1:9">
      <c r="A230" t="s">
        <v>3620</v>
      </c>
      <c r="B230">
        <v>84</v>
      </c>
      <c r="C230">
        <v>2401826</v>
      </c>
      <c r="D230">
        <v>2400253</v>
      </c>
      <c r="E230">
        <v>25052</v>
      </c>
      <c r="F230">
        <v>734434111</v>
      </c>
      <c r="G230">
        <v>415353525</v>
      </c>
      <c r="H230">
        <v>847</v>
      </c>
      <c r="I230">
        <v>26775638</v>
      </c>
    </row>
    <row r="231" spans="1:9">
      <c r="A231" t="s">
        <v>3810</v>
      </c>
      <c r="B231">
        <v>5701</v>
      </c>
      <c r="C231">
        <v>1843309402</v>
      </c>
      <c r="D231">
        <v>1836944553</v>
      </c>
      <c r="E231">
        <v>252399</v>
      </c>
      <c r="F231">
        <v>47586947845</v>
      </c>
      <c r="G231">
        <v>38457173713</v>
      </c>
      <c r="H231">
        <v>1814</v>
      </c>
      <c r="I231">
        <v>303207420</v>
      </c>
    </row>
    <row r="232" spans="1:9">
      <c r="A232" t="s">
        <v>3559</v>
      </c>
      <c r="B232">
        <v>1184</v>
      </c>
      <c r="C232">
        <v>160295670</v>
      </c>
      <c r="D232">
        <v>159909825</v>
      </c>
      <c r="E232">
        <v>9993</v>
      </c>
      <c r="F232">
        <v>1017099010</v>
      </c>
      <c r="G232">
        <v>953761339</v>
      </c>
      <c r="H232">
        <v>7</v>
      </c>
      <c r="I232">
        <v>683000</v>
      </c>
    </row>
    <row r="233" spans="1:9">
      <c r="A233" t="s">
        <v>3570</v>
      </c>
      <c r="B233">
        <v>202</v>
      </c>
      <c r="C233">
        <v>2268432</v>
      </c>
      <c r="D233">
        <v>2115830</v>
      </c>
      <c r="E233">
        <v>165202</v>
      </c>
      <c r="F233">
        <v>2866369588</v>
      </c>
      <c r="G233">
        <v>2682747998</v>
      </c>
      <c r="H233">
        <v>281</v>
      </c>
      <c r="I233">
        <v>4403262</v>
      </c>
    </row>
    <row r="234" spans="1:9">
      <c r="A234" t="s">
        <v>3352</v>
      </c>
      <c r="B234">
        <v>50585</v>
      </c>
      <c r="C234">
        <v>304557469</v>
      </c>
      <c r="D234">
        <v>15338705</v>
      </c>
      <c r="E234">
        <v>739292</v>
      </c>
      <c r="F234">
        <v>4607370115</v>
      </c>
      <c r="G234">
        <v>663247199</v>
      </c>
      <c r="H234">
        <v>7260</v>
      </c>
      <c r="I234">
        <v>19832410</v>
      </c>
    </row>
    <row r="235" spans="1:9">
      <c r="A235" t="s">
        <v>5106</v>
      </c>
      <c r="B235">
        <v>3630</v>
      </c>
      <c r="C235">
        <v>2978900</v>
      </c>
      <c r="D235">
        <v>107414</v>
      </c>
      <c r="E235">
        <v>328572</v>
      </c>
      <c r="F235">
        <v>663753502</v>
      </c>
      <c r="G235">
        <v>177211890</v>
      </c>
      <c r="H235">
        <v>242</v>
      </c>
      <c r="I235">
        <v>98910</v>
      </c>
    </row>
    <row r="236" spans="1:9">
      <c r="A236" t="s">
        <v>3434</v>
      </c>
      <c r="B236">
        <v>717</v>
      </c>
      <c r="C236">
        <v>20260013</v>
      </c>
      <c r="D236">
        <v>19921248</v>
      </c>
      <c r="E236">
        <v>39728</v>
      </c>
      <c r="F236">
        <v>1138667102</v>
      </c>
      <c r="G236">
        <v>739989675</v>
      </c>
      <c r="H236">
        <v>29</v>
      </c>
      <c r="I236">
        <v>701084</v>
      </c>
    </row>
    <row r="237" spans="1:9">
      <c r="A237" t="s">
        <v>3449</v>
      </c>
      <c r="B237">
        <v>0</v>
      </c>
      <c r="C237">
        <v>0</v>
      </c>
      <c r="D237">
        <v>0</v>
      </c>
      <c r="E237">
        <v>208</v>
      </c>
      <c r="F237">
        <v>28690998</v>
      </c>
      <c r="G237">
        <v>2101056</v>
      </c>
      <c r="H237">
        <v>5</v>
      </c>
      <c r="I237">
        <v>23500</v>
      </c>
    </row>
    <row r="238" spans="1:9">
      <c r="A238" t="s">
        <v>3531</v>
      </c>
      <c r="B238">
        <v>57207</v>
      </c>
      <c r="C238">
        <v>242964261</v>
      </c>
      <c r="D238">
        <v>50736161</v>
      </c>
      <c r="E238">
        <v>1587635</v>
      </c>
      <c r="F238">
        <v>6826997685</v>
      </c>
      <c r="G238">
        <v>914727324</v>
      </c>
      <c r="H238">
        <v>7280</v>
      </c>
      <c r="I238">
        <v>13367666</v>
      </c>
    </row>
    <row r="239" spans="1:9">
      <c r="A239" t="s">
        <v>3662</v>
      </c>
      <c r="B239">
        <v>309</v>
      </c>
      <c r="C239">
        <v>2547300</v>
      </c>
      <c r="D239">
        <v>211357</v>
      </c>
      <c r="E239">
        <v>15272</v>
      </c>
      <c r="F239">
        <v>110785900</v>
      </c>
      <c r="G239">
        <v>16745353</v>
      </c>
      <c r="H239">
        <v>65</v>
      </c>
      <c r="I239">
        <v>337600</v>
      </c>
    </row>
    <row r="240" spans="1:9">
      <c r="A240" t="s">
        <v>3754</v>
      </c>
      <c r="B240">
        <v>34</v>
      </c>
      <c r="C240">
        <v>1660774</v>
      </c>
      <c r="D240">
        <v>1082362</v>
      </c>
      <c r="E240">
        <v>3965</v>
      </c>
      <c r="F240">
        <v>122848412</v>
      </c>
      <c r="G240">
        <v>43242149</v>
      </c>
      <c r="H240">
        <v>56</v>
      </c>
      <c r="I240">
        <v>1881006</v>
      </c>
    </row>
    <row r="241" spans="1:9">
      <c r="A241" t="s">
        <v>3378</v>
      </c>
      <c r="B241">
        <v>8494</v>
      </c>
      <c r="C241">
        <v>127519988</v>
      </c>
      <c r="D241">
        <v>121427204</v>
      </c>
      <c r="E241">
        <v>44543</v>
      </c>
      <c r="F241">
        <v>692826046</v>
      </c>
      <c r="G241">
        <v>461526199</v>
      </c>
      <c r="H241">
        <v>175</v>
      </c>
      <c r="I241">
        <v>2848400</v>
      </c>
    </row>
    <row r="242" spans="1:9">
      <c r="A242" t="s">
        <v>3459</v>
      </c>
      <c r="B242">
        <v>6098</v>
      </c>
      <c r="C242">
        <v>11964150</v>
      </c>
      <c r="D242">
        <v>3317962</v>
      </c>
      <c r="E242">
        <v>732655</v>
      </c>
      <c r="F242">
        <v>2332271254</v>
      </c>
      <c r="G242">
        <v>347492004</v>
      </c>
      <c r="H242">
        <v>6118</v>
      </c>
      <c r="I242">
        <v>10093672</v>
      </c>
    </row>
    <row r="243" spans="1:9">
      <c r="A243" t="s">
        <v>3801</v>
      </c>
      <c r="B243">
        <v>23875</v>
      </c>
      <c r="C243">
        <v>252881500</v>
      </c>
      <c r="D243">
        <v>35022037</v>
      </c>
      <c r="E243">
        <v>1947253</v>
      </c>
      <c r="F243">
        <v>24458913017</v>
      </c>
      <c r="G243">
        <v>2753321370</v>
      </c>
      <c r="H243">
        <v>5612</v>
      </c>
      <c r="I243">
        <v>25390008</v>
      </c>
    </row>
    <row r="244" spans="1:9">
      <c r="A244" t="s">
        <v>3446</v>
      </c>
      <c r="B244">
        <v>105937</v>
      </c>
      <c r="C244">
        <v>395551571</v>
      </c>
      <c r="D244">
        <v>110242452</v>
      </c>
      <c r="E244">
        <v>11277277</v>
      </c>
      <c r="F244">
        <v>60011891692</v>
      </c>
      <c r="G244">
        <v>25083706816</v>
      </c>
      <c r="H244">
        <v>56226</v>
      </c>
      <c r="I244">
        <v>179572940</v>
      </c>
    </row>
    <row r="245" spans="1:9">
      <c r="A245" t="s">
        <v>3473</v>
      </c>
      <c r="B245">
        <v>192399</v>
      </c>
      <c r="C245">
        <v>2177763473</v>
      </c>
      <c r="D245">
        <v>247216517</v>
      </c>
      <c r="E245">
        <v>9671126</v>
      </c>
      <c r="F245">
        <v>135436968180</v>
      </c>
      <c r="G245">
        <v>10752461540</v>
      </c>
      <c r="H245">
        <v>17009</v>
      </c>
      <c r="I245">
        <v>81343557</v>
      </c>
    </row>
    <row r="246" spans="1:9">
      <c r="A246" t="s">
        <v>3647</v>
      </c>
      <c r="B246">
        <v>4663</v>
      </c>
      <c r="C246">
        <v>83819069</v>
      </c>
      <c r="D246">
        <v>83100423</v>
      </c>
      <c r="E246">
        <v>65168</v>
      </c>
      <c r="F246">
        <v>1522928035</v>
      </c>
      <c r="G246">
        <v>845612940</v>
      </c>
      <c r="H246">
        <v>255</v>
      </c>
      <c r="I246">
        <v>7664859</v>
      </c>
    </row>
    <row r="247" spans="1:9">
      <c r="A247" t="s">
        <v>3888</v>
      </c>
      <c r="B247">
        <v>0</v>
      </c>
      <c r="C247">
        <v>0</v>
      </c>
      <c r="D247">
        <v>0</v>
      </c>
      <c r="E247">
        <v>17585</v>
      </c>
      <c r="F247">
        <v>1112350857</v>
      </c>
      <c r="G247">
        <v>626128049</v>
      </c>
      <c r="H247">
        <v>151</v>
      </c>
      <c r="I247">
        <v>9772293</v>
      </c>
    </row>
    <row r="248" spans="1:9">
      <c r="A248" t="s">
        <v>3381</v>
      </c>
      <c r="B248">
        <v>155677</v>
      </c>
      <c r="C248">
        <v>1346788822</v>
      </c>
      <c r="D248">
        <v>80278590</v>
      </c>
      <c r="E248">
        <v>6445067</v>
      </c>
      <c r="F248">
        <v>64264994403</v>
      </c>
      <c r="G248">
        <v>5004279915</v>
      </c>
      <c r="H248">
        <v>19954</v>
      </c>
      <c r="I248">
        <v>132279766</v>
      </c>
    </row>
    <row r="249" spans="1:9">
      <c r="A249" t="s">
        <v>3624</v>
      </c>
      <c r="B249">
        <v>7613</v>
      </c>
      <c r="C249">
        <v>76932950</v>
      </c>
      <c r="D249">
        <v>5031168</v>
      </c>
      <c r="E249">
        <v>380099</v>
      </c>
      <c r="F249">
        <v>4127715888</v>
      </c>
      <c r="G249">
        <v>318714921</v>
      </c>
      <c r="H249">
        <v>969</v>
      </c>
      <c r="I249">
        <v>5577980</v>
      </c>
    </row>
    <row r="250" spans="1:9">
      <c r="A250" t="s">
        <v>3664</v>
      </c>
      <c r="B250">
        <v>409</v>
      </c>
      <c r="C250">
        <v>3650100</v>
      </c>
      <c r="D250">
        <v>383992</v>
      </c>
      <c r="E250">
        <v>25221</v>
      </c>
      <c r="F250">
        <v>174957400</v>
      </c>
      <c r="G250">
        <v>52571850</v>
      </c>
      <c r="H250">
        <v>103</v>
      </c>
      <c r="I250">
        <v>611000</v>
      </c>
    </row>
    <row r="251" spans="1:9">
      <c r="A251" t="s">
        <v>3670</v>
      </c>
      <c r="B251">
        <v>22</v>
      </c>
      <c r="C251">
        <v>6598820</v>
      </c>
      <c r="D251">
        <v>6592991</v>
      </c>
      <c r="E251">
        <v>14653</v>
      </c>
      <c r="F251">
        <v>3157807399</v>
      </c>
      <c r="G251">
        <v>2077884301</v>
      </c>
      <c r="H251">
        <v>457</v>
      </c>
      <c r="I251">
        <v>95757206</v>
      </c>
    </row>
    <row r="252" spans="1:9">
      <c r="A252" t="s">
        <v>3701</v>
      </c>
      <c r="B252">
        <v>967</v>
      </c>
      <c r="C252">
        <v>6744300</v>
      </c>
      <c r="D252">
        <v>1220721</v>
      </c>
      <c r="E252">
        <v>105662</v>
      </c>
      <c r="F252">
        <v>834742255</v>
      </c>
      <c r="G252">
        <v>360694225</v>
      </c>
      <c r="H252">
        <v>428</v>
      </c>
      <c r="I252">
        <v>2438400</v>
      </c>
    </row>
    <row r="253" spans="1:9">
      <c r="A253" t="s">
        <v>3713</v>
      </c>
      <c r="B253">
        <v>0</v>
      </c>
      <c r="C253">
        <v>0</v>
      </c>
      <c r="D253">
        <v>0</v>
      </c>
      <c r="E253">
        <v>578</v>
      </c>
      <c r="F253">
        <v>23172860</v>
      </c>
      <c r="G253">
        <v>14912585</v>
      </c>
      <c r="H253">
        <v>18</v>
      </c>
      <c r="I253">
        <v>641685</v>
      </c>
    </row>
    <row r="254" spans="1:9">
      <c r="A254" t="s">
        <v>3889</v>
      </c>
      <c r="B254">
        <v>0</v>
      </c>
      <c r="C254">
        <v>0</v>
      </c>
      <c r="D254">
        <v>0</v>
      </c>
      <c r="E254">
        <v>2519</v>
      </c>
      <c r="F254">
        <v>99556466</v>
      </c>
      <c r="G254">
        <v>52339552</v>
      </c>
      <c r="H254">
        <v>32</v>
      </c>
      <c r="I254">
        <v>1316603</v>
      </c>
    </row>
    <row r="255" spans="1:9">
      <c r="A255" t="s">
        <v>3467</v>
      </c>
      <c r="B255">
        <v>39258</v>
      </c>
      <c r="C255">
        <v>1555983958</v>
      </c>
      <c r="D255">
        <v>1524558367</v>
      </c>
      <c r="E255">
        <v>992839</v>
      </c>
      <c r="F255">
        <v>30969945901</v>
      </c>
      <c r="G255">
        <v>20774295716</v>
      </c>
      <c r="H255">
        <v>2076</v>
      </c>
      <c r="I255">
        <v>67481384</v>
      </c>
    </row>
    <row r="256" spans="1:9">
      <c r="A256" t="s">
        <v>3546</v>
      </c>
      <c r="B256">
        <v>106814</v>
      </c>
      <c r="C256">
        <v>552521350</v>
      </c>
      <c r="D256">
        <v>127777841</v>
      </c>
      <c r="E256">
        <v>5184554</v>
      </c>
      <c r="F256">
        <v>58897506977</v>
      </c>
      <c r="G256">
        <v>8787439553</v>
      </c>
      <c r="H256">
        <v>20318</v>
      </c>
      <c r="I256">
        <v>107314178</v>
      </c>
    </row>
    <row r="257" spans="1:9">
      <c r="A257" t="s">
        <v>3793</v>
      </c>
      <c r="B257">
        <v>11480</v>
      </c>
      <c r="C257">
        <v>568117108</v>
      </c>
      <c r="D257">
        <v>566887938</v>
      </c>
      <c r="E257">
        <v>546888</v>
      </c>
      <c r="F257">
        <v>21819175434</v>
      </c>
      <c r="G257">
        <v>15314484126</v>
      </c>
      <c r="H257">
        <v>152</v>
      </c>
      <c r="I257">
        <v>5811688</v>
      </c>
    </row>
    <row r="258" spans="1:9">
      <c r="A258" t="s">
        <v>3875</v>
      </c>
      <c r="B258">
        <v>39099</v>
      </c>
      <c r="C258">
        <v>377887020</v>
      </c>
      <c r="D258">
        <v>92693951</v>
      </c>
      <c r="E258">
        <v>1645593</v>
      </c>
      <c r="F258">
        <v>14827968066</v>
      </c>
      <c r="G258">
        <v>4088036888</v>
      </c>
      <c r="H258">
        <v>6513</v>
      </c>
      <c r="I258">
        <v>36270505</v>
      </c>
    </row>
    <row r="259" spans="1:9">
      <c r="A259" t="s">
        <v>3430</v>
      </c>
      <c r="B259">
        <v>11218</v>
      </c>
      <c r="C259">
        <v>5608666</v>
      </c>
      <c r="D259">
        <v>4990578</v>
      </c>
      <c r="E259">
        <v>6070</v>
      </c>
      <c r="F259">
        <v>63335391</v>
      </c>
      <c r="G259">
        <v>33530265</v>
      </c>
      <c r="H259">
        <v>458</v>
      </c>
      <c r="I259">
        <v>589381</v>
      </c>
    </row>
    <row r="260" spans="1:9">
      <c r="A260" t="s">
        <v>3749</v>
      </c>
      <c r="B260">
        <v>12283</v>
      </c>
      <c r="C260">
        <v>449585293</v>
      </c>
      <c r="D260">
        <v>445822416</v>
      </c>
      <c r="E260">
        <v>364476</v>
      </c>
      <c r="F260">
        <v>11645410227</v>
      </c>
      <c r="G260">
        <v>8256178703</v>
      </c>
      <c r="H260">
        <v>143</v>
      </c>
      <c r="I260">
        <v>4566866</v>
      </c>
    </row>
    <row r="261" spans="1:9">
      <c r="A261" t="s">
        <v>3509</v>
      </c>
      <c r="B261">
        <v>443091</v>
      </c>
      <c r="C261">
        <v>2725511282</v>
      </c>
      <c r="D261">
        <v>354878976</v>
      </c>
      <c r="E261">
        <v>20231062</v>
      </c>
      <c r="F261">
        <v>220039234140</v>
      </c>
      <c r="G261">
        <v>16196680783</v>
      </c>
      <c r="H261">
        <v>75342</v>
      </c>
      <c r="I261">
        <v>410311751</v>
      </c>
    </row>
    <row r="262" spans="1:9">
      <c r="A262" t="s">
        <v>3834</v>
      </c>
      <c r="B262">
        <v>32</v>
      </c>
      <c r="C262">
        <v>1114329</v>
      </c>
      <c r="D262">
        <v>944983</v>
      </c>
      <c r="E262">
        <v>6687</v>
      </c>
      <c r="F262">
        <v>155320958</v>
      </c>
      <c r="G262">
        <v>59381033</v>
      </c>
      <c r="H262">
        <v>5</v>
      </c>
      <c r="I262">
        <v>110661</v>
      </c>
    </row>
    <row r="263" spans="1:9">
      <c r="A263" t="s">
        <v>3448</v>
      </c>
      <c r="B263">
        <v>400829</v>
      </c>
      <c r="C263">
        <v>432319560</v>
      </c>
      <c r="D263">
        <v>145522438</v>
      </c>
      <c r="E263">
        <v>6432289</v>
      </c>
      <c r="F263">
        <v>37493045358</v>
      </c>
      <c r="G263">
        <v>22145207865</v>
      </c>
      <c r="H263">
        <v>793226</v>
      </c>
      <c r="I263">
        <v>876703872</v>
      </c>
    </row>
    <row r="264" spans="1:9">
      <c r="A264" t="s">
        <v>3532</v>
      </c>
      <c r="B264">
        <v>72736</v>
      </c>
      <c r="C264">
        <v>292450718</v>
      </c>
      <c r="D264">
        <v>65353136</v>
      </c>
      <c r="E264">
        <v>2142087</v>
      </c>
      <c r="F264">
        <v>8925558739</v>
      </c>
      <c r="G264">
        <v>1450530788</v>
      </c>
      <c r="H264">
        <v>9282</v>
      </c>
      <c r="I264">
        <v>18098126</v>
      </c>
    </row>
    <row r="265" spans="1:9">
      <c r="A265" t="s">
        <v>3678</v>
      </c>
      <c r="B265">
        <v>4</v>
      </c>
      <c r="C265">
        <v>770000</v>
      </c>
      <c r="D265">
        <v>0</v>
      </c>
      <c r="E265">
        <v>102170</v>
      </c>
      <c r="F265">
        <v>14734178358</v>
      </c>
      <c r="G265">
        <v>4822821610</v>
      </c>
      <c r="H265">
        <v>413</v>
      </c>
      <c r="I265">
        <v>57009547</v>
      </c>
    </row>
    <row r="266" spans="1:9">
      <c r="A266" t="s">
        <v>3755</v>
      </c>
      <c r="B266">
        <v>17314</v>
      </c>
      <c r="C266">
        <v>130525101</v>
      </c>
      <c r="D266">
        <v>10888043</v>
      </c>
      <c r="E266">
        <v>682496</v>
      </c>
      <c r="F266">
        <v>6700445240</v>
      </c>
      <c r="G266">
        <v>398488354</v>
      </c>
      <c r="H266">
        <v>2051</v>
      </c>
      <c r="I266">
        <v>7590045</v>
      </c>
    </row>
    <row r="267" spans="1:9">
      <c r="A267" t="s">
        <v>3803</v>
      </c>
      <c r="B267">
        <v>18753</v>
      </c>
      <c r="C267">
        <v>167344400</v>
      </c>
      <c r="D267">
        <v>36837432</v>
      </c>
      <c r="E267">
        <v>1380747</v>
      </c>
      <c r="F267">
        <v>15298902948</v>
      </c>
      <c r="G267">
        <v>3276150787</v>
      </c>
      <c r="H267">
        <v>5020</v>
      </c>
      <c r="I267">
        <v>25850600</v>
      </c>
    </row>
    <row r="268" spans="1:9">
      <c r="A268" t="s">
        <v>3594</v>
      </c>
      <c r="B268">
        <v>1</v>
      </c>
      <c r="C268">
        <v>22500</v>
      </c>
      <c r="D268">
        <v>22530</v>
      </c>
      <c r="E268">
        <v>588</v>
      </c>
      <c r="F268">
        <v>13030681</v>
      </c>
      <c r="G268">
        <v>2781754</v>
      </c>
      <c r="H268">
        <v>20</v>
      </c>
      <c r="I268">
        <v>508855</v>
      </c>
    </row>
    <row r="269" spans="1:9">
      <c r="A269" t="s">
        <v>3820</v>
      </c>
      <c r="B269">
        <v>15</v>
      </c>
      <c r="C269">
        <v>115866</v>
      </c>
      <c r="D269">
        <v>116378</v>
      </c>
      <c r="E269">
        <v>580</v>
      </c>
      <c r="F269">
        <v>16225572</v>
      </c>
      <c r="G269">
        <v>8302210</v>
      </c>
      <c r="H269">
        <v>7</v>
      </c>
      <c r="I269">
        <v>116463</v>
      </c>
    </row>
    <row r="270" spans="1:9">
      <c r="A270" t="s">
        <v>3504</v>
      </c>
      <c r="B270">
        <v>0</v>
      </c>
      <c r="C270">
        <v>0</v>
      </c>
      <c r="D270">
        <v>0</v>
      </c>
      <c r="E270">
        <v>3904</v>
      </c>
      <c r="F270">
        <v>4583860</v>
      </c>
      <c r="G270">
        <v>105870</v>
      </c>
      <c r="H270">
        <v>1</v>
      </c>
      <c r="I270">
        <v>5000</v>
      </c>
    </row>
    <row r="271" spans="1:9">
      <c r="A271" t="s">
        <v>3660</v>
      </c>
      <c r="B271">
        <v>371</v>
      </c>
      <c r="C271">
        <v>3836300</v>
      </c>
      <c r="D271">
        <v>174834</v>
      </c>
      <c r="E271">
        <v>22138</v>
      </c>
      <c r="F271">
        <v>173265350</v>
      </c>
      <c r="G271">
        <v>12557816</v>
      </c>
      <c r="H271">
        <v>65</v>
      </c>
      <c r="I271">
        <v>311700</v>
      </c>
    </row>
    <row r="272" spans="1:9">
      <c r="A272" t="s">
        <v>3802</v>
      </c>
      <c r="B272">
        <v>14610</v>
      </c>
      <c r="C272">
        <v>140225300</v>
      </c>
      <c r="D272">
        <v>24554905</v>
      </c>
      <c r="E272">
        <v>1141352</v>
      </c>
      <c r="F272">
        <v>13412859776</v>
      </c>
      <c r="G272">
        <v>2120283955</v>
      </c>
      <c r="H272">
        <v>3840</v>
      </c>
      <c r="I272">
        <v>18541435</v>
      </c>
    </row>
    <row r="273" spans="1:9">
      <c r="A273" t="s">
        <v>3842</v>
      </c>
      <c r="B273">
        <v>5517</v>
      </c>
      <c r="C273">
        <v>27187685</v>
      </c>
      <c r="D273">
        <v>4056021</v>
      </c>
      <c r="E273">
        <v>685238</v>
      </c>
      <c r="F273">
        <v>8112059976</v>
      </c>
      <c r="G273">
        <v>4969424385</v>
      </c>
      <c r="H273">
        <v>9507</v>
      </c>
      <c r="I273">
        <v>56908550</v>
      </c>
    </row>
    <row r="274" spans="1:9">
      <c r="A274" t="s">
        <v>3873</v>
      </c>
      <c r="B274">
        <v>51208</v>
      </c>
      <c r="C274">
        <v>552847750</v>
      </c>
      <c r="D274">
        <v>95350006</v>
      </c>
      <c r="E274">
        <v>2096512</v>
      </c>
      <c r="F274">
        <v>18432303539</v>
      </c>
      <c r="G274">
        <v>2656462462</v>
      </c>
      <c r="H274">
        <v>7446</v>
      </c>
      <c r="I274">
        <v>35511960</v>
      </c>
    </row>
    <row r="275" spans="1:9">
      <c r="A275" t="s">
        <v>3398</v>
      </c>
      <c r="B275">
        <v>572</v>
      </c>
      <c r="C275">
        <v>21105486</v>
      </c>
      <c r="D275">
        <v>20620374</v>
      </c>
      <c r="E275">
        <v>71618</v>
      </c>
      <c r="F275">
        <v>2561828804</v>
      </c>
      <c r="G275">
        <v>1942442745</v>
      </c>
      <c r="H275">
        <v>6</v>
      </c>
      <c r="I275">
        <v>260265</v>
      </c>
    </row>
    <row r="276" spans="1:9">
      <c r="A276" t="s">
        <v>3403</v>
      </c>
      <c r="B276">
        <v>0</v>
      </c>
      <c r="C276">
        <v>0</v>
      </c>
      <c r="D276">
        <v>0</v>
      </c>
      <c r="E276">
        <v>79</v>
      </c>
      <c r="F276">
        <v>1891716</v>
      </c>
      <c r="G276">
        <v>486901</v>
      </c>
      <c r="H276">
        <v>3</v>
      </c>
      <c r="I276">
        <v>130319</v>
      </c>
    </row>
    <row r="277" spans="1:9">
      <c r="A277" t="s">
        <v>3419</v>
      </c>
      <c r="B277">
        <v>0</v>
      </c>
      <c r="C277">
        <v>0</v>
      </c>
      <c r="D277">
        <v>0</v>
      </c>
      <c r="E277">
        <v>1686</v>
      </c>
      <c r="F277">
        <v>127220774</v>
      </c>
      <c r="G277">
        <v>101617266</v>
      </c>
      <c r="H277">
        <v>49</v>
      </c>
      <c r="I277">
        <v>2529854</v>
      </c>
    </row>
    <row r="278" spans="1:9">
      <c r="A278" t="s">
        <v>3628</v>
      </c>
      <c r="B278">
        <v>7365</v>
      </c>
      <c r="C278">
        <v>78481400</v>
      </c>
      <c r="D278">
        <v>12832540</v>
      </c>
      <c r="E278">
        <v>393225</v>
      </c>
      <c r="F278">
        <v>3873922282</v>
      </c>
      <c r="G278">
        <v>1205709954</v>
      </c>
      <c r="H278">
        <v>2086</v>
      </c>
      <c r="I278">
        <v>14775000</v>
      </c>
    </row>
    <row r="279" spans="1:9">
      <c r="A279" t="s">
        <v>3358</v>
      </c>
      <c r="B279">
        <v>76704</v>
      </c>
      <c r="C279">
        <v>128892027</v>
      </c>
      <c r="D279">
        <v>27916082</v>
      </c>
      <c r="E279">
        <v>1798434</v>
      </c>
      <c r="F279">
        <v>3324736582</v>
      </c>
      <c r="G279">
        <v>268597109</v>
      </c>
      <c r="H279">
        <v>31248</v>
      </c>
      <c r="I279">
        <v>20628563</v>
      </c>
    </row>
    <row r="280" spans="1:9">
      <c r="A280" t="s">
        <v>3512</v>
      </c>
      <c r="B280">
        <v>96970</v>
      </c>
      <c r="C280">
        <v>568131817</v>
      </c>
      <c r="D280">
        <v>109281525</v>
      </c>
      <c r="E280">
        <v>4805550</v>
      </c>
      <c r="F280">
        <v>50703545628</v>
      </c>
      <c r="G280">
        <v>8264829343</v>
      </c>
      <c r="H280">
        <v>16678</v>
      </c>
      <c r="I280">
        <v>64594465</v>
      </c>
    </row>
    <row r="281" spans="1:9">
      <c r="A281" t="s">
        <v>3560</v>
      </c>
      <c r="B281">
        <v>1910</v>
      </c>
      <c r="C281">
        <v>151211779</v>
      </c>
      <c r="D281">
        <v>150923842</v>
      </c>
      <c r="E281">
        <v>18086</v>
      </c>
      <c r="F281">
        <v>1130575397</v>
      </c>
      <c r="G281">
        <v>1042321307</v>
      </c>
      <c r="H281">
        <v>67</v>
      </c>
      <c r="I281">
        <v>4060954</v>
      </c>
    </row>
    <row r="282" spans="1:9">
      <c r="A282" t="s">
        <v>3883</v>
      </c>
      <c r="B282">
        <v>10</v>
      </c>
      <c r="C282">
        <v>903568</v>
      </c>
      <c r="D282">
        <v>759105</v>
      </c>
      <c r="E282">
        <v>103578</v>
      </c>
      <c r="F282">
        <v>22548640035</v>
      </c>
      <c r="G282">
        <v>17285176728</v>
      </c>
      <c r="H282">
        <v>696</v>
      </c>
      <c r="I282">
        <v>86993692</v>
      </c>
    </row>
    <row r="283" spans="1:9">
      <c r="A283" t="s">
        <v>3645</v>
      </c>
      <c r="B283">
        <v>12</v>
      </c>
      <c r="C283">
        <v>145755</v>
      </c>
      <c r="D283">
        <v>144938</v>
      </c>
      <c r="E283">
        <v>1317</v>
      </c>
      <c r="F283">
        <v>53014971</v>
      </c>
      <c r="G283">
        <v>34943247</v>
      </c>
      <c r="H283">
        <v>12</v>
      </c>
      <c r="I283">
        <v>245987</v>
      </c>
    </row>
    <row r="284" spans="1:9">
      <c r="A284" t="s">
        <v>3734</v>
      </c>
      <c r="B284">
        <v>1767</v>
      </c>
      <c r="C284">
        <v>20866009</v>
      </c>
      <c r="D284">
        <v>20484462</v>
      </c>
      <c r="E284">
        <v>24072</v>
      </c>
      <c r="F284">
        <v>324652009</v>
      </c>
      <c r="G284">
        <v>194873944</v>
      </c>
      <c r="H284">
        <v>50</v>
      </c>
      <c r="I284">
        <v>651306</v>
      </c>
    </row>
    <row r="285" spans="1:9">
      <c r="A285" t="s">
        <v>3610</v>
      </c>
      <c r="B285">
        <v>181</v>
      </c>
      <c r="C285">
        <v>7403568</v>
      </c>
      <c r="D285">
        <v>7314251</v>
      </c>
      <c r="E285">
        <v>4525</v>
      </c>
      <c r="F285">
        <v>153434802</v>
      </c>
      <c r="G285">
        <v>126810139</v>
      </c>
      <c r="H285">
        <v>5</v>
      </c>
      <c r="I285">
        <v>167351</v>
      </c>
    </row>
    <row r="286" spans="1:9">
      <c r="A286" t="s">
        <v>3837</v>
      </c>
      <c r="B286">
        <v>4095</v>
      </c>
      <c r="C286">
        <v>39969875</v>
      </c>
      <c r="D286">
        <v>4836104</v>
      </c>
      <c r="E286">
        <v>810575</v>
      </c>
      <c r="F286">
        <v>11020864402</v>
      </c>
      <c r="G286">
        <v>1061713061</v>
      </c>
      <c r="H286">
        <v>1719</v>
      </c>
      <c r="I286">
        <v>11222100</v>
      </c>
    </row>
    <row r="287" spans="1:9">
      <c r="A287" t="s">
        <v>3498</v>
      </c>
      <c r="B287">
        <v>0</v>
      </c>
      <c r="C287">
        <v>0</v>
      </c>
      <c r="D287">
        <v>0</v>
      </c>
      <c r="E287">
        <v>2</v>
      </c>
      <c r="F287">
        <v>7264</v>
      </c>
      <c r="G287">
        <v>4250</v>
      </c>
      <c r="H287">
        <v>0</v>
      </c>
      <c r="I287">
        <v>0</v>
      </c>
    </row>
    <row r="288" spans="1:9">
      <c r="A288" t="s">
        <v>3593</v>
      </c>
      <c r="B288">
        <v>0</v>
      </c>
      <c r="C288">
        <v>0</v>
      </c>
      <c r="D288">
        <v>0</v>
      </c>
      <c r="E288">
        <v>51</v>
      </c>
      <c r="F288">
        <v>1271379</v>
      </c>
      <c r="G288">
        <v>284287</v>
      </c>
      <c r="H288">
        <v>3</v>
      </c>
      <c r="I288">
        <v>62013</v>
      </c>
    </row>
    <row r="289" spans="1:9">
      <c r="A289" t="s">
        <v>3861</v>
      </c>
      <c r="B289">
        <v>120</v>
      </c>
      <c r="C289">
        <v>997549</v>
      </c>
      <c r="D289">
        <v>990364</v>
      </c>
      <c r="E289">
        <v>2645</v>
      </c>
      <c r="F289">
        <v>32103530</v>
      </c>
      <c r="G289">
        <v>14510147</v>
      </c>
      <c r="H289">
        <v>57</v>
      </c>
      <c r="I289">
        <v>605437</v>
      </c>
    </row>
    <row r="290" spans="1:9">
      <c r="A290" t="s">
        <v>3789</v>
      </c>
      <c r="B290">
        <v>7696</v>
      </c>
      <c r="C290">
        <v>50828966</v>
      </c>
      <c r="D290">
        <v>17423989</v>
      </c>
      <c r="E290">
        <v>259094</v>
      </c>
      <c r="F290">
        <v>1578804338</v>
      </c>
      <c r="G290">
        <v>241308594</v>
      </c>
      <c r="H290">
        <v>684</v>
      </c>
      <c r="I290">
        <v>2036226</v>
      </c>
    </row>
    <row r="291" spans="1:9">
      <c r="A291" t="s">
        <v>3388</v>
      </c>
      <c r="B291">
        <v>27970</v>
      </c>
      <c r="C291">
        <v>160797548</v>
      </c>
      <c r="D291">
        <v>22046161</v>
      </c>
      <c r="E291">
        <v>2169945</v>
      </c>
      <c r="F291">
        <v>21326056922</v>
      </c>
      <c r="G291">
        <v>10686056760</v>
      </c>
      <c r="H291">
        <v>23344</v>
      </c>
      <c r="I291">
        <v>133436063</v>
      </c>
    </row>
    <row r="292" spans="1:9">
      <c r="A292" t="s">
        <v>5107</v>
      </c>
      <c r="B292">
        <v>4374</v>
      </c>
      <c r="C292">
        <v>3520350</v>
      </c>
      <c r="D292">
        <v>140171</v>
      </c>
      <c r="E292">
        <v>395231</v>
      </c>
      <c r="F292">
        <v>482995155</v>
      </c>
      <c r="G292">
        <v>50686838</v>
      </c>
      <c r="H292">
        <v>95</v>
      </c>
      <c r="I292">
        <v>44450</v>
      </c>
    </row>
    <row r="293" spans="1:9">
      <c r="A293" t="s">
        <v>3493</v>
      </c>
      <c r="B293">
        <v>0</v>
      </c>
      <c r="C293">
        <v>0</v>
      </c>
      <c r="D293">
        <v>0</v>
      </c>
      <c r="E293">
        <v>99</v>
      </c>
      <c r="F293">
        <v>3012700</v>
      </c>
      <c r="G293">
        <v>2146044</v>
      </c>
      <c r="H293">
        <v>1</v>
      </c>
      <c r="I293">
        <v>428636</v>
      </c>
    </row>
    <row r="294" spans="1:9">
      <c r="A294" t="s">
        <v>3574</v>
      </c>
      <c r="B294">
        <v>41525</v>
      </c>
      <c r="C294">
        <v>207475900</v>
      </c>
      <c r="D294">
        <v>28521424</v>
      </c>
      <c r="E294">
        <v>943757</v>
      </c>
      <c r="F294">
        <v>6265279106</v>
      </c>
      <c r="G294">
        <v>996526699</v>
      </c>
      <c r="H294">
        <v>3999</v>
      </c>
      <c r="I294">
        <v>12178867</v>
      </c>
    </row>
    <row r="295" spans="1:9">
      <c r="A295" t="s">
        <v>3737</v>
      </c>
      <c r="B295">
        <v>664</v>
      </c>
      <c r="C295">
        <v>4949670</v>
      </c>
      <c r="D295">
        <v>4917544</v>
      </c>
      <c r="E295">
        <v>3575</v>
      </c>
      <c r="F295">
        <v>30443358</v>
      </c>
      <c r="G295">
        <v>21874286</v>
      </c>
      <c r="H295">
        <v>56</v>
      </c>
      <c r="I295">
        <v>528802</v>
      </c>
    </row>
    <row r="296" spans="1:9">
      <c r="A296" t="s">
        <v>3606</v>
      </c>
      <c r="B296">
        <v>273</v>
      </c>
      <c r="C296">
        <v>25549100</v>
      </c>
      <c r="D296">
        <v>4360766</v>
      </c>
      <c r="E296">
        <v>16224</v>
      </c>
      <c r="F296">
        <v>1145074064</v>
      </c>
      <c r="G296">
        <v>458274573</v>
      </c>
      <c r="H296">
        <v>19</v>
      </c>
      <c r="I296">
        <v>1607858</v>
      </c>
    </row>
    <row r="297" spans="1:9">
      <c r="A297" t="s">
        <v>3719</v>
      </c>
      <c r="B297">
        <v>42337</v>
      </c>
      <c r="C297">
        <v>839928925</v>
      </c>
      <c r="D297">
        <v>834979971</v>
      </c>
      <c r="E297">
        <v>547120</v>
      </c>
      <c r="F297">
        <v>11644065567</v>
      </c>
      <c r="G297">
        <v>8045139155</v>
      </c>
      <c r="H297">
        <v>985</v>
      </c>
      <c r="I297">
        <v>25329756</v>
      </c>
    </row>
    <row r="298" spans="1:9">
      <c r="A298" t="s">
        <v>3534</v>
      </c>
      <c r="B298">
        <v>33238</v>
      </c>
      <c r="C298">
        <v>124991492</v>
      </c>
      <c r="D298">
        <v>31419246</v>
      </c>
      <c r="E298">
        <v>1315552</v>
      </c>
      <c r="F298">
        <v>5691827749</v>
      </c>
      <c r="G298">
        <v>1357408375</v>
      </c>
      <c r="H298">
        <v>3611</v>
      </c>
      <c r="I298">
        <v>9321428</v>
      </c>
    </row>
    <row r="299" spans="1:9">
      <c r="A299" t="s">
        <v>3736</v>
      </c>
      <c r="B299">
        <v>7842</v>
      </c>
      <c r="C299">
        <v>104711211</v>
      </c>
      <c r="D299">
        <v>104271305</v>
      </c>
      <c r="E299">
        <v>95579</v>
      </c>
      <c r="F299">
        <v>1223648585</v>
      </c>
      <c r="G299">
        <v>930375135</v>
      </c>
      <c r="H299">
        <v>853</v>
      </c>
      <c r="I299">
        <v>11133329</v>
      </c>
    </row>
    <row r="300" spans="1:9">
      <c r="A300" t="s">
        <v>3527</v>
      </c>
      <c r="B300">
        <v>9917</v>
      </c>
      <c r="C300">
        <v>57630967</v>
      </c>
      <c r="D300">
        <v>42124251</v>
      </c>
      <c r="E300">
        <v>1292789</v>
      </c>
      <c r="F300">
        <v>7321943210</v>
      </c>
      <c r="G300">
        <v>795315976</v>
      </c>
      <c r="H300">
        <v>3709</v>
      </c>
      <c r="I300">
        <v>10731790</v>
      </c>
    </row>
    <row r="301" spans="1:9">
      <c r="A301" t="s">
        <v>3780</v>
      </c>
      <c r="B301">
        <v>927</v>
      </c>
      <c r="C301">
        <v>10840282</v>
      </c>
      <c r="D301">
        <v>10633818</v>
      </c>
      <c r="E301">
        <v>33272</v>
      </c>
      <c r="F301">
        <v>451009894</v>
      </c>
      <c r="G301">
        <v>255310345</v>
      </c>
      <c r="H301">
        <v>282</v>
      </c>
      <c r="I301">
        <v>4204540</v>
      </c>
    </row>
    <row r="302" spans="1:9">
      <c r="A302" t="s">
        <v>3355</v>
      </c>
      <c r="B302">
        <v>31231</v>
      </c>
      <c r="C302">
        <v>150182550</v>
      </c>
      <c r="D302">
        <v>12130019</v>
      </c>
      <c r="E302">
        <v>768704</v>
      </c>
      <c r="F302">
        <v>5503051686</v>
      </c>
      <c r="G302">
        <v>2623811193</v>
      </c>
      <c r="H302">
        <v>18194</v>
      </c>
      <c r="I302">
        <v>52785629</v>
      </c>
    </row>
    <row r="303" spans="1:9">
      <c r="A303" t="s">
        <v>3572</v>
      </c>
      <c r="B303">
        <v>49663</v>
      </c>
      <c r="C303">
        <v>268820850</v>
      </c>
      <c r="D303">
        <v>31630064</v>
      </c>
      <c r="E303">
        <v>1207647</v>
      </c>
      <c r="F303">
        <v>8975635338</v>
      </c>
      <c r="G303">
        <v>743898511</v>
      </c>
      <c r="H303">
        <v>4609</v>
      </c>
      <c r="I303">
        <v>12674454</v>
      </c>
    </row>
    <row r="304" spans="1:9">
      <c r="A304" t="s">
        <v>3663</v>
      </c>
      <c r="B304">
        <v>392</v>
      </c>
      <c r="C304">
        <v>3471800</v>
      </c>
      <c r="D304">
        <v>359292</v>
      </c>
      <c r="E304">
        <v>19466</v>
      </c>
      <c r="F304">
        <v>135920200</v>
      </c>
      <c r="G304">
        <v>28184213</v>
      </c>
      <c r="H304">
        <v>78</v>
      </c>
      <c r="I304">
        <v>482000</v>
      </c>
    </row>
    <row r="305" spans="1:9">
      <c r="A305" t="s">
        <v>3816</v>
      </c>
      <c r="B305">
        <v>171</v>
      </c>
      <c r="C305">
        <v>7806234</v>
      </c>
      <c r="D305">
        <v>7696567</v>
      </c>
      <c r="E305">
        <v>7271</v>
      </c>
      <c r="F305">
        <v>299602198</v>
      </c>
      <c r="G305">
        <v>205003556</v>
      </c>
      <c r="H305">
        <v>115</v>
      </c>
      <c r="I305">
        <v>3760293</v>
      </c>
    </row>
    <row r="306" spans="1:9">
      <c r="A306" t="s">
        <v>3394</v>
      </c>
      <c r="B306">
        <v>1014</v>
      </c>
      <c r="C306">
        <v>13050396</v>
      </c>
      <c r="D306">
        <v>12674686</v>
      </c>
      <c r="E306">
        <v>6529</v>
      </c>
      <c r="F306">
        <v>82554057</v>
      </c>
      <c r="G306">
        <v>34933540</v>
      </c>
      <c r="H306">
        <v>100</v>
      </c>
      <c r="I306">
        <v>1261800</v>
      </c>
    </row>
    <row r="307" spans="1:9">
      <c r="A307" t="s">
        <v>3415</v>
      </c>
      <c r="B307">
        <v>4778</v>
      </c>
      <c r="C307">
        <v>2765006664</v>
      </c>
      <c r="D307">
        <v>2757088533</v>
      </c>
      <c r="E307">
        <v>558417</v>
      </c>
      <c r="F307">
        <v>114781720832</v>
      </c>
      <c r="G307">
        <v>82952760293</v>
      </c>
      <c r="H307">
        <v>979</v>
      </c>
      <c r="I307">
        <v>208354006</v>
      </c>
    </row>
    <row r="308" spans="1:9">
      <c r="A308" t="s">
        <v>3600</v>
      </c>
      <c r="B308">
        <v>14</v>
      </c>
      <c r="C308">
        <v>3065672</v>
      </c>
      <c r="D308">
        <v>797370</v>
      </c>
      <c r="E308">
        <v>348</v>
      </c>
      <c r="F308">
        <v>71404013</v>
      </c>
      <c r="G308">
        <v>37314757</v>
      </c>
      <c r="H308">
        <v>2</v>
      </c>
      <c r="I308">
        <v>279828</v>
      </c>
    </row>
    <row r="309" spans="1:9">
      <c r="A309" t="s">
        <v>3640</v>
      </c>
      <c r="B309">
        <v>0</v>
      </c>
      <c r="C309">
        <v>0</v>
      </c>
      <c r="D309">
        <v>0</v>
      </c>
      <c r="E309">
        <v>12894</v>
      </c>
      <c r="F309">
        <v>677151015</v>
      </c>
      <c r="G309">
        <v>337145995</v>
      </c>
      <c r="H309">
        <v>155</v>
      </c>
      <c r="I309">
        <v>9969978</v>
      </c>
    </row>
    <row r="310" spans="1:9">
      <c r="A310" t="s">
        <v>3788</v>
      </c>
      <c r="B310">
        <v>18295</v>
      </c>
      <c r="C310">
        <v>130391590</v>
      </c>
      <c r="D310">
        <v>42786792</v>
      </c>
      <c r="E310">
        <v>551088</v>
      </c>
      <c r="F310">
        <v>3515191853</v>
      </c>
      <c r="G310">
        <v>501089054</v>
      </c>
      <c r="H310">
        <v>1820</v>
      </c>
      <c r="I310">
        <v>5062631</v>
      </c>
    </row>
    <row r="311" spans="1:9">
      <c r="A311" t="s">
        <v>3496</v>
      </c>
      <c r="B311">
        <v>0</v>
      </c>
      <c r="C311">
        <v>0</v>
      </c>
      <c r="D311">
        <v>0</v>
      </c>
      <c r="E311">
        <v>37</v>
      </c>
      <c r="F311">
        <v>1032246</v>
      </c>
      <c r="G311">
        <v>572598</v>
      </c>
      <c r="H311">
        <v>7</v>
      </c>
      <c r="I311">
        <v>100700</v>
      </c>
    </row>
    <row r="312" spans="1:9">
      <c r="A312" t="s">
        <v>3544</v>
      </c>
      <c r="B312">
        <v>481846</v>
      </c>
      <c r="C312">
        <v>1669975346</v>
      </c>
      <c r="D312">
        <v>300840865</v>
      </c>
      <c r="E312">
        <v>11177427</v>
      </c>
      <c r="F312">
        <v>97779934026</v>
      </c>
      <c r="G312">
        <v>5250500453</v>
      </c>
      <c r="H312">
        <v>57470</v>
      </c>
      <c r="I312">
        <v>293228794</v>
      </c>
    </row>
    <row r="313" spans="1:9">
      <c r="A313" t="s">
        <v>3508</v>
      </c>
      <c r="B313">
        <v>0</v>
      </c>
      <c r="C313">
        <v>0</v>
      </c>
      <c r="D313">
        <v>0</v>
      </c>
      <c r="E313">
        <v>1</v>
      </c>
      <c r="F313">
        <v>900</v>
      </c>
      <c r="G313">
        <v>541</v>
      </c>
      <c r="H313">
        <v>1</v>
      </c>
      <c r="I313">
        <v>900</v>
      </c>
    </row>
    <row r="314" spans="1:9">
      <c r="A314" t="s">
        <v>3735</v>
      </c>
      <c r="B314">
        <v>9407</v>
      </c>
      <c r="C314">
        <v>146550723</v>
      </c>
      <c r="D314">
        <v>145679683</v>
      </c>
      <c r="E314">
        <v>122148</v>
      </c>
      <c r="F314">
        <v>1942049540</v>
      </c>
      <c r="G314">
        <v>1436970140</v>
      </c>
      <c r="H314">
        <v>411</v>
      </c>
      <c r="I314">
        <v>7074189</v>
      </c>
    </row>
    <row r="315" spans="1:9">
      <c r="A315" t="s">
        <v>3502</v>
      </c>
      <c r="B315">
        <v>0</v>
      </c>
      <c r="C315">
        <v>0</v>
      </c>
      <c r="D315">
        <v>0</v>
      </c>
      <c r="E315">
        <v>4057</v>
      </c>
      <c r="F315">
        <v>4934526</v>
      </c>
      <c r="G315">
        <v>105362</v>
      </c>
      <c r="H315">
        <v>2</v>
      </c>
      <c r="I315">
        <v>7000</v>
      </c>
    </row>
    <row r="316" spans="1:9">
      <c r="A316" t="s">
        <v>3852</v>
      </c>
      <c r="B316">
        <v>0</v>
      </c>
      <c r="C316">
        <v>0</v>
      </c>
      <c r="D316">
        <v>0</v>
      </c>
      <c r="E316">
        <v>5779</v>
      </c>
      <c r="F316">
        <v>322301404</v>
      </c>
      <c r="G316">
        <v>104824287</v>
      </c>
      <c r="H316">
        <v>235</v>
      </c>
      <c r="I316">
        <v>13573067</v>
      </c>
    </row>
    <row r="317" spans="1:9">
      <c r="A317" t="s">
        <v>3536</v>
      </c>
      <c r="B317">
        <v>517924</v>
      </c>
      <c r="C317">
        <v>287054861</v>
      </c>
      <c r="D317">
        <v>154978412</v>
      </c>
      <c r="E317">
        <v>3925059</v>
      </c>
      <c r="F317">
        <v>2591804326</v>
      </c>
      <c r="G317">
        <v>1298391588</v>
      </c>
      <c r="H317">
        <v>216061</v>
      </c>
      <c r="I317">
        <v>123232905</v>
      </c>
    </row>
    <row r="318" spans="1:9">
      <c r="A318" t="s">
        <v>3725</v>
      </c>
      <c r="B318">
        <v>262523</v>
      </c>
      <c r="C318">
        <v>1096731720</v>
      </c>
      <c r="D318">
        <v>74511917</v>
      </c>
      <c r="E318">
        <v>4061899</v>
      </c>
      <c r="F318">
        <v>18692154529</v>
      </c>
      <c r="G318">
        <v>1867135938</v>
      </c>
      <c r="H318">
        <v>24211</v>
      </c>
      <c r="I318">
        <v>50325680</v>
      </c>
    </row>
    <row r="319" spans="1:9">
      <c r="A319" t="s">
        <v>3818</v>
      </c>
      <c r="B319">
        <v>11418</v>
      </c>
      <c r="C319">
        <v>1840381070</v>
      </c>
      <c r="D319">
        <v>389139110</v>
      </c>
      <c r="E319">
        <v>383506</v>
      </c>
      <c r="F319">
        <v>45524069562</v>
      </c>
      <c r="G319">
        <v>13496739089</v>
      </c>
      <c r="H319">
        <v>713</v>
      </c>
      <c r="I319">
        <v>58686870</v>
      </c>
    </row>
    <row r="320" spans="1:9">
      <c r="A320" t="s">
        <v>3365</v>
      </c>
      <c r="B320">
        <v>208129</v>
      </c>
      <c r="C320">
        <v>2232031677</v>
      </c>
      <c r="D320">
        <v>506192506</v>
      </c>
      <c r="E320">
        <v>11420389</v>
      </c>
      <c r="F320">
        <v>155765962602</v>
      </c>
      <c r="G320">
        <v>19979662663</v>
      </c>
      <c r="H320">
        <v>18630</v>
      </c>
      <c r="I320">
        <v>106563668</v>
      </c>
    </row>
    <row r="321" spans="1:9">
      <c r="A321" t="s">
        <v>3433</v>
      </c>
      <c r="B321">
        <v>30</v>
      </c>
      <c r="C321">
        <v>621913</v>
      </c>
      <c r="D321">
        <v>562626</v>
      </c>
      <c r="E321">
        <v>5171</v>
      </c>
      <c r="F321">
        <v>118809479</v>
      </c>
      <c r="G321">
        <v>38724716</v>
      </c>
      <c r="H321">
        <v>20</v>
      </c>
      <c r="I321">
        <v>474763</v>
      </c>
    </row>
    <row r="322" spans="1:9">
      <c r="A322" t="s">
        <v>3765</v>
      </c>
      <c r="B322">
        <v>71</v>
      </c>
      <c r="C322">
        <v>10914910</v>
      </c>
      <c r="D322">
        <v>10855932</v>
      </c>
      <c r="E322">
        <v>27188</v>
      </c>
      <c r="F322">
        <v>8293246515</v>
      </c>
      <c r="G322">
        <v>6782207397</v>
      </c>
      <c r="H322">
        <v>197</v>
      </c>
      <c r="I322">
        <v>61013283</v>
      </c>
    </row>
    <row r="323" spans="1:9">
      <c r="A323" t="s">
        <v>3821</v>
      </c>
      <c r="B323">
        <v>169</v>
      </c>
      <c r="C323">
        <v>10147276</v>
      </c>
      <c r="D323">
        <v>10100614</v>
      </c>
      <c r="E323">
        <v>31428</v>
      </c>
      <c r="F323">
        <v>2252796466</v>
      </c>
      <c r="G323">
        <v>1867132316</v>
      </c>
      <c r="H323">
        <v>13</v>
      </c>
      <c r="I323">
        <v>155825</v>
      </c>
    </row>
    <row r="324" spans="1:9">
      <c r="A324" t="s">
        <v>3411</v>
      </c>
      <c r="B324">
        <v>36265</v>
      </c>
      <c r="C324">
        <v>319918600</v>
      </c>
      <c r="D324">
        <v>77285916</v>
      </c>
      <c r="E324">
        <v>2280164</v>
      </c>
      <c r="F324">
        <v>29310286911</v>
      </c>
      <c r="G324">
        <v>12216012855</v>
      </c>
      <c r="H324">
        <v>7558</v>
      </c>
      <c r="I324">
        <v>59380330</v>
      </c>
    </row>
    <row r="325" spans="1:9">
      <c r="A325" t="s">
        <v>3578</v>
      </c>
      <c r="B325">
        <v>39091</v>
      </c>
      <c r="C325">
        <v>172698450</v>
      </c>
      <c r="D325">
        <v>28445390</v>
      </c>
      <c r="E325">
        <v>1000595</v>
      </c>
      <c r="F325">
        <v>6056575709</v>
      </c>
      <c r="G325">
        <v>2546384748</v>
      </c>
      <c r="H325">
        <v>26131</v>
      </c>
      <c r="I325">
        <v>59145615</v>
      </c>
    </row>
    <row r="326" spans="1:9">
      <c r="A326" t="s">
        <v>3677</v>
      </c>
      <c r="B326">
        <v>0</v>
      </c>
      <c r="C326">
        <v>0</v>
      </c>
      <c r="D326">
        <v>0</v>
      </c>
      <c r="E326">
        <v>27</v>
      </c>
      <c r="F326">
        <v>1000086</v>
      </c>
      <c r="G326">
        <v>553253</v>
      </c>
      <c r="H326">
        <v>0</v>
      </c>
      <c r="I326">
        <v>0</v>
      </c>
    </row>
    <row r="327" spans="1:9">
      <c r="A327" t="s">
        <v>3744</v>
      </c>
      <c r="B327">
        <v>95361</v>
      </c>
      <c r="C327">
        <v>369913319</v>
      </c>
      <c r="D327">
        <v>116641258</v>
      </c>
      <c r="E327">
        <v>2854159</v>
      </c>
      <c r="F327">
        <v>10499232716</v>
      </c>
      <c r="G327">
        <v>2277106260</v>
      </c>
      <c r="H327">
        <v>12503</v>
      </c>
      <c r="I327">
        <v>24581863</v>
      </c>
    </row>
    <row r="328" spans="1:9">
      <c r="A328" t="s">
        <v>3657</v>
      </c>
      <c r="B328">
        <v>31339</v>
      </c>
      <c r="C328">
        <v>750606062</v>
      </c>
      <c r="D328">
        <v>759740320</v>
      </c>
      <c r="E328">
        <v>583155</v>
      </c>
      <c r="F328">
        <v>11200525711</v>
      </c>
      <c r="G328">
        <v>8996667043</v>
      </c>
      <c r="H328">
        <v>38500</v>
      </c>
      <c r="I328">
        <v>770508911</v>
      </c>
    </row>
    <row r="329" spans="1:9">
      <c r="A329" t="s">
        <v>3811</v>
      </c>
      <c r="B329">
        <v>641</v>
      </c>
      <c r="C329">
        <v>225253837</v>
      </c>
      <c r="D329">
        <v>224875875</v>
      </c>
      <c r="E329">
        <v>48206</v>
      </c>
      <c r="F329">
        <v>10456678711</v>
      </c>
      <c r="G329">
        <v>9066964657</v>
      </c>
      <c r="H329">
        <v>287</v>
      </c>
      <c r="I329">
        <v>41624544</v>
      </c>
    </row>
    <row r="330" spans="1:9">
      <c r="A330" t="s">
        <v>3774</v>
      </c>
      <c r="B330">
        <v>3930</v>
      </c>
      <c r="C330">
        <v>709683981</v>
      </c>
      <c r="D330">
        <v>146195092</v>
      </c>
      <c r="E330">
        <v>163444</v>
      </c>
      <c r="F330">
        <v>27137198582</v>
      </c>
      <c r="G330">
        <v>9256791130</v>
      </c>
      <c r="H330">
        <v>644</v>
      </c>
      <c r="I330">
        <v>72070664</v>
      </c>
    </row>
    <row r="331" spans="1:9">
      <c r="A331" t="s">
        <v>3585</v>
      </c>
      <c r="B331">
        <v>1217</v>
      </c>
      <c r="C331">
        <v>3095954</v>
      </c>
      <c r="D331">
        <v>2995274</v>
      </c>
      <c r="E331">
        <v>13599</v>
      </c>
      <c r="F331">
        <v>152156919</v>
      </c>
      <c r="G331">
        <v>61209124</v>
      </c>
      <c r="H331">
        <v>299</v>
      </c>
      <c r="I331">
        <v>3417123</v>
      </c>
    </row>
    <row r="332" spans="1:9">
      <c r="A332" t="s">
        <v>3727</v>
      </c>
      <c r="B332">
        <v>205605</v>
      </c>
      <c r="C332">
        <v>749492220</v>
      </c>
      <c r="D332">
        <v>70929904</v>
      </c>
      <c r="E332">
        <v>3466207</v>
      </c>
      <c r="F332">
        <v>14575223489</v>
      </c>
      <c r="G332">
        <v>2879998785</v>
      </c>
      <c r="H332">
        <v>21988</v>
      </c>
      <c r="I332">
        <v>51371840</v>
      </c>
    </row>
    <row r="333" spans="1:9">
      <c r="A333" t="s">
        <v>3898</v>
      </c>
      <c r="B333">
        <v>182</v>
      </c>
      <c r="C333">
        <v>23305045</v>
      </c>
      <c r="D333">
        <v>12406879</v>
      </c>
      <c r="E333">
        <v>695496</v>
      </c>
      <c r="F333">
        <v>8169066853</v>
      </c>
      <c r="G333">
        <v>2474546095</v>
      </c>
      <c r="H333">
        <v>4239</v>
      </c>
      <c r="I333">
        <v>46649751</v>
      </c>
    </row>
    <row r="334" spans="1:9">
      <c r="A334" t="s">
        <v>3380</v>
      </c>
      <c r="B334">
        <v>94</v>
      </c>
      <c r="C334">
        <v>890800</v>
      </c>
      <c r="D334">
        <v>711180</v>
      </c>
      <c r="E334">
        <v>8093</v>
      </c>
      <c r="F334">
        <v>90490918</v>
      </c>
      <c r="G334">
        <v>10543467</v>
      </c>
      <c r="H334">
        <v>127</v>
      </c>
      <c r="I334">
        <v>2045250</v>
      </c>
    </row>
    <row r="335" spans="1:9">
      <c r="A335" t="s">
        <v>3592</v>
      </c>
      <c r="B335">
        <v>59</v>
      </c>
      <c r="C335">
        <v>1899730</v>
      </c>
      <c r="D335">
        <v>1905000</v>
      </c>
      <c r="E335">
        <v>2216</v>
      </c>
      <c r="F335">
        <v>56693774</v>
      </c>
      <c r="G335">
        <v>35083499</v>
      </c>
      <c r="H335">
        <v>17</v>
      </c>
      <c r="I335">
        <v>419938</v>
      </c>
    </row>
    <row r="336" spans="1:9">
      <c r="A336" t="s">
        <v>3492</v>
      </c>
      <c r="B336">
        <v>0</v>
      </c>
      <c r="C336">
        <v>0</v>
      </c>
      <c r="D336">
        <v>0</v>
      </c>
      <c r="E336">
        <v>74</v>
      </c>
      <c r="F336">
        <v>1587816</v>
      </c>
      <c r="G336">
        <v>1360232</v>
      </c>
      <c r="H336">
        <v>11</v>
      </c>
      <c r="I336">
        <v>215600</v>
      </c>
    </row>
    <row r="337" spans="1:9">
      <c r="A337" t="s">
        <v>3785</v>
      </c>
      <c r="B337">
        <v>16371</v>
      </c>
      <c r="C337">
        <v>139484275</v>
      </c>
      <c r="D337">
        <v>40473808</v>
      </c>
      <c r="E337">
        <v>448798</v>
      </c>
      <c r="F337">
        <v>3437499440</v>
      </c>
      <c r="G337">
        <v>329462003</v>
      </c>
      <c r="H337">
        <v>1465</v>
      </c>
      <c r="I337">
        <v>4269847</v>
      </c>
    </row>
    <row r="338" spans="1:9">
      <c r="A338" t="s">
        <v>3874</v>
      </c>
      <c r="B338">
        <v>31154</v>
      </c>
      <c r="C338">
        <v>321118100</v>
      </c>
      <c r="D338">
        <v>66145388</v>
      </c>
      <c r="E338">
        <v>1274729</v>
      </c>
      <c r="F338">
        <v>11275263313</v>
      </c>
      <c r="G338">
        <v>2300735610</v>
      </c>
      <c r="H338">
        <v>4945</v>
      </c>
      <c r="I338">
        <v>25425881</v>
      </c>
    </row>
    <row r="339" spans="1:9">
      <c r="A339" t="s">
        <v>3763</v>
      </c>
      <c r="B339">
        <v>0</v>
      </c>
      <c r="C339">
        <v>0</v>
      </c>
      <c r="D339">
        <v>0</v>
      </c>
      <c r="E339">
        <v>10974</v>
      </c>
      <c r="F339">
        <v>4250312603</v>
      </c>
      <c r="G339">
        <v>3570139595</v>
      </c>
      <c r="H339">
        <v>15</v>
      </c>
      <c r="I339">
        <v>5420900</v>
      </c>
    </row>
    <row r="340" spans="1:9">
      <c r="A340" t="s">
        <v>3881</v>
      </c>
      <c r="B340">
        <v>29</v>
      </c>
      <c r="C340">
        <v>9031888</v>
      </c>
      <c r="D340">
        <v>7983592</v>
      </c>
      <c r="E340">
        <v>983775</v>
      </c>
      <c r="F340">
        <v>197887034566</v>
      </c>
      <c r="G340">
        <v>154155122297</v>
      </c>
      <c r="H340">
        <v>1753</v>
      </c>
      <c r="I340">
        <v>302536786</v>
      </c>
    </row>
    <row r="341" spans="1:9">
      <c r="A341" t="s">
        <v>3708</v>
      </c>
      <c r="B341">
        <v>1</v>
      </c>
      <c r="C341">
        <v>561600</v>
      </c>
      <c r="D341">
        <v>161865</v>
      </c>
      <c r="E341">
        <v>9814</v>
      </c>
      <c r="F341">
        <v>2088696720</v>
      </c>
      <c r="G341">
        <v>1047511416</v>
      </c>
      <c r="H341">
        <v>260</v>
      </c>
      <c r="I341">
        <v>35593043</v>
      </c>
    </row>
    <row r="342" spans="1:9">
      <c r="A342" t="s">
        <v>3782</v>
      </c>
      <c r="B342">
        <v>12</v>
      </c>
      <c r="C342">
        <v>169100</v>
      </c>
      <c r="D342">
        <v>283</v>
      </c>
      <c r="E342">
        <v>182513</v>
      </c>
      <c r="F342">
        <v>3475615487</v>
      </c>
      <c r="G342">
        <v>1660501129</v>
      </c>
      <c r="H342">
        <v>400</v>
      </c>
      <c r="I342">
        <v>3625665</v>
      </c>
    </row>
    <row r="343" spans="1:9">
      <c r="A343" t="s">
        <v>3408</v>
      </c>
      <c r="B343">
        <v>54514</v>
      </c>
      <c r="C343">
        <v>537123600</v>
      </c>
      <c r="D343">
        <v>75855251</v>
      </c>
      <c r="E343">
        <v>3106246</v>
      </c>
      <c r="F343">
        <v>39765297800</v>
      </c>
      <c r="G343">
        <v>5898023231</v>
      </c>
      <c r="H343">
        <v>10807</v>
      </c>
      <c r="I343">
        <v>61543600</v>
      </c>
    </row>
    <row r="344" spans="1:9">
      <c r="A344" t="s">
        <v>3567</v>
      </c>
      <c r="B344">
        <v>8278</v>
      </c>
      <c r="C344">
        <v>154681527</v>
      </c>
      <c r="D344">
        <v>152547722</v>
      </c>
      <c r="E344">
        <v>460739</v>
      </c>
      <c r="F344">
        <v>6555353933</v>
      </c>
      <c r="G344">
        <v>5048931976</v>
      </c>
      <c r="H344">
        <v>1662</v>
      </c>
      <c r="I344">
        <v>24456635</v>
      </c>
    </row>
    <row r="345" spans="1:9">
      <c r="A345" t="s">
        <v>3621</v>
      </c>
      <c r="B345">
        <v>0</v>
      </c>
      <c r="C345">
        <v>0</v>
      </c>
      <c r="D345">
        <v>0</v>
      </c>
      <c r="E345">
        <v>409</v>
      </c>
      <c r="F345">
        <v>10317363</v>
      </c>
      <c r="G345">
        <v>4037389</v>
      </c>
      <c r="H345">
        <v>50</v>
      </c>
      <c r="I345">
        <v>1248528</v>
      </c>
    </row>
    <row r="346" spans="1:9">
      <c r="A346" t="s">
        <v>3420</v>
      </c>
      <c r="B346">
        <v>0</v>
      </c>
      <c r="C346">
        <v>0</v>
      </c>
      <c r="D346">
        <v>0</v>
      </c>
      <c r="E346">
        <v>7070</v>
      </c>
      <c r="F346">
        <v>751043172</v>
      </c>
      <c r="G346">
        <v>658203934</v>
      </c>
      <c r="H346">
        <v>197</v>
      </c>
      <c r="I346">
        <v>14569262</v>
      </c>
    </row>
    <row r="347" spans="1:9">
      <c r="A347" t="s">
        <v>3543</v>
      </c>
      <c r="B347">
        <v>124316</v>
      </c>
      <c r="C347">
        <v>59354589</v>
      </c>
      <c r="D347">
        <v>29328888</v>
      </c>
      <c r="E347">
        <v>1286837</v>
      </c>
      <c r="F347">
        <v>1449743293</v>
      </c>
      <c r="G347">
        <v>1067429403</v>
      </c>
      <c r="H347">
        <v>394059</v>
      </c>
      <c r="I347">
        <v>197562597</v>
      </c>
    </row>
    <row r="348" spans="1:9">
      <c r="A348" t="s">
        <v>3700</v>
      </c>
      <c r="B348">
        <v>2572</v>
      </c>
      <c r="C348">
        <v>19947000</v>
      </c>
      <c r="D348">
        <v>2956549</v>
      </c>
      <c r="E348">
        <v>243797</v>
      </c>
      <c r="F348">
        <v>1975631252</v>
      </c>
      <c r="G348">
        <v>713533072</v>
      </c>
      <c r="H348">
        <v>1071</v>
      </c>
      <c r="I348">
        <v>5965430</v>
      </c>
    </row>
    <row r="349" spans="1:9">
      <c r="A349" t="s">
        <v>3356</v>
      </c>
      <c r="B349">
        <v>76167</v>
      </c>
      <c r="C349">
        <v>521009025</v>
      </c>
      <c r="D349">
        <v>195480819</v>
      </c>
      <c r="E349">
        <v>1000691</v>
      </c>
      <c r="F349">
        <v>7331414531</v>
      </c>
      <c r="G349">
        <v>1179721784</v>
      </c>
      <c r="H349">
        <v>27878</v>
      </c>
      <c r="I349">
        <v>93536691</v>
      </c>
    </row>
    <row r="350" spans="1:9">
      <c r="A350" t="s">
        <v>3460</v>
      </c>
      <c r="B350">
        <v>7746</v>
      </c>
      <c r="C350">
        <v>15335300</v>
      </c>
      <c r="D350">
        <v>4554637</v>
      </c>
      <c r="E350">
        <v>1027295</v>
      </c>
      <c r="F350">
        <v>3108843300</v>
      </c>
      <c r="G350">
        <v>585240079</v>
      </c>
      <c r="H350">
        <v>6810</v>
      </c>
      <c r="I350">
        <v>12917246</v>
      </c>
    </row>
    <row r="351" spans="1:9">
      <c r="A351" t="s">
        <v>3490</v>
      </c>
      <c r="B351">
        <v>0</v>
      </c>
      <c r="C351">
        <v>0</v>
      </c>
      <c r="D351">
        <v>0</v>
      </c>
      <c r="E351">
        <v>2296</v>
      </c>
      <c r="F351">
        <v>124415170</v>
      </c>
      <c r="G351">
        <v>77927234</v>
      </c>
      <c r="H351">
        <v>63</v>
      </c>
      <c r="I351">
        <v>4334747</v>
      </c>
    </row>
    <row r="352" spans="1:9">
      <c r="A352" t="s">
        <v>3586</v>
      </c>
      <c r="B352">
        <v>82</v>
      </c>
      <c r="C352">
        <v>748126</v>
      </c>
      <c r="D352">
        <v>500667</v>
      </c>
      <c r="E352">
        <v>3706</v>
      </c>
      <c r="F352">
        <v>65468996</v>
      </c>
      <c r="G352">
        <v>18784379</v>
      </c>
      <c r="H352">
        <v>48</v>
      </c>
      <c r="I352">
        <v>837000</v>
      </c>
    </row>
    <row r="353" spans="1:9">
      <c r="A353" t="s">
        <v>3781</v>
      </c>
      <c r="B353">
        <v>8</v>
      </c>
      <c r="C353">
        <v>21219</v>
      </c>
      <c r="D353">
        <v>20697</v>
      </c>
      <c r="E353">
        <v>1360</v>
      </c>
      <c r="F353">
        <v>12041247</v>
      </c>
      <c r="G353">
        <v>6792616</v>
      </c>
      <c r="H353">
        <v>33</v>
      </c>
      <c r="I353">
        <v>453622</v>
      </c>
    </row>
    <row r="354" spans="1:9">
      <c r="A354" t="s">
        <v>3858</v>
      </c>
      <c r="B354">
        <v>611</v>
      </c>
      <c r="C354">
        <v>13080368</v>
      </c>
      <c r="D354">
        <v>12892997</v>
      </c>
      <c r="E354">
        <v>38562</v>
      </c>
      <c r="F354">
        <v>1461927906</v>
      </c>
      <c r="G354">
        <v>973783668</v>
      </c>
      <c r="H354">
        <v>27</v>
      </c>
      <c r="I354">
        <v>1194232</v>
      </c>
    </row>
    <row r="355" spans="1:9">
      <c r="A355" t="s">
        <v>3569</v>
      </c>
      <c r="B355">
        <v>191</v>
      </c>
      <c r="C355">
        <v>3746509</v>
      </c>
      <c r="D355">
        <v>3757548</v>
      </c>
      <c r="E355">
        <v>30424</v>
      </c>
      <c r="F355">
        <v>449961849</v>
      </c>
      <c r="G355">
        <v>375258471</v>
      </c>
      <c r="H355">
        <v>860</v>
      </c>
      <c r="I355">
        <v>11290635</v>
      </c>
    </row>
    <row r="356" spans="1:9">
      <c r="A356" t="s">
        <v>3843</v>
      </c>
      <c r="B356">
        <v>0</v>
      </c>
      <c r="C356">
        <v>0</v>
      </c>
      <c r="D356">
        <v>0</v>
      </c>
      <c r="E356">
        <v>25452</v>
      </c>
      <c r="F356">
        <v>5738957899</v>
      </c>
      <c r="G356">
        <v>4827476642</v>
      </c>
      <c r="H356">
        <v>15</v>
      </c>
      <c r="I356">
        <v>2389673</v>
      </c>
    </row>
    <row r="357" spans="1:9">
      <c r="A357" t="s">
        <v>3455</v>
      </c>
      <c r="B357">
        <v>1</v>
      </c>
      <c r="C357">
        <v>50000</v>
      </c>
      <c r="D357">
        <v>50000</v>
      </c>
      <c r="E357">
        <v>34732</v>
      </c>
      <c r="F357">
        <v>322289319</v>
      </c>
      <c r="G357">
        <v>184985885</v>
      </c>
      <c r="H357">
        <v>163</v>
      </c>
      <c r="I357">
        <v>793304</v>
      </c>
    </row>
    <row r="358" spans="1:9">
      <c r="A358" t="s">
        <v>3627</v>
      </c>
      <c r="B358">
        <v>6308</v>
      </c>
      <c r="C358">
        <v>63583900</v>
      </c>
      <c r="D358">
        <v>8632503</v>
      </c>
      <c r="E358">
        <v>311750</v>
      </c>
      <c r="F358">
        <v>3061312909</v>
      </c>
      <c r="G358">
        <v>648258211</v>
      </c>
      <c r="H358">
        <v>1570</v>
      </c>
      <c r="I358">
        <v>10044790</v>
      </c>
    </row>
    <row r="359" spans="1:9">
      <c r="A359" t="s">
        <v>3491</v>
      </c>
      <c r="B359">
        <v>0</v>
      </c>
      <c r="C359">
        <v>0</v>
      </c>
      <c r="D359">
        <v>0</v>
      </c>
      <c r="E359">
        <v>534793</v>
      </c>
      <c r="F359">
        <v>65706326514</v>
      </c>
      <c r="G359">
        <v>24840320447</v>
      </c>
      <c r="H359">
        <v>2951</v>
      </c>
      <c r="I359">
        <v>373180411</v>
      </c>
    </row>
    <row r="360" spans="1:9">
      <c r="A360" t="s">
        <v>3846</v>
      </c>
      <c r="B360">
        <v>452</v>
      </c>
      <c r="C360">
        <v>124036163</v>
      </c>
      <c r="D360">
        <v>124019264</v>
      </c>
      <c r="E360">
        <v>31096</v>
      </c>
      <c r="F360">
        <v>6541153016</v>
      </c>
      <c r="G360">
        <v>4827001441</v>
      </c>
      <c r="H360">
        <v>585</v>
      </c>
      <c r="I360">
        <v>120128054</v>
      </c>
    </row>
    <row r="361" spans="1:9">
      <c r="A361" t="s">
        <v>3715</v>
      </c>
      <c r="B361">
        <v>31678</v>
      </c>
      <c r="C361">
        <v>269235926</v>
      </c>
      <c r="D361">
        <v>264843481</v>
      </c>
      <c r="E361">
        <v>261742</v>
      </c>
      <c r="F361">
        <v>2250201696</v>
      </c>
      <c r="G361">
        <v>1237717507</v>
      </c>
      <c r="H361">
        <v>168</v>
      </c>
      <c r="I361">
        <v>1252003</v>
      </c>
    </row>
    <row r="362" spans="1:9">
      <c r="A362" t="s">
        <v>3576</v>
      </c>
      <c r="B362">
        <v>69020</v>
      </c>
      <c r="C362">
        <v>318561150</v>
      </c>
      <c r="D362">
        <v>49151523</v>
      </c>
      <c r="E362">
        <v>1590606</v>
      </c>
      <c r="F362">
        <v>9082110288</v>
      </c>
      <c r="G362">
        <v>2596570411</v>
      </c>
      <c r="H362">
        <v>5050</v>
      </c>
      <c r="I362">
        <v>17345714</v>
      </c>
    </row>
    <row r="363" spans="1:9">
      <c r="A363" t="s">
        <v>3688</v>
      </c>
      <c r="B363">
        <v>350</v>
      </c>
      <c r="C363">
        <v>12650362</v>
      </c>
      <c r="D363">
        <v>12478754</v>
      </c>
      <c r="E363">
        <v>16755</v>
      </c>
      <c r="F363">
        <v>537642566</v>
      </c>
      <c r="G363">
        <v>369518412</v>
      </c>
      <c r="H363">
        <v>22</v>
      </c>
      <c r="I363">
        <v>622470</v>
      </c>
    </row>
    <row r="364" spans="1:9">
      <c r="A364" t="s">
        <v>3679</v>
      </c>
      <c r="B364">
        <v>20</v>
      </c>
      <c r="C364">
        <v>426500</v>
      </c>
      <c r="D364">
        <v>428058</v>
      </c>
      <c r="E364">
        <v>55</v>
      </c>
      <c r="F364">
        <v>4139863</v>
      </c>
      <c r="G364">
        <v>508040</v>
      </c>
      <c r="H364">
        <v>1</v>
      </c>
      <c r="I364">
        <v>35000</v>
      </c>
    </row>
    <row r="365" spans="1:9">
      <c r="A365" t="s">
        <v>3747</v>
      </c>
      <c r="B365">
        <v>13</v>
      </c>
      <c r="C365">
        <v>442163</v>
      </c>
      <c r="D365">
        <v>391085</v>
      </c>
      <c r="E365">
        <v>2931</v>
      </c>
      <c r="F365">
        <v>114231493</v>
      </c>
      <c r="G365">
        <v>30405116</v>
      </c>
      <c r="H365">
        <v>1</v>
      </c>
      <c r="I365">
        <v>28249</v>
      </c>
    </row>
    <row r="366" spans="1:9">
      <c r="A366" t="s">
        <v>3750</v>
      </c>
      <c r="B366">
        <v>36968</v>
      </c>
      <c r="C366">
        <v>1409555197</v>
      </c>
      <c r="D366">
        <v>1400650584</v>
      </c>
      <c r="E366">
        <v>586283</v>
      </c>
      <c r="F366">
        <v>18882679566</v>
      </c>
      <c r="G366">
        <v>12628104730</v>
      </c>
      <c r="H366">
        <v>872</v>
      </c>
      <c r="I366">
        <v>31153675</v>
      </c>
    </row>
    <row r="367" spans="1:9">
      <c r="A367" t="s">
        <v>3766</v>
      </c>
      <c r="B367">
        <v>1</v>
      </c>
      <c r="C367">
        <v>125000</v>
      </c>
      <c r="D367">
        <v>124514</v>
      </c>
      <c r="E367">
        <v>12285</v>
      </c>
      <c r="F367">
        <v>3830646358</v>
      </c>
      <c r="G367">
        <v>2864793660</v>
      </c>
      <c r="H367">
        <v>275</v>
      </c>
      <c r="I367">
        <v>62730136</v>
      </c>
    </row>
    <row r="368" spans="1:9">
      <c r="A368" t="s">
        <v>3463</v>
      </c>
      <c r="B368">
        <v>17739</v>
      </c>
      <c r="C368">
        <v>16738450</v>
      </c>
      <c r="D368">
        <v>6867263</v>
      </c>
      <c r="E368">
        <v>1548586</v>
      </c>
      <c r="F368">
        <v>5010990005</v>
      </c>
      <c r="G368">
        <v>1534739668</v>
      </c>
      <c r="H368">
        <v>59476</v>
      </c>
      <c r="I368">
        <v>59472762</v>
      </c>
    </row>
    <row r="369" spans="1:9">
      <c r="A369" t="s">
        <v>3566</v>
      </c>
      <c r="B369">
        <v>1276</v>
      </c>
      <c r="C369">
        <v>22021967</v>
      </c>
      <c r="D369">
        <v>21531276</v>
      </c>
      <c r="E369">
        <v>136643</v>
      </c>
      <c r="F369">
        <v>1973534041</v>
      </c>
      <c r="G369">
        <v>1462129759</v>
      </c>
      <c r="H369">
        <v>329</v>
      </c>
      <c r="I369">
        <v>5175281</v>
      </c>
    </row>
    <row r="370" spans="1:9">
      <c r="A370" t="s">
        <v>3595</v>
      </c>
      <c r="B370">
        <v>1</v>
      </c>
      <c r="C370">
        <v>754400</v>
      </c>
      <c r="D370">
        <v>932</v>
      </c>
      <c r="E370">
        <v>1081</v>
      </c>
      <c r="F370">
        <v>169145111</v>
      </c>
      <c r="G370">
        <v>122230533</v>
      </c>
      <c r="H370">
        <v>1</v>
      </c>
      <c r="I370">
        <v>147800</v>
      </c>
    </row>
    <row r="371" spans="1:9">
      <c r="A371" t="s">
        <v>3669</v>
      </c>
      <c r="B371">
        <v>20</v>
      </c>
      <c r="C371">
        <v>7412505</v>
      </c>
      <c r="D371">
        <v>7407083</v>
      </c>
      <c r="E371">
        <v>30052</v>
      </c>
      <c r="F371">
        <v>6720148670</v>
      </c>
      <c r="G371">
        <v>5080271650</v>
      </c>
      <c r="H371">
        <v>209</v>
      </c>
      <c r="I371">
        <v>45968241</v>
      </c>
    </row>
    <row r="372" spans="1:9">
      <c r="A372" t="s">
        <v>3792</v>
      </c>
      <c r="B372">
        <v>128</v>
      </c>
      <c r="C372">
        <v>4441151</v>
      </c>
      <c r="D372">
        <v>4386592</v>
      </c>
      <c r="E372">
        <v>27165</v>
      </c>
      <c r="F372">
        <v>1243961198</v>
      </c>
      <c r="G372">
        <v>810275711</v>
      </c>
      <c r="H372">
        <v>3</v>
      </c>
      <c r="I372">
        <v>60210</v>
      </c>
    </row>
    <row r="373" spans="1:9">
      <c r="A373" t="s">
        <v>3849</v>
      </c>
      <c r="B373">
        <v>0</v>
      </c>
      <c r="C373">
        <v>0</v>
      </c>
      <c r="D373">
        <v>0</v>
      </c>
      <c r="E373">
        <v>108</v>
      </c>
      <c r="F373">
        <v>6298647</v>
      </c>
      <c r="G373">
        <v>1534502</v>
      </c>
      <c r="H373">
        <v>0</v>
      </c>
      <c r="I373">
        <v>0</v>
      </c>
    </row>
    <row r="374" spans="1:9">
      <c r="A374" t="s">
        <v>3602</v>
      </c>
      <c r="B374">
        <v>0</v>
      </c>
      <c r="C374">
        <v>0</v>
      </c>
      <c r="D374">
        <v>0</v>
      </c>
      <c r="E374">
        <v>168</v>
      </c>
      <c r="F374">
        <v>13358101</v>
      </c>
      <c r="G374">
        <v>4302484</v>
      </c>
      <c r="H374">
        <v>0</v>
      </c>
      <c r="I374">
        <v>0</v>
      </c>
    </row>
    <row r="375" spans="1:9">
      <c r="A375" t="s">
        <v>3728</v>
      </c>
      <c r="B375">
        <v>242002</v>
      </c>
      <c r="C375">
        <v>846167539</v>
      </c>
      <c r="D375">
        <v>92713800</v>
      </c>
      <c r="E375">
        <v>4720139</v>
      </c>
      <c r="F375">
        <v>19957660768</v>
      </c>
      <c r="G375">
        <v>5754378815</v>
      </c>
      <c r="H375">
        <v>25504</v>
      </c>
      <c r="I375">
        <v>67348698</v>
      </c>
    </row>
    <row r="376" spans="1:9">
      <c r="A376" t="s">
        <v>3588</v>
      </c>
      <c r="B376">
        <v>12</v>
      </c>
      <c r="C376">
        <v>275123</v>
      </c>
      <c r="D376">
        <v>270996</v>
      </c>
      <c r="E376">
        <v>683</v>
      </c>
      <c r="F376">
        <v>16972434</v>
      </c>
      <c r="G376">
        <v>10757510</v>
      </c>
      <c r="H376">
        <v>1</v>
      </c>
      <c r="I376">
        <v>12095</v>
      </c>
    </row>
    <row r="377" spans="1:9">
      <c r="A377" t="s">
        <v>3616</v>
      </c>
      <c r="B377">
        <v>102</v>
      </c>
      <c r="C377">
        <v>2988320</v>
      </c>
      <c r="D377">
        <v>2970151</v>
      </c>
      <c r="E377">
        <v>20930</v>
      </c>
      <c r="F377">
        <v>666526708</v>
      </c>
      <c r="G377">
        <v>488584905</v>
      </c>
      <c r="H377">
        <v>1</v>
      </c>
      <c r="I377">
        <v>42908</v>
      </c>
    </row>
    <row r="378" spans="1:9">
      <c r="A378" t="s">
        <v>3832</v>
      </c>
      <c r="B378">
        <v>2895</v>
      </c>
      <c r="C378">
        <v>61171474</v>
      </c>
      <c r="D378">
        <v>60901121</v>
      </c>
      <c r="E378">
        <v>48509</v>
      </c>
      <c r="F378">
        <v>762335880</v>
      </c>
      <c r="G378">
        <v>428910527</v>
      </c>
      <c r="H378">
        <v>554</v>
      </c>
      <c r="I378">
        <v>9520297</v>
      </c>
    </row>
    <row r="379" spans="1:9">
      <c r="A379" t="s">
        <v>3876</v>
      </c>
      <c r="B379">
        <v>47729</v>
      </c>
      <c r="C379">
        <v>437537410</v>
      </c>
      <c r="D379">
        <v>131009455</v>
      </c>
      <c r="E379">
        <v>2129788</v>
      </c>
      <c r="F379">
        <v>20449960944</v>
      </c>
      <c r="G379">
        <v>7982753331</v>
      </c>
      <c r="H379">
        <v>7656</v>
      </c>
      <c r="I379">
        <v>46448534</v>
      </c>
    </row>
    <row r="380" spans="1:9">
      <c r="A380" t="s">
        <v>3353</v>
      </c>
      <c r="B380">
        <v>59697</v>
      </c>
      <c r="C380">
        <v>330687736</v>
      </c>
      <c r="D380">
        <v>20067417</v>
      </c>
      <c r="E380">
        <v>1038614</v>
      </c>
      <c r="F380">
        <v>6204144994</v>
      </c>
      <c r="G380">
        <v>1467885667</v>
      </c>
      <c r="H380">
        <v>8704</v>
      </c>
      <c r="I380">
        <v>26576246</v>
      </c>
    </row>
    <row r="381" spans="1:9">
      <c r="A381" t="s">
        <v>3844</v>
      </c>
      <c r="B381">
        <v>15</v>
      </c>
      <c r="C381">
        <v>6023319</v>
      </c>
      <c r="D381">
        <v>6023319</v>
      </c>
      <c r="E381">
        <v>235235</v>
      </c>
      <c r="F381">
        <v>56674190321</v>
      </c>
      <c r="G381">
        <v>49572097323</v>
      </c>
      <c r="H381">
        <v>223</v>
      </c>
      <c r="I381">
        <v>44771381</v>
      </c>
    </row>
    <row r="382" spans="1:9">
      <c r="A382" t="s">
        <v>3373</v>
      </c>
      <c r="B382">
        <v>2</v>
      </c>
      <c r="C382">
        <v>8500</v>
      </c>
      <c r="D382">
        <v>6889</v>
      </c>
      <c r="E382">
        <v>301</v>
      </c>
      <c r="F382">
        <v>5449085</v>
      </c>
      <c r="G382">
        <v>1244348</v>
      </c>
      <c r="H382">
        <v>7</v>
      </c>
      <c r="I382">
        <v>152100</v>
      </c>
    </row>
    <row r="383" spans="1:9">
      <c r="A383" t="s">
        <v>3360</v>
      </c>
      <c r="B383">
        <v>65361</v>
      </c>
      <c r="C383">
        <v>103245382</v>
      </c>
      <c r="D383">
        <v>26620723</v>
      </c>
      <c r="E383">
        <v>1703944</v>
      </c>
      <c r="F383">
        <v>2972449160</v>
      </c>
      <c r="G383">
        <v>378815450</v>
      </c>
      <c r="H383">
        <v>26219</v>
      </c>
      <c r="I383">
        <v>21468016</v>
      </c>
    </row>
    <row r="384" spans="1:9">
      <c r="A384" t="s">
        <v>3551</v>
      </c>
      <c r="B384">
        <v>112671</v>
      </c>
      <c r="C384">
        <v>331601500</v>
      </c>
      <c r="D384">
        <v>93149465</v>
      </c>
      <c r="E384">
        <v>3135729</v>
      </c>
      <c r="F384">
        <v>39614986887</v>
      </c>
      <c r="G384">
        <v>24344894173</v>
      </c>
      <c r="H384">
        <v>121420</v>
      </c>
      <c r="I384">
        <v>460506950</v>
      </c>
    </row>
    <row r="385" spans="1:9">
      <c r="A385" t="s">
        <v>3613</v>
      </c>
      <c r="B385">
        <v>32</v>
      </c>
      <c r="C385">
        <v>1674630</v>
      </c>
      <c r="D385">
        <v>1676149</v>
      </c>
      <c r="E385">
        <v>1725</v>
      </c>
      <c r="F385">
        <v>38164277</v>
      </c>
      <c r="G385">
        <v>26742273</v>
      </c>
      <c r="H385">
        <v>49</v>
      </c>
      <c r="I385">
        <v>968125</v>
      </c>
    </row>
    <row r="386" spans="1:9">
      <c r="A386" t="s">
        <v>3685</v>
      </c>
      <c r="B386">
        <v>104</v>
      </c>
      <c r="C386">
        <v>1868000</v>
      </c>
      <c r="D386">
        <v>1875043</v>
      </c>
      <c r="E386">
        <v>519</v>
      </c>
      <c r="F386">
        <v>8544920</v>
      </c>
      <c r="G386">
        <v>6319728</v>
      </c>
      <c r="H386">
        <v>13</v>
      </c>
      <c r="I386">
        <v>213500</v>
      </c>
    </row>
    <row r="387" spans="1:9">
      <c r="A387" t="s">
        <v>3697</v>
      </c>
      <c r="B387">
        <v>3603</v>
      </c>
      <c r="C387">
        <v>33212200</v>
      </c>
      <c r="D387">
        <v>2846532</v>
      </c>
      <c r="E387">
        <v>274791</v>
      </c>
      <c r="F387">
        <v>2581571950</v>
      </c>
      <c r="G387">
        <v>323828699</v>
      </c>
      <c r="H387">
        <v>984</v>
      </c>
      <c r="I387">
        <v>4824777</v>
      </c>
    </row>
    <row r="388" spans="1:9">
      <c r="A388" t="s">
        <v>3848</v>
      </c>
      <c r="B388">
        <v>3</v>
      </c>
      <c r="C388">
        <v>174680</v>
      </c>
      <c r="D388">
        <v>174680</v>
      </c>
      <c r="E388">
        <v>2356</v>
      </c>
      <c r="F388">
        <v>405739644</v>
      </c>
      <c r="G388">
        <v>299062056</v>
      </c>
      <c r="H388">
        <v>252</v>
      </c>
      <c r="I388">
        <v>54921703</v>
      </c>
    </row>
    <row r="389" spans="1:9">
      <c r="A389" t="s">
        <v>3794</v>
      </c>
      <c r="B389">
        <v>10458</v>
      </c>
      <c r="C389">
        <v>446919213</v>
      </c>
      <c r="D389">
        <v>443567126</v>
      </c>
      <c r="E389">
        <v>388040</v>
      </c>
      <c r="F389">
        <v>14371780529</v>
      </c>
      <c r="G389">
        <v>9328725257</v>
      </c>
      <c r="H389">
        <v>521</v>
      </c>
      <c r="I389">
        <v>21656071</v>
      </c>
    </row>
    <row r="390" spans="1:9">
      <c r="A390" t="s">
        <v>3521</v>
      </c>
      <c r="B390">
        <v>7</v>
      </c>
      <c r="C390">
        <v>120000</v>
      </c>
      <c r="D390">
        <v>108513</v>
      </c>
      <c r="E390">
        <v>214</v>
      </c>
      <c r="F390">
        <v>3203100</v>
      </c>
      <c r="G390">
        <v>1223760</v>
      </c>
      <c r="H390">
        <v>8</v>
      </c>
      <c r="I390">
        <v>139733</v>
      </c>
    </row>
    <row r="391" spans="1:9">
      <c r="A391" t="s">
        <v>3563</v>
      </c>
      <c r="B391">
        <v>21</v>
      </c>
      <c r="C391">
        <v>234744</v>
      </c>
      <c r="D391">
        <v>236298</v>
      </c>
      <c r="E391">
        <v>19316</v>
      </c>
      <c r="F391">
        <v>261059211</v>
      </c>
      <c r="G391">
        <v>211002893</v>
      </c>
      <c r="H391">
        <v>31</v>
      </c>
      <c r="I391">
        <v>448272</v>
      </c>
    </row>
    <row r="392" spans="1:9">
      <c r="A392" t="s">
        <v>3691</v>
      </c>
      <c r="B392">
        <v>13664</v>
      </c>
      <c r="C392">
        <v>535167329</v>
      </c>
      <c r="D392">
        <v>535409543</v>
      </c>
      <c r="E392">
        <v>273719</v>
      </c>
      <c r="F392">
        <v>7834534463</v>
      </c>
      <c r="G392">
        <v>4939467567</v>
      </c>
      <c r="H392">
        <v>3631</v>
      </c>
      <c r="I392">
        <v>112279029</v>
      </c>
    </row>
    <row r="393" spans="1:9">
      <c r="A393" t="s">
        <v>3753</v>
      </c>
      <c r="B393">
        <v>0</v>
      </c>
      <c r="C393">
        <v>0</v>
      </c>
      <c r="D393">
        <v>0</v>
      </c>
      <c r="E393">
        <v>227</v>
      </c>
      <c r="F393">
        <v>5761345</v>
      </c>
      <c r="G393">
        <v>1914105</v>
      </c>
      <c r="H393">
        <v>6</v>
      </c>
      <c r="I393">
        <v>140630</v>
      </c>
    </row>
    <row r="394" spans="1:9">
      <c r="A394" t="s">
        <v>3757</v>
      </c>
      <c r="B394">
        <v>3680</v>
      </c>
      <c r="C394">
        <v>31192073</v>
      </c>
      <c r="D394">
        <v>3271038</v>
      </c>
      <c r="E394">
        <v>154839</v>
      </c>
      <c r="F394">
        <v>1557817847</v>
      </c>
      <c r="G394">
        <v>155610058</v>
      </c>
      <c r="H394">
        <v>654</v>
      </c>
      <c r="I394">
        <v>2458630</v>
      </c>
    </row>
    <row r="395" spans="1:9">
      <c r="A395" t="s">
        <v>3897</v>
      </c>
      <c r="B395">
        <v>763</v>
      </c>
      <c r="C395">
        <v>4806560</v>
      </c>
      <c r="D395">
        <v>4747083</v>
      </c>
      <c r="E395">
        <v>14943</v>
      </c>
      <c r="F395">
        <v>139466628</v>
      </c>
      <c r="G395">
        <v>75298925</v>
      </c>
      <c r="H395">
        <v>496</v>
      </c>
      <c r="I395">
        <v>5387034</v>
      </c>
    </row>
    <row r="396" spans="1:9">
      <c r="A396" t="s">
        <v>3482</v>
      </c>
      <c r="B396">
        <v>45</v>
      </c>
      <c r="C396">
        <v>19934147</v>
      </c>
      <c r="D396">
        <v>19666897</v>
      </c>
      <c r="E396">
        <v>964027</v>
      </c>
      <c r="F396">
        <v>214068941763</v>
      </c>
      <c r="G396">
        <v>172048763064</v>
      </c>
      <c r="H396">
        <v>1300</v>
      </c>
      <c r="I396">
        <v>341866320</v>
      </c>
    </row>
    <row r="397" spans="1:9">
      <c r="A397" t="s">
        <v>3773</v>
      </c>
      <c r="B397">
        <v>0</v>
      </c>
      <c r="C397">
        <v>0</v>
      </c>
      <c r="D397">
        <v>0</v>
      </c>
      <c r="E397">
        <v>1031</v>
      </c>
      <c r="F397">
        <v>20654434</v>
      </c>
      <c r="G397">
        <v>8319731</v>
      </c>
      <c r="H397">
        <v>17</v>
      </c>
      <c r="I397">
        <v>569546</v>
      </c>
    </row>
    <row r="398" spans="1:9">
      <c r="A398" t="s">
        <v>3348</v>
      </c>
      <c r="B398">
        <v>173147</v>
      </c>
      <c r="C398">
        <v>1307053717</v>
      </c>
      <c r="D398">
        <v>34423580</v>
      </c>
      <c r="E398">
        <v>2133489</v>
      </c>
      <c r="F398">
        <v>18230845894</v>
      </c>
      <c r="G398">
        <v>555499184</v>
      </c>
      <c r="H398">
        <v>17540</v>
      </c>
      <c r="I398">
        <v>44642801</v>
      </c>
    </row>
    <row r="399" spans="1:9">
      <c r="A399" t="s">
        <v>3456</v>
      </c>
      <c r="B399">
        <v>25324</v>
      </c>
      <c r="C399">
        <v>41816400</v>
      </c>
      <c r="D399">
        <v>11149130</v>
      </c>
      <c r="E399">
        <v>2543022</v>
      </c>
      <c r="F399">
        <v>10185650236</v>
      </c>
      <c r="G399">
        <v>624591168</v>
      </c>
      <c r="H399">
        <v>25749</v>
      </c>
      <c r="I399">
        <v>32433723</v>
      </c>
    </row>
    <row r="400" spans="1:9">
      <c r="A400" t="s">
        <v>3577</v>
      </c>
      <c r="B400">
        <v>28398</v>
      </c>
      <c r="C400">
        <v>136696636</v>
      </c>
      <c r="D400">
        <v>21580991</v>
      </c>
      <c r="E400">
        <v>742257</v>
      </c>
      <c r="F400">
        <v>4136757979</v>
      </c>
      <c r="G400">
        <v>1449030097</v>
      </c>
      <c r="H400">
        <v>1680</v>
      </c>
      <c r="I400">
        <v>6356776</v>
      </c>
    </row>
    <row r="401" spans="1:9">
      <c r="A401" t="s">
        <v>3617</v>
      </c>
      <c r="B401">
        <v>8877</v>
      </c>
      <c r="C401">
        <v>325141791</v>
      </c>
      <c r="D401">
        <v>322690855</v>
      </c>
      <c r="E401">
        <v>328614</v>
      </c>
      <c r="F401">
        <v>10225734450</v>
      </c>
      <c r="G401">
        <v>6803503058</v>
      </c>
      <c r="H401">
        <v>123</v>
      </c>
      <c r="I401">
        <v>3726630</v>
      </c>
    </row>
    <row r="402" spans="1:9">
      <c r="A402" t="s">
        <v>3371</v>
      </c>
      <c r="B402">
        <v>23214</v>
      </c>
      <c r="C402">
        <v>242654270</v>
      </c>
      <c r="D402">
        <v>85674645</v>
      </c>
      <c r="E402">
        <v>2250894</v>
      </c>
      <c r="F402">
        <v>33210076741</v>
      </c>
      <c r="G402">
        <v>11223430872</v>
      </c>
      <c r="H402">
        <v>4700</v>
      </c>
      <c r="I402">
        <v>42379177</v>
      </c>
    </row>
    <row r="403" spans="1:9">
      <c r="A403" t="s">
        <v>3450</v>
      </c>
      <c r="B403">
        <v>2</v>
      </c>
      <c r="C403">
        <v>100000</v>
      </c>
      <c r="D403">
        <v>100000</v>
      </c>
      <c r="E403">
        <v>20</v>
      </c>
      <c r="F403">
        <v>3157365</v>
      </c>
      <c r="G403">
        <v>3045397</v>
      </c>
      <c r="H403">
        <v>0</v>
      </c>
      <c r="I403">
        <v>0</v>
      </c>
    </row>
    <row r="404" spans="1:9">
      <c r="A404" t="s">
        <v>3752</v>
      </c>
      <c r="B404">
        <v>887</v>
      </c>
      <c r="C404">
        <v>35030333</v>
      </c>
      <c r="D404">
        <v>34938355</v>
      </c>
      <c r="E404">
        <v>31480</v>
      </c>
      <c r="F404">
        <v>950133339</v>
      </c>
      <c r="G404">
        <v>514485314</v>
      </c>
      <c r="H404">
        <v>750</v>
      </c>
      <c r="I404">
        <v>24536915</v>
      </c>
    </row>
    <row r="405" spans="1:9">
      <c r="A405" t="s">
        <v>3775</v>
      </c>
      <c r="B405">
        <v>508</v>
      </c>
      <c r="C405">
        <v>1400632</v>
      </c>
      <c r="D405">
        <v>1313885</v>
      </c>
      <c r="E405">
        <v>42271</v>
      </c>
      <c r="F405">
        <v>218526671</v>
      </c>
      <c r="G405">
        <v>133895506</v>
      </c>
      <c r="H405">
        <v>64</v>
      </c>
      <c r="I405">
        <v>146786</v>
      </c>
    </row>
    <row r="406" spans="1:9">
      <c r="A406" t="s">
        <v>3778</v>
      </c>
      <c r="B406">
        <v>197</v>
      </c>
      <c r="C406">
        <v>2593230</v>
      </c>
      <c r="D406">
        <v>2538866</v>
      </c>
      <c r="E406">
        <v>4981</v>
      </c>
      <c r="F406">
        <v>155633884</v>
      </c>
      <c r="G406">
        <v>95187935</v>
      </c>
      <c r="H406">
        <v>7</v>
      </c>
      <c r="I406">
        <v>109679</v>
      </c>
    </row>
    <row r="407" spans="1:9">
      <c r="A407" t="s">
        <v>3804</v>
      </c>
      <c r="B407">
        <v>22470</v>
      </c>
      <c r="C407">
        <v>185714700</v>
      </c>
      <c r="D407">
        <v>52383350</v>
      </c>
      <c r="E407">
        <v>1724700</v>
      </c>
      <c r="F407">
        <v>18128164089</v>
      </c>
      <c r="G407">
        <v>5579143541</v>
      </c>
      <c r="H407">
        <v>5785</v>
      </c>
      <c r="I407">
        <v>33400668</v>
      </c>
    </row>
    <row r="408" spans="1:9">
      <c r="A408" t="s">
        <v>3836</v>
      </c>
      <c r="B408">
        <v>3214</v>
      </c>
      <c r="C408">
        <v>32980820</v>
      </c>
      <c r="D408">
        <v>3687497</v>
      </c>
      <c r="E408">
        <v>693064</v>
      </c>
      <c r="F408">
        <v>9749320931</v>
      </c>
      <c r="G408">
        <v>693829515</v>
      </c>
      <c r="H408">
        <v>1169</v>
      </c>
      <c r="I408">
        <v>7476650</v>
      </c>
    </row>
    <row r="409" spans="1:9">
      <c r="A409" t="s">
        <v>3900</v>
      </c>
      <c r="B409">
        <v>30472</v>
      </c>
      <c r="C409">
        <v>256696913</v>
      </c>
      <c r="D409">
        <v>94402920</v>
      </c>
      <c r="E409">
        <v>484245</v>
      </c>
      <c r="F409">
        <v>3181684576</v>
      </c>
      <c r="G409">
        <v>504113054</v>
      </c>
      <c r="H409">
        <v>2133</v>
      </c>
      <c r="I409">
        <v>8893524</v>
      </c>
    </row>
    <row r="410" spans="1:9">
      <c r="A410" t="s">
        <v>3409</v>
      </c>
      <c r="B410">
        <v>69235</v>
      </c>
      <c r="C410">
        <v>635322977</v>
      </c>
      <c r="D410">
        <v>106714942</v>
      </c>
      <c r="E410">
        <v>3756775</v>
      </c>
      <c r="F410">
        <v>46589323769</v>
      </c>
      <c r="G410">
        <v>9672198406</v>
      </c>
      <c r="H410">
        <v>14710</v>
      </c>
      <c r="I410">
        <v>89824496</v>
      </c>
    </row>
    <row r="411" spans="1:9">
      <c r="A411" t="s">
        <v>3522</v>
      </c>
      <c r="B411">
        <v>76</v>
      </c>
      <c r="C411">
        <v>1105074</v>
      </c>
      <c r="D411">
        <v>1057682</v>
      </c>
      <c r="E411">
        <v>629</v>
      </c>
      <c r="F411">
        <v>10144446</v>
      </c>
      <c r="G411">
        <v>4875210</v>
      </c>
      <c r="H411">
        <v>5</v>
      </c>
      <c r="I411">
        <v>80000</v>
      </c>
    </row>
    <row r="412" spans="1:9">
      <c r="A412" t="s">
        <v>3363</v>
      </c>
      <c r="B412">
        <v>35753</v>
      </c>
      <c r="C412">
        <v>58165979</v>
      </c>
      <c r="D412">
        <v>17919372</v>
      </c>
      <c r="E412">
        <v>1290287</v>
      </c>
      <c r="F412">
        <v>2663721340</v>
      </c>
      <c r="G412">
        <v>453391301</v>
      </c>
      <c r="H412">
        <v>8270</v>
      </c>
      <c r="I412">
        <v>10446280</v>
      </c>
    </row>
    <row r="413" spans="1:9">
      <c r="A413" t="s">
        <v>3387</v>
      </c>
      <c r="B413">
        <v>23428</v>
      </c>
      <c r="C413">
        <v>153475319</v>
      </c>
      <c r="D413">
        <v>18263645</v>
      </c>
      <c r="E413">
        <v>1281805</v>
      </c>
      <c r="F413">
        <v>11556577374</v>
      </c>
      <c r="G413">
        <v>3910949550</v>
      </c>
      <c r="H413">
        <v>5133</v>
      </c>
      <c r="I413">
        <v>33389639</v>
      </c>
    </row>
    <row r="414" spans="1:9">
      <c r="A414" t="s">
        <v>3644</v>
      </c>
      <c r="B414">
        <v>1</v>
      </c>
      <c r="C414">
        <v>5500</v>
      </c>
      <c r="D414">
        <v>4380</v>
      </c>
      <c r="E414">
        <v>233</v>
      </c>
      <c r="F414">
        <v>4358555</v>
      </c>
      <c r="G414">
        <v>1554288</v>
      </c>
      <c r="H414">
        <v>3</v>
      </c>
      <c r="I414">
        <v>204075</v>
      </c>
    </row>
    <row r="415" spans="1:9">
      <c r="A415" t="s">
        <v>3672</v>
      </c>
      <c r="B415">
        <v>1</v>
      </c>
      <c r="C415">
        <v>45000</v>
      </c>
      <c r="D415">
        <v>44174</v>
      </c>
      <c r="E415">
        <v>1474</v>
      </c>
      <c r="F415">
        <v>241978937</v>
      </c>
      <c r="G415">
        <v>114514460</v>
      </c>
      <c r="H415">
        <v>115</v>
      </c>
      <c r="I415">
        <v>17689217</v>
      </c>
    </row>
    <row r="416" spans="1:9">
      <c r="A416" t="s">
        <v>3680</v>
      </c>
      <c r="B416">
        <v>2</v>
      </c>
      <c r="C416">
        <v>30000</v>
      </c>
      <c r="D416">
        <v>29842</v>
      </c>
      <c r="E416">
        <v>125</v>
      </c>
      <c r="F416">
        <v>17723236</v>
      </c>
      <c r="G416">
        <v>3022031</v>
      </c>
      <c r="H416">
        <v>2</v>
      </c>
      <c r="I416">
        <v>162100</v>
      </c>
    </row>
    <row r="417" spans="1:9">
      <c r="A417" t="s">
        <v>3711</v>
      </c>
      <c r="B417">
        <v>0</v>
      </c>
      <c r="C417">
        <v>0</v>
      </c>
      <c r="D417">
        <v>0</v>
      </c>
      <c r="E417">
        <v>4759</v>
      </c>
      <c r="F417">
        <v>265838320</v>
      </c>
      <c r="G417">
        <v>164132418</v>
      </c>
      <c r="H417">
        <v>53</v>
      </c>
      <c r="I417">
        <v>2957992</v>
      </c>
    </row>
    <row r="418" spans="1:9">
      <c r="A418" t="s">
        <v>3776</v>
      </c>
      <c r="B418">
        <v>7</v>
      </c>
      <c r="C418">
        <v>19973</v>
      </c>
      <c r="D418">
        <v>19494</v>
      </c>
      <c r="E418">
        <v>359</v>
      </c>
      <c r="F418">
        <v>6925491</v>
      </c>
      <c r="G418">
        <v>1053325</v>
      </c>
      <c r="H418">
        <v>2</v>
      </c>
      <c r="I418">
        <v>12317</v>
      </c>
    </row>
    <row r="419" spans="1:9">
      <c r="A419" t="s">
        <v>3400</v>
      </c>
      <c r="B419">
        <v>40013</v>
      </c>
      <c r="C419">
        <v>1469585895</v>
      </c>
      <c r="D419">
        <v>1460478900</v>
      </c>
      <c r="E419">
        <v>677587</v>
      </c>
      <c r="F419">
        <v>20368748814</v>
      </c>
      <c r="G419">
        <v>12314671274</v>
      </c>
      <c r="H419">
        <v>780</v>
      </c>
      <c r="I419">
        <v>28143013</v>
      </c>
    </row>
    <row r="420" spans="1:9">
      <c r="A420" t="s">
        <v>3590</v>
      </c>
      <c r="B420">
        <v>1845</v>
      </c>
      <c r="C420">
        <v>62196281</v>
      </c>
      <c r="D420">
        <v>61883222</v>
      </c>
      <c r="E420">
        <v>29941</v>
      </c>
      <c r="F420">
        <v>805588462</v>
      </c>
      <c r="G420">
        <v>497998120</v>
      </c>
      <c r="H420">
        <v>8</v>
      </c>
      <c r="I420">
        <v>284841</v>
      </c>
    </row>
    <row r="421" spans="1:9">
      <c r="A421" t="s">
        <v>3806</v>
      </c>
      <c r="B421">
        <v>34154</v>
      </c>
      <c r="C421">
        <v>133816020</v>
      </c>
      <c r="D421">
        <v>34897037</v>
      </c>
      <c r="E421">
        <v>1345105</v>
      </c>
      <c r="F421">
        <v>12919736292</v>
      </c>
      <c r="G421">
        <v>6852991411</v>
      </c>
      <c r="H421">
        <v>31986</v>
      </c>
      <c r="I421">
        <v>128596229</v>
      </c>
    </row>
    <row r="422" spans="1:9">
      <c r="A422" t="s">
        <v>3636</v>
      </c>
      <c r="B422">
        <v>68</v>
      </c>
      <c r="C422">
        <v>35173479</v>
      </c>
      <c r="D422">
        <v>34718674</v>
      </c>
      <c r="E422">
        <v>7203</v>
      </c>
      <c r="F422">
        <v>1303586785</v>
      </c>
      <c r="G422">
        <v>559575041</v>
      </c>
      <c r="H422">
        <v>40</v>
      </c>
      <c r="I422">
        <v>9357374</v>
      </c>
    </row>
    <row r="423" spans="1:9">
      <c r="A423" t="s">
        <v>3762</v>
      </c>
      <c r="B423">
        <v>9951</v>
      </c>
      <c r="C423">
        <v>21275612</v>
      </c>
      <c r="D423">
        <v>4356357</v>
      </c>
      <c r="E423">
        <v>138838</v>
      </c>
      <c r="F423">
        <v>1072795791</v>
      </c>
      <c r="G423">
        <v>573281616</v>
      </c>
      <c r="H423">
        <v>4139</v>
      </c>
      <c r="I423">
        <v>11112961</v>
      </c>
    </row>
    <row r="424" spans="1:9">
      <c r="A424" t="s">
        <v>3582</v>
      </c>
      <c r="B424">
        <v>1868</v>
      </c>
      <c r="C424">
        <v>33812038</v>
      </c>
      <c r="D424">
        <v>33232242</v>
      </c>
      <c r="E424">
        <v>15703</v>
      </c>
      <c r="F424">
        <v>283942472</v>
      </c>
      <c r="G424">
        <v>171591420</v>
      </c>
      <c r="H424">
        <v>39</v>
      </c>
      <c r="I424">
        <v>620000</v>
      </c>
    </row>
    <row r="425" spans="1:9">
      <c r="A425" t="s">
        <v>3653</v>
      </c>
      <c r="B425">
        <v>7296</v>
      </c>
      <c r="C425">
        <v>290270056</v>
      </c>
      <c r="D425">
        <v>285411606</v>
      </c>
      <c r="E425">
        <v>178551</v>
      </c>
      <c r="F425">
        <v>5430758010</v>
      </c>
      <c r="G425">
        <v>3243013996</v>
      </c>
      <c r="H425">
        <v>253</v>
      </c>
      <c r="I425">
        <v>8299312</v>
      </c>
    </row>
    <row r="426" spans="1:9">
      <c r="A426" t="s">
        <v>3716</v>
      </c>
      <c r="B426">
        <v>6042</v>
      </c>
      <c r="C426">
        <v>62491042</v>
      </c>
      <c r="D426">
        <v>61609539</v>
      </c>
      <c r="E426">
        <v>54501</v>
      </c>
      <c r="F426">
        <v>559032340</v>
      </c>
      <c r="G426">
        <v>307288496</v>
      </c>
      <c r="H426">
        <v>90</v>
      </c>
      <c r="I426">
        <v>1028569</v>
      </c>
    </row>
    <row r="427" spans="1:9">
      <c r="A427" t="s">
        <v>3666</v>
      </c>
      <c r="B427">
        <v>431</v>
      </c>
      <c r="C427">
        <v>2670100</v>
      </c>
      <c r="D427">
        <v>269295</v>
      </c>
      <c r="E427">
        <v>17128</v>
      </c>
      <c r="F427">
        <v>133674501</v>
      </c>
      <c r="G427">
        <v>67811130</v>
      </c>
      <c r="H427">
        <v>396</v>
      </c>
      <c r="I427">
        <v>1829300</v>
      </c>
    </row>
    <row r="428" spans="1:9">
      <c r="A428" t="s">
        <v>3712</v>
      </c>
      <c r="B428">
        <v>0</v>
      </c>
      <c r="C428">
        <v>0</v>
      </c>
      <c r="D428">
        <v>0</v>
      </c>
      <c r="E428">
        <v>6537</v>
      </c>
      <c r="F428">
        <v>273978819</v>
      </c>
      <c r="G428">
        <v>164475593</v>
      </c>
      <c r="H428">
        <v>150</v>
      </c>
      <c r="I428">
        <v>6792507</v>
      </c>
    </row>
    <row r="429" spans="1:9">
      <c r="A429" t="s">
        <v>3786</v>
      </c>
      <c r="B429">
        <v>10947</v>
      </c>
      <c r="C429">
        <v>87547600</v>
      </c>
      <c r="D429">
        <v>26508745</v>
      </c>
      <c r="E429">
        <v>302968</v>
      </c>
      <c r="F429">
        <v>2184539434</v>
      </c>
      <c r="G429">
        <v>248565860</v>
      </c>
      <c r="H429">
        <v>1046</v>
      </c>
      <c r="I429">
        <v>2829000</v>
      </c>
    </row>
    <row r="430" spans="1:9">
      <c r="A430" t="s">
        <v>3361</v>
      </c>
      <c r="B430">
        <v>82558</v>
      </c>
      <c r="C430">
        <v>127494764</v>
      </c>
      <c r="D430">
        <v>34521021</v>
      </c>
      <c r="E430">
        <v>2328011</v>
      </c>
      <c r="F430">
        <v>4096175478</v>
      </c>
      <c r="G430">
        <v>592640491</v>
      </c>
      <c r="H430">
        <v>29460</v>
      </c>
      <c r="I430">
        <v>26513943</v>
      </c>
    </row>
    <row r="431" spans="1:9">
      <c r="A431" t="s">
        <v>3399</v>
      </c>
      <c r="B431">
        <v>29900</v>
      </c>
      <c r="C431">
        <v>1177627431</v>
      </c>
      <c r="D431">
        <v>1167232216</v>
      </c>
      <c r="E431">
        <v>1034561</v>
      </c>
      <c r="F431">
        <v>33279909342</v>
      </c>
      <c r="G431">
        <v>20955823823</v>
      </c>
      <c r="H431">
        <v>287</v>
      </c>
      <c r="I431">
        <v>9590612</v>
      </c>
    </row>
    <row r="432" spans="1:9">
      <c r="A432" t="s">
        <v>3703</v>
      </c>
      <c r="B432">
        <v>119</v>
      </c>
      <c r="C432">
        <v>29338733</v>
      </c>
      <c r="D432">
        <v>29248082</v>
      </c>
      <c r="E432">
        <v>98841</v>
      </c>
      <c r="F432">
        <v>24638198556</v>
      </c>
      <c r="G432">
        <v>19795086840</v>
      </c>
      <c r="H432">
        <v>80</v>
      </c>
      <c r="I432">
        <v>15389809</v>
      </c>
    </row>
    <row r="433" spans="1:9">
      <c r="A433" t="s">
        <v>3831</v>
      </c>
      <c r="B433">
        <v>8956</v>
      </c>
      <c r="C433">
        <v>208452978</v>
      </c>
      <c r="D433">
        <v>207254122</v>
      </c>
      <c r="E433">
        <v>148633</v>
      </c>
      <c r="F433">
        <v>3142455035</v>
      </c>
      <c r="G433">
        <v>1864176927</v>
      </c>
      <c r="H433">
        <v>441</v>
      </c>
      <c r="I433">
        <v>11827183</v>
      </c>
    </row>
    <row r="434" spans="1:9">
      <c r="A434" t="s">
        <v>3537</v>
      </c>
      <c r="B434">
        <v>77886</v>
      </c>
      <c r="C434">
        <v>53070150</v>
      </c>
      <c r="D434">
        <v>26353924</v>
      </c>
      <c r="E434">
        <v>1444742</v>
      </c>
      <c r="F434">
        <v>1063229207</v>
      </c>
      <c r="G434">
        <v>615577941</v>
      </c>
      <c r="H434">
        <v>51675</v>
      </c>
      <c r="I434">
        <v>32549550</v>
      </c>
    </row>
    <row r="435" spans="1:9">
      <c r="A435" t="s">
        <v>3417</v>
      </c>
      <c r="B435">
        <v>988</v>
      </c>
      <c r="C435">
        <v>851299000</v>
      </c>
      <c r="D435">
        <v>849720074</v>
      </c>
      <c r="E435">
        <v>62764</v>
      </c>
      <c r="F435">
        <v>28911751668</v>
      </c>
      <c r="G435">
        <v>26350505325</v>
      </c>
      <c r="H435">
        <v>649</v>
      </c>
      <c r="I435">
        <v>95787623</v>
      </c>
    </row>
    <row r="436" spans="1:9">
      <c r="A436" t="s">
        <v>3483</v>
      </c>
      <c r="B436">
        <v>78</v>
      </c>
      <c r="C436">
        <v>30926914</v>
      </c>
      <c r="D436">
        <v>29918703</v>
      </c>
      <c r="E436">
        <v>364816</v>
      </c>
      <c r="F436">
        <v>76931412413</v>
      </c>
      <c r="G436">
        <v>56047252111</v>
      </c>
      <c r="H436">
        <v>1916</v>
      </c>
      <c r="I436">
        <v>442801183</v>
      </c>
    </row>
    <row r="437" spans="1:9">
      <c r="A437" t="s">
        <v>3485</v>
      </c>
      <c r="B437">
        <v>1</v>
      </c>
      <c r="C437">
        <v>407200</v>
      </c>
      <c r="D437">
        <v>78453</v>
      </c>
      <c r="E437">
        <v>36668</v>
      </c>
      <c r="F437">
        <v>9422403371</v>
      </c>
      <c r="G437">
        <v>4996344865</v>
      </c>
      <c r="H437">
        <v>716</v>
      </c>
      <c r="I437">
        <v>204256701</v>
      </c>
    </row>
    <row r="438" spans="1:9">
      <c r="A438" t="s">
        <v>3471</v>
      </c>
      <c r="B438">
        <v>8402</v>
      </c>
      <c r="C438">
        <v>154557365</v>
      </c>
      <c r="D438">
        <v>141051445</v>
      </c>
      <c r="E438">
        <v>523316</v>
      </c>
      <c r="F438">
        <v>9733662904</v>
      </c>
      <c r="G438">
        <v>3653192013</v>
      </c>
      <c r="H438">
        <v>1624</v>
      </c>
      <c r="I438">
        <v>35303826</v>
      </c>
    </row>
    <row r="439" spans="1:9">
      <c r="A439" t="s">
        <v>3565</v>
      </c>
      <c r="B439">
        <v>82</v>
      </c>
      <c r="C439">
        <v>1888418</v>
      </c>
      <c r="D439">
        <v>1838243</v>
      </c>
      <c r="E439">
        <v>75880</v>
      </c>
      <c r="F439">
        <v>1127901281</v>
      </c>
      <c r="G439">
        <v>832055403</v>
      </c>
      <c r="H439">
        <v>131</v>
      </c>
      <c r="I439">
        <v>2204943</v>
      </c>
    </row>
    <row r="440" spans="1:9">
      <c r="A440" t="s">
        <v>3733</v>
      </c>
      <c r="B440">
        <v>677</v>
      </c>
      <c r="C440">
        <v>10150531</v>
      </c>
      <c r="D440">
        <v>9995091</v>
      </c>
      <c r="E440">
        <v>12482</v>
      </c>
      <c r="F440">
        <v>154779686</v>
      </c>
      <c r="G440">
        <v>91906941</v>
      </c>
      <c r="H440">
        <v>17</v>
      </c>
      <c r="I440">
        <v>263786</v>
      </c>
    </row>
    <row r="441" spans="1:9">
      <c r="A441" t="s">
        <v>3825</v>
      </c>
      <c r="B441">
        <v>1172</v>
      </c>
      <c r="C441">
        <v>705750</v>
      </c>
      <c r="D441">
        <v>645075</v>
      </c>
      <c r="E441">
        <v>1020</v>
      </c>
      <c r="F441">
        <v>4804772</v>
      </c>
      <c r="G441">
        <v>2204896</v>
      </c>
      <c r="H441">
        <v>82</v>
      </c>
      <c r="I441">
        <v>194862</v>
      </c>
    </row>
    <row r="442" spans="1:9">
      <c r="A442" t="s">
        <v>3407</v>
      </c>
      <c r="B442">
        <v>91210</v>
      </c>
      <c r="C442">
        <v>971242000</v>
      </c>
      <c r="D442">
        <v>110213353</v>
      </c>
      <c r="E442">
        <v>5726939</v>
      </c>
      <c r="F442">
        <v>74936320852</v>
      </c>
      <c r="G442">
        <v>7963685698</v>
      </c>
      <c r="H442">
        <v>16146</v>
      </c>
      <c r="I442">
        <v>87389000</v>
      </c>
    </row>
    <row r="443" spans="1:9">
      <c r="A443" t="s">
        <v>3472</v>
      </c>
      <c r="B443">
        <v>781526</v>
      </c>
      <c r="C443">
        <v>7753787063</v>
      </c>
      <c r="D443">
        <v>810990609</v>
      </c>
      <c r="E443">
        <v>34384297</v>
      </c>
      <c r="F443">
        <v>489568677955</v>
      </c>
      <c r="G443">
        <v>40080600675</v>
      </c>
      <c r="H443">
        <v>69139</v>
      </c>
      <c r="I443">
        <v>376474076</v>
      </c>
    </row>
    <row r="444" spans="1:9">
      <c r="A444" t="s">
        <v>3675</v>
      </c>
      <c r="B444">
        <v>0</v>
      </c>
      <c r="C444">
        <v>0</v>
      </c>
      <c r="D444">
        <v>0</v>
      </c>
      <c r="E444">
        <v>385</v>
      </c>
      <c r="F444">
        <v>25773998</v>
      </c>
      <c r="G444">
        <v>18070923</v>
      </c>
      <c r="H444">
        <v>26</v>
      </c>
      <c r="I444">
        <v>2497240</v>
      </c>
    </row>
    <row r="445" spans="1:9">
      <c r="A445" t="s">
        <v>3729</v>
      </c>
      <c r="B445">
        <v>98140</v>
      </c>
      <c r="C445">
        <v>342142280</v>
      </c>
      <c r="D445">
        <v>41675789</v>
      </c>
      <c r="E445">
        <v>2303534</v>
      </c>
      <c r="F445">
        <v>10178945235</v>
      </c>
      <c r="G445">
        <v>3837447589</v>
      </c>
      <c r="H445">
        <v>9903</v>
      </c>
      <c r="I445">
        <v>30058391</v>
      </c>
    </row>
    <row r="446" spans="1:9">
      <c r="A446" t="s">
        <v>3694</v>
      </c>
      <c r="B446">
        <v>91</v>
      </c>
      <c r="C446">
        <v>3239328</v>
      </c>
      <c r="D446">
        <v>1213397</v>
      </c>
      <c r="E446">
        <v>20694</v>
      </c>
      <c r="F446">
        <v>521045498</v>
      </c>
      <c r="G446">
        <v>352536937</v>
      </c>
      <c r="H446">
        <v>260</v>
      </c>
      <c r="I446">
        <v>7017370</v>
      </c>
    </row>
    <row r="447" spans="1:9">
      <c r="A447" t="s">
        <v>3853</v>
      </c>
      <c r="B447">
        <v>0</v>
      </c>
      <c r="C447">
        <v>0</v>
      </c>
      <c r="D447">
        <v>0</v>
      </c>
      <c r="E447">
        <v>231</v>
      </c>
      <c r="F447">
        <v>8872952</v>
      </c>
      <c r="G447">
        <v>3749858</v>
      </c>
      <c r="H447">
        <v>29</v>
      </c>
      <c r="I447">
        <v>1257127</v>
      </c>
    </row>
    <row r="448" spans="1:9">
      <c r="A448" t="s">
        <v>3518</v>
      </c>
      <c r="B448">
        <v>0</v>
      </c>
      <c r="C448">
        <v>0</v>
      </c>
      <c r="D448">
        <v>0</v>
      </c>
      <c r="E448">
        <v>3</v>
      </c>
      <c r="F448">
        <v>226105</v>
      </c>
      <c r="G448">
        <v>166773</v>
      </c>
      <c r="H448">
        <v>3</v>
      </c>
      <c r="I448">
        <v>226105</v>
      </c>
    </row>
    <row r="449" spans="1:9">
      <c r="A449" t="s">
        <v>3689</v>
      </c>
      <c r="B449">
        <v>26208</v>
      </c>
      <c r="C449">
        <v>1000283993</v>
      </c>
      <c r="D449">
        <v>991776408</v>
      </c>
      <c r="E449">
        <v>340227</v>
      </c>
      <c r="F449">
        <v>11311874111</v>
      </c>
      <c r="G449">
        <v>7679120806</v>
      </c>
      <c r="H449">
        <v>368</v>
      </c>
      <c r="I449">
        <v>11553927</v>
      </c>
    </row>
    <row r="450" spans="1:9">
      <c r="A450" t="s">
        <v>3807</v>
      </c>
      <c r="B450">
        <v>416</v>
      </c>
      <c r="C450">
        <v>209071792</v>
      </c>
      <c r="D450">
        <v>207897944</v>
      </c>
      <c r="E450">
        <v>106731</v>
      </c>
      <c r="F450">
        <v>25723835707</v>
      </c>
      <c r="G450">
        <v>21117578339</v>
      </c>
      <c r="H450">
        <v>95</v>
      </c>
      <c r="I450">
        <v>12193421</v>
      </c>
    </row>
    <row r="451" spans="1:9">
      <c r="A451" t="s">
        <v>3477</v>
      </c>
      <c r="B451">
        <v>166188</v>
      </c>
      <c r="C451">
        <v>1639180506</v>
      </c>
      <c r="D451">
        <v>274163010</v>
      </c>
      <c r="E451">
        <v>9352365</v>
      </c>
      <c r="F451">
        <v>105253286884</v>
      </c>
      <c r="G451">
        <v>28211414998</v>
      </c>
      <c r="H451">
        <v>31285</v>
      </c>
      <c r="I451">
        <v>207118659</v>
      </c>
    </row>
    <row r="452" spans="1:9">
      <c r="A452" t="s">
        <v>3547</v>
      </c>
      <c r="B452">
        <v>74543</v>
      </c>
      <c r="C452">
        <v>398058648</v>
      </c>
      <c r="D452">
        <v>100367846</v>
      </c>
      <c r="E452">
        <v>2904562</v>
      </c>
      <c r="F452">
        <v>33294754282</v>
      </c>
      <c r="G452">
        <v>6779629153</v>
      </c>
      <c r="H452">
        <v>12714</v>
      </c>
      <c r="I452">
        <v>73842325</v>
      </c>
    </row>
    <row r="453" spans="1:9">
      <c r="A453" t="s">
        <v>3745</v>
      </c>
      <c r="B453">
        <v>37366</v>
      </c>
      <c r="C453">
        <v>149615950</v>
      </c>
      <c r="D453">
        <v>49393882</v>
      </c>
      <c r="E453">
        <v>1315756</v>
      </c>
      <c r="F453">
        <v>5045458332</v>
      </c>
      <c r="G453">
        <v>1284667006</v>
      </c>
      <c r="H453">
        <v>4312</v>
      </c>
      <c r="I453">
        <v>10120472</v>
      </c>
    </row>
    <row r="454" spans="1:9">
      <c r="A454" t="s">
        <v>3575</v>
      </c>
      <c r="B454">
        <v>55539</v>
      </c>
      <c r="C454">
        <v>262344850</v>
      </c>
      <c r="D454">
        <v>38738548</v>
      </c>
      <c r="E454">
        <v>1227709</v>
      </c>
      <c r="F454">
        <v>7583379513</v>
      </c>
      <c r="G454">
        <v>1601016651</v>
      </c>
      <c r="H454">
        <v>4857</v>
      </c>
      <c r="I454">
        <v>15417713</v>
      </c>
    </row>
    <row r="455" spans="1:9">
      <c r="A455" t="s">
        <v>3705</v>
      </c>
      <c r="B455">
        <v>1300</v>
      </c>
      <c r="C455">
        <v>525795954</v>
      </c>
      <c r="D455">
        <v>524764250</v>
      </c>
      <c r="E455">
        <v>394769</v>
      </c>
      <c r="F455">
        <v>82061193254</v>
      </c>
      <c r="G455">
        <v>65571826507</v>
      </c>
      <c r="H455">
        <v>1004</v>
      </c>
      <c r="I455">
        <v>187740608</v>
      </c>
    </row>
    <row r="456" spans="1:9">
      <c r="A456" t="s">
        <v>3864</v>
      </c>
      <c r="B456">
        <v>0</v>
      </c>
      <c r="C456">
        <v>0</v>
      </c>
      <c r="D456">
        <v>0</v>
      </c>
      <c r="E456">
        <v>15438</v>
      </c>
      <c r="F456">
        <v>495117405</v>
      </c>
      <c r="G456">
        <v>273411948</v>
      </c>
      <c r="H456">
        <v>41</v>
      </c>
      <c r="I456">
        <v>929931</v>
      </c>
    </row>
    <row r="457" spans="1:9">
      <c r="A457" t="s">
        <v>3418</v>
      </c>
      <c r="B457">
        <v>407</v>
      </c>
      <c r="C457">
        <v>376860182</v>
      </c>
      <c r="D457">
        <v>371387247</v>
      </c>
      <c r="E457">
        <v>20572</v>
      </c>
      <c r="F457">
        <v>7824156809</v>
      </c>
      <c r="G457">
        <v>3958826499</v>
      </c>
      <c r="H457">
        <v>187</v>
      </c>
      <c r="I457">
        <v>30826723</v>
      </c>
    </row>
    <row r="458" spans="1:9">
      <c r="A458" t="s">
        <v>3830</v>
      </c>
      <c r="B458">
        <v>13909</v>
      </c>
      <c r="C458">
        <v>474822345</v>
      </c>
      <c r="D458">
        <v>471858779</v>
      </c>
      <c r="E458">
        <v>239800</v>
      </c>
      <c r="F458">
        <v>6274685315</v>
      </c>
      <c r="G458">
        <v>3600321626</v>
      </c>
      <c r="H458">
        <v>219</v>
      </c>
      <c r="I458">
        <v>6295441</v>
      </c>
    </row>
    <row r="459" spans="1:9">
      <c r="A459" t="s">
        <v>3523</v>
      </c>
      <c r="B459">
        <v>784</v>
      </c>
      <c r="C459">
        <v>12331061</v>
      </c>
      <c r="D459">
        <v>12166393</v>
      </c>
      <c r="E459">
        <v>1563</v>
      </c>
      <c r="F459">
        <v>22293317</v>
      </c>
      <c r="G459">
        <v>13918589</v>
      </c>
      <c r="H459">
        <v>11</v>
      </c>
      <c r="I459">
        <v>158122</v>
      </c>
    </row>
    <row r="460" spans="1:9">
      <c r="A460" t="s">
        <v>3673</v>
      </c>
      <c r="B460">
        <v>0</v>
      </c>
      <c r="C460">
        <v>0</v>
      </c>
      <c r="D460">
        <v>0</v>
      </c>
      <c r="E460">
        <v>19</v>
      </c>
      <c r="F460">
        <v>1138014</v>
      </c>
      <c r="G460">
        <v>729911</v>
      </c>
      <c r="H460">
        <v>1</v>
      </c>
      <c r="I460">
        <v>19612</v>
      </c>
    </row>
    <row r="461" spans="1:9">
      <c r="A461" t="s">
        <v>3730</v>
      </c>
      <c r="B461">
        <v>120413</v>
      </c>
      <c r="C461">
        <v>440779240</v>
      </c>
      <c r="D461">
        <v>58888502</v>
      </c>
      <c r="E461">
        <v>3364561</v>
      </c>
      <c r="F461">
        <v>16387348304</v>
      </c>
      <c r="G461">
        <v>8371507482</v>
      </c>
      <c r="H461">
        <v>61883</v>
      </c>
      <c r="I461">
        <v>142036470</v>
      </c>
    </row>
    <row r="462" spans="1:9">
      <c r="A462" t="s">
        <v>3878</v>
      </c>
      <c r="B462">
        <v>40261</v>
      </c>
      <c r="C462">
        <v>278193350</v>
      </c>
      <c r="D462">
        <v>77652785</v>
      </c>
      <c r="E462">
        <v>1405540</v>
      </c>
      <c r="F462">
        <v>15043449794</v>
      </c>
      <c r="G462">
        <v>9357491520</v>
      </c>
      <c r="H462">
        <v>41311</v>
      </c>
      <c r="I462">
        <v>181812535</v>
      </c>
    </row>
    <row r="463" spans="1:9">
      <c r="A463" t="s">
        <v>4017</v>
      </c>
      <c r="B463">
        <v>0</v>
      </c>
      <c r="C463">
        <v>0</v>
      </c>
      <c r="D463">
        <v>0</v>
      </c>
      <c r="E463">
        <v>1</v>
      </c>
      <c r="F463">
        <v>1350</v>
      </c>
      <c r="G463">
        <v>666</v>
      </c>
      <c r="H463">
        <v>0</v>
      </c>
      <c r="I463">
        <v>0</v>
      </c>
    </row>
    <row r="464" spans="1:9">
      <c r="A464" t="s">
        <v>5108</v>
      </c>
      <c r="B464">
        <v>4360</v>
      </c>
      <c r="C464">
        <v>3535950</v>
      </c>
      <c r="D464">
        <v>132953</v>
      </c>
      <c r="E464">
        <v>393388</v>
      </c>
      <c r="F464">
        <v>489805529</v>
      </c>
      <c r="G464">
        <v>30967777</v>
      </c>
      <c r="H464">
        <v>133</v>
      </c>
      <c r="I464">
        <v>66590</v>
      </c>
    </row>
    <row r="465" spans="1:9">
      <c r="A465" t="s">
        <v>3454</v>
      </c>
      <c r="B465">
        <v>0</v>
      </c>
      <c r="C465">
        <v>0</v>
      </c>
      <c r="D465">
        <v>0</v>
      </c>
      <c r="E465">
        <v>8</v>
      </c>
      <c r="F465">
        <v>70614</v>
      </c>
      <c r="G465">
        <v>764</v>
      </c>
      <c r="H465">
        <v>0</v>
      </c>
      <c r="I465">
        <v>0</v>
      </c>
    </row>
    <row r="466" spans="1:9">
      <c r="A466" t="s">
        <v>3581</v>
      </c>
      <c r="B466">
        <v>51</v>
      </c>
      <c r="C466">
        <v>520917</v>
      </c>
      <c r="D466">
        <v>503326</v>
      </c>
      <c r="E466">
        <v>1416</v>
      </c>
      <c r="F466">
        <v>23424094</v>
      </c>
      <c r="G466">
        <v>9642448</v>
      </c>
      <c r="H466">
        <v>34</v>
      </c>
      <c r="I466">
        <v>584000</v>
      </c>
    </row>
    <row r="467" spans="1:9">
      <c r="A467" t="s">
        <v>3667</v>
      </c>
      <c r="B467">
        <v>1</v>
      </c>
      <c r="C467">
        <v>581903</v>
      </c>
      <c r="D467">
        <v>580683</v>
      </c>
      <c r="E467">
        <v>6332</v>
      </c>
      <c r="F467">
        <v>1484625558</v>
      </c>
      <c r="G467">
        <v>1043950881</v>
      </c>
      <c r="H467">
        <v>11</v>
      </c>
      <c r="I467">
        <v>1609037</v>
      </c>
    </row>
    <row r="468" spans="1:9">
      <c r="A468" t="s">
        <v>3692</v>
      </c>
      <c r="B468">
        <v>11176</v>
      </c>
      <c r="C468">
        <v>326010874</v>
      </c>
      <c r="D468">
        <v>327862095</v>
      </c>
      <c r="E468">
        <v>261225</v>
      </c>
      <c r="F468">
        <v>6457091355</v>
      </c>
      <c r="G468">
        <v>4988707191</v>
      </c>
      <c r="H468">
        <v>6093</v>
      </c>
      <c r="I468">
        <v>148357587</v>
      </c>
    </row>
    <row r="469" spans="1:9">
      <c r="A469" t="s">
        <v>3382</v>
      </c>
      <c r="B469">
        <v>47849</v>
      </c>
      <c r="C469">
        <v>421165562</v>
      </c>
      <c r="D469">
        <v>25485293</v>
      </c>
      <c r="E469">
        <v>1810350</v>
      </c>
      <c r="F469">
        <v>16938403214</v>
      </c>
      <c r="G469">
        <v>1279943942</v>
      </c>
      <c r="H469">
        <v>5509</v>
      </c>
      <c r="I469">
        <v>33498054</v>
      </c>
    </row>
    <row r="470" spans="1:9">
      <c r="A470" t="s">
        <v>3535</v>
      </c>
      <c r="B470">
        <v>73813</v>
      </c>
      <c r="C470">
        <v>232324905</v>
      </c>
      <c r="D470">
        <v>57573731</v>
      </c>
      <c r="E470">
        <v>2777590</v>
      </c>
      <c r="F470">
        <v>11955765315</v>
      </c>
      <c r="G470">
        <v>3114565763</v>
      </c>
      <c r="H470">
        <v>32733</v>
      </c>
      <c r="I470">
        <v>59488252</v>
      </c>
    </row>
    <row r="471" spans="1:9">
      <c r="A471" t="s">
        <v>3631</v>
      </c>
      <c r="B471">
        <v>209</v>
      </c>
      <c r="C471">
        <v>88300851</v>
      </c>
      <c r="D471">
        <v>88111561</v>
      </c>
      <c r="E471">
        <v>72423</v>
      </c>
      <c r="F471">
        <v>17118927361</v>
      </c>
      <c r="G471">
        <v>13643435630</v>
      </c>
      <c r="H471">
        <v>69</v>
      </c>
      <c r="I471">
        <v>9075799</v>
      </c>
    </row>
    <row r="472" spans="1:9">
      <c r="A472" t="s">
        <v>3696</v>
      </c>
      <c r="B472">
        <v>3150</v>
      </c>
      <c r="C472">
        <v>30600300</v>
      </c>
      <c r="D472">
        <v>2018736</v>
      </c>
      <c r="E472">
        <v>237857</v>
      </c>
      <c r="F472">
        <v>2348644289</v>
      </c>
      <c r="G472">
        <v>194594399</v>
      </c>
      <c r="H472">
        <v>640</v>
      </c>
      <c r="I472">
        <v>3215500</v>
      </c>
    </row>
    <row r="473" spans="1:9">
      <c r="A473" t="s">
        <v>3458</v>
      </c>
      <c r="B473">
        <v>9268</v>
      </c>
      <c r="C473">
        <v>17775600</v>
      </c>
      <c r="D473">
        <v>5042814</v>
      </c>
      <c r="E473">
        <v>1060361</v>
      </c>
      <c r="F473">
        <v>3670936007</v>
      </c>
      <c r="G473">
        <v>406190736</v>
      </c>
      <c r="H473">
        <v>10156</v>
      </c>
      <c r="I473">
        <v>14417056</v>
      </c>
    </row>
    <row r="474" spans="1:9">
      <c r="A474" t="s">
        <v>3699</v>
      </c>
      <c r="B474">
        <v>2546</v>
      </c>
      <c r="C474">
        <v>20645200</v>
      </c>
      <c r="D474">
        <v>2792194</v>
      </c>
      <c r="E474">
        <v>209628</v>
      </c>
      <c r="F474">
        <v>1763670109</v>
      </c>
      <c r="G474">
        <v>503797621</v>
      </c>
      <c r="H474">
        <v>897</v>
      </c>
      <c r="I474">
        <v>4648850</v>
      </c>
    </row>
    <row r="475" spans="1:9">
      <c r="A475" t="s">
        <v>3865</v>
      </c>
      <c r="B475">
        <v>0</v>
      </c>
      <c r="C475">
        <v>0</v>
      </c>
      <c r="D475">
        <v>0</v>
      </c>
      <c r="E475">
        <v>505521</v>
      </c>
      <c r="F475">
        <v>17259097259</v>
      </c>
      <c r="G475">
        <v>11699761174</v>
      </c>
      <c r="H475">
        <v>412</v>
      </c>
      <c r="I475">
        <v>11625955</v>
      </c>
    </row>
    <row r="476" spans="1:9">
      <c r="A476" t="s">
        <v>3833</v>
      </c>
      <c r="B476">
        <v>6</v>
      </c>
      <c r="C476">
        <v>68295</v>
      </c>
      <c r="D476">
        <v>68117</v>
      </c>
      <c r="E476">
        <v>928</v>
      </c>
      <c r="F476">
        <v>10814940</v>
      </c>
      <c r="G476">
        <v>4592497</v>
      </c>
      <c r="H476">
        <v>39</v>
      </c>
      <c r="I476">
        <v>454291</v>
      </c>
    </row>
    <row r="477" spans="1:9">
      <c r="A477" t="s">
        <v>3887</v>
      </c>
      <c r="B477">
        <v>0</v>
      </c>
      <c r="C477">
        <v>0</v>
      </c>
      <c r="D477">
        <v>0</v>
      </c>
      <c r="E477">
        <v>4131</v>
      </c>
      <c r="F477">
        <v>287601924</v>
      </c>
      <c r="G477">
        <v>162929277</v>
      </c>
      <c r="H477">
        <v>93</v>
      </c>
      <c r="I477">
        <v>4592971</v>
      </c>
    </row>
    <row r="478" spans="1:9">
      <c r="A478" t="s">
        <v>3404</v>
      </c>
      <c r="B478">
        <v>62</v>
      </c>
      <c r="C478">
        <v>2375635</v>
      </c>
      <c r="D478">
        <v>1685014</v>
      </c>
      <c r="E478">
        <v>11193</v>
      </c>
      <c r="F478">
        <v>314376430</v>
      </c>
      <c r="G478">
        <v>77875487</v>
      </c>
      <c r="H478">
        <v>76</v>
      </c>
      <c r="I478">
        <v>2404186</v>
      </c>
    </row>
    <row r="479" spans="1:9">
      <c r="A479" t="s">
        <v>3611</v>
      </c>
      <c r="B479">
        <v>361</v>
      </c>
      <c r="C479">
        <v>10571077</v>
      </c>
      <c r="D479">
        <v>10419416</v>
      </c>
      <c r="E479">
        <v>10212</v>
      </c>
      <c r="F479">
        <v>257654936</v>
      </c>
      <c r="G479">
        <v>180495453</v>
      </c>
      <c r="H479">
        <v>18</v>
      </c>
      <c r="I479">
        <v>479625</v>
      </c>
    </row>
    <row r="480" spans="1:9">
      <c r="A480" t="s">
        <v>3609</v>
      </c>
      <c r="B480">
        <v>139</v>
      </c>
      <c r="C480">
        <v>5897733</v>
      </c>
      <c r="D480">
        <v>5815634</v>
      </c>
      <c r="E480">
        <v>2417</v>
      </c>
      <c r="F480">
        <v>86752923</v>
      </c>
      <c r="G480">
        <v>71033070</v>
      </c>
      <c r="H480">
        <v>0</v>
      </c>
      <c r="I480">
        <v>0</v>
      </c>
    </row>
    <row r="481" spans="1:9">
      <c r="A481" t="s">
        <v>3759</v>
      </c>
      <c r="B481">
        <v>2458</v>
      </c>
      <c r="C481">
        <v>21793196</v>
      </c>
      <c r="D481">
        <v>3067832</v>
      </c>
      <c r="E481">
        <v>111417</v>
      </c>
      <c r="F481">
        <v>1066818375</v>
      </c>
      <c r="G481">
        <v>226751057</v>
      </c>
      <c r="H481">
        <v>557</v>
      </c>
      <c r="I481">
        <v>2567250</v>
      </c>
    </row>
    <row r="482" spans="1:9">
      <c r="A482" t="s">
        <v>3827</v>
      </c>
      <c r="B482">
        <v>12</v>
      </c>
      <c r="C482">
        <v>204435</v>
      </c>
      <c r="D482">
        <v>170869</v>
      </c>
      <c r="E482">
        <v>4267</v>
      </c>
      <c r="F482">
        <v>107727785</v>
      </c>
      <c r="G482">
        <v>64328869</v>
      </c>
      <c r="H482">
        <v>5</v>
      </c>
      <c r="I482">
        <v>119754</v>
      </c>
    </row>
    <row r="483" spans="1:9">
      <c r="A483" t="s">
        <v>3530</v>
      </c>
      <c r="B483">
        <v>91559</v>
      </c>
      <c r="C483">
        <v>422195283</v>
      </c>
      <c r="D483">
        <v>78862955</v>
      </c>
      <c r="E483">
        <v>2448316</v>
      </c>
      <c r="F483">
        <v>11014606383</v>
      </c>
      <c r="G483">
        <v>1155588693</v>
      </c>
      <c r="H483">
        <v>10712</v>
      </c>
      <c r="I483">
        <v>18343471</v>
      </c>
    </row>
    <row r="484" spans="1:9">
      <c r="A484" t="s">
        <v>3681</v>
      </c>
      <c r="B484">
        <v>7</v>
      </c>
      <c r="C484">
        <v>133500</v>
      </c>
      <c r="D484">
        <v>133941</v>
      </c>
      <c r="E484">
        <v>834</v>
      </c>
      <c r="F484">
        <v>88344238</v>
      </c>
      <c r="G484">
        <v>16817774</v>
      </c>
      <c r="H484">
        <v>2</v>
      </c>
      <c r="I484">
        <v>7998</v>
      </c>
    </row>
    <row r="485" spans="1:9">
      <c r="A485" t="s">
        <v>3840</v>
      </c>
      <c r="B485">
        <v>4414</v>
      </c>
      <c r="C485">
        <v>35809045</v>
      </c>
      <c r="D485">
        <v>7829849</v>
      </c>
      <c r="E485">
        <v>873998</v>
      </c>
      <c r="F485">
        <v>10580014560</v>
      </c>
      <c r="G485">
        <v>4041098113</v>
      </c>
      <c r="H485">
        <v>2133</v>
      </c>
      <c r="I485">
        <v>17572250</v>
      </c>
    </row>
    <row r="486" spans="1:9">
      <c r="A486" t="s">
        <v>3457</v>
      </c>
      <c r="B486">
        <v>6663</v>
      </c>
      <c r="C486">
        <v>12849250</v>
      </c>
      <c r="D486">
        <v>3551666</v>
      </c>
      <c r="E486">
        <v>765710</v>
      </c>
      <c r="F486">
        <v>2869916059</v>
      </c>
      <c r="G486">
        <v>227432271</v>
      </c>
      <c r="H486">
        <v>7186</v>
      </c>
      <c r="I486">
        <v>9046951</v>
      </c>
    </row>
    <row r="487" spans="1:9">
      <c r="A487" t="s">
        <v>3465</v>
      </c>
      <c r="B487">
        <v>10505</v>
      </c>
      <c r="C487">
        <v>269073890</v>
      </c>
      <c r="D487">
        <v>259470031</v>
      </c>
      <c r="E487">
        <v>317960</v>
      </c>
      <c r="F487">
        <v>9662404629</v>
      </c>
      <c r="G487">
        <v>5857884871</v>
      </c>
      <c r="H487">
        <v>136</v>
      </c>
      <c r="I487">
        <v>4557577</v>
      </c>
    </row>
    <row r="488" spans="1:9">
      <c r="A488" t="s">
        <v>3497</v>
      </c>
      <c r="B488">
        <v>0</v>
      </c>
      <c r="C488">
        <v>0</v>
      </c>
      <c r="D488">
        <v>0</v>
      </c>
      <c r="E488">
        <v>27</v>
      </c>
      <c r="F488">
        <v>649149</v>
      </c>
      <c r="G488">
        <v>351630</v>
      </c>
      <c r="H488">
        <v>7</v>
      </c>
      <c r="I488">
        <v>137924</v>
      </c>
    </row>
    <row r="489" spans="1:9">
      <c r="A489" t="s">
        <v>3674</v>
      </c>
      <c r="B489">
        <v>0</v>
      </c>
      <c r="C489">
        <v>0</v>
      </c>
      <c r="D489">
        <v>0</v>
      </c>
      <c r="E489">
        <v>136</v>
      </c>
      <c r="F489">
        <v>9972994</v>
      </c>
      <c r="G489">
        <v>7040935</v>
      </c>
      <c r="H489">
        <v>9</v>
      </c>
      <c r="I489">
        <v>527947</v>
      </c>
    </row>
    <row r="490" spans="1:9">
      <c r="A490" t="s">
        <v>3877</v>
      </c>
      <c r="B490">
        <v>20281</v>
      </c>
      <c r="C490">
        <v>176798125</v>
      </c>
      <c r="D490">
        <v>61610279</v>
      </c>
      <c r="E490">
        <v>1003130</v>
      </c>
      <c r="F490">
        <v>10451067039</v>
      </c>
      <c r="G490">
        <v>5259054198</v>
      </c>
      <c r="H490">
        <v>2931</v>
      </c>
      <c r="I490">
        <v>19420406</v>
      </c>
    </row>
    <row r="491" spans="1:9">
      <c r="A491" t="s">
        <v>3397</v>
      </c>
      <c r="B491">
        <v>31</v>
      </c>
      <c r="C491">
        <v>899366</v>
      </c>
      <c r="D491">
        <v>890594</v>
      </c>
      <c r="E491">
        <v>6728</v>
      </c>
      <c r="F491">
        <v>196920242</v>
      </c>
      <c r="G491">
        <v>67261459</v>
      </c>
      <c r="H491">
        <v>3</v>
      </c>
      <c r="I491">
        <v>47531</v>
      </c>
    </row>
    <row r="492" spans="1:9">
      <c r="A492" t="s">
        <v>3410</v>
      </c>
      <c r="B492">
        <v>84823</v>
      </c>
      <c r="C492">
        <v>742862800</v>
      </c>
      <c r="D492">
        <v>152967803</v>
      </c>
      <c r="E492">
        <v>4701656</v>
      </c>
      <c r="F492">
        <v>58153760664</v>
      </c>
      <c r="G492">
        <v>17975006278</v>
      </c>
      <c r="H492">
        <v>18371</v>
      </c>
      <c r="I492">
        <v>126171300</v>
      </c>
    </row>
    <row r="493" spans="1:9">
      <c r="A493" t="s">
        <v>3487</v>
      </c>
      <c r="B493">
        <v>0</v>
      </c>
      <c r="C493">
        <v>0</v>
      </c>
      <c r="D493">
        <v>0</v>
      </c>
      <c r="E493">
        <v>2238</v>
      </c>
      <c r="F493">
        <v>238550716</v>
      </c>
      <c r="G493">
        <v>159723856</v>
      </c>
      <c r="H493">
        <v>26</v>
      </c>
      <c r="I493">
        <v>2267764</v>
      </c>
    </row>
    <row r="494" spans="1:9">
      <c r="A494" t="s">
        <v>3583</v>
      </c>
      <c r="B494">
        <v>18431</v>
      </c>
      <c r="C494">
        <v>341751912</v>
      </c>
      <c r="D494">
        <v>337886343</v>
      </c>
      <c r="E494">
        <v>138157</v>
      </c>
      <c r="F494">
        <v>2665189683</v>
      </c>
      <c r="G494">
        <v>1808702004</v>
      </c>
      <c r="H494">
        <v>262</v>
      </c>
      <c r="I494">
        <v>5060702</v>
      </c>
    </row>
    <row r="495" spans="1:9">
      <c r="A495" t="s">
        <v>3362</v>
      </c>
      <c r="B495">
        <v>93473</v>
      </c>
      <c r="C495">
        <v>148635901</v>
      </c>
      <c r="D495">
        <v>42844496</v>
      </c>
      <c r="E495">
        <v>2972724</v>
      </c>
      <c r="F495">
        <v>5555818971</v>
      </c>
      <c r="G495">
        <v>891603605</v>
      </c>
      <c r="H495">
        <v>27105</v>
      </c>
      <c r="I495">
        <v>28773372</v>
      </c>
    </row>
    <row r="496" spans="1:9">
      <c r="A496" t="s">
        <v>3421</v>
      </c>
      <c r="B496">
        <v>0</v>
      </c>
      <c r="C496">
        <v>0</v>
      </c>
      <c r="D496">
        <v>0</v>
      </c>
      <c r="E496">
        <v>6245</v>
      </c>
      <c r="F496">
        <v>551647870</v>
      </c>
      <c r="G496">
        <v>424229247</v>
      </c>
      <c r="H496">
        <v>220</v>
      </c>
      <c r="I496">
        <v>14945439</v>
      </c>
    </row>
    <row r="497" spans="1:9">
      <c r="A497" t="s">
        <v>3568</v>
      </c>
      <c r="B497">
        <v>9318</v>
      </c>
      <c r="C497">
        <v>184842928</v>
      </c>
      <c r="D497">
        <v>183848995</v>
      </c>
      <c r="E497">
        <v>710970</v>
      </c>
      <c r="F497">
        <v>10600756774</v>
      </c>
      <c r="G497">
        <v>8804072377</v>
      </c>
      <c r="H497">
        <v>7791</v>
      </c>
      <c r="I497">
        <v>113803120</v>
      </c>
    </row>
    <row r="498" spans="1:9">
      <c r="A498" t="s">
        <v>3738</v>
      </c>
      <c r="B498">
        <v>2442</v>
      </c>
      <c r="C498">
        <v>11651692</v>
      </c>
      <c r="D498">
        <v>969995</v>
      </c>
      <c r="E498">
        <v>1533641</v>
      </c>
      <c r="F498">
        <v>8445302924</v>
      </c>
      <c r="G498">
        <v>1587219409</v>
      </c>
      <c r="H498">
        <v>2884</v>
      </c>
      <c r="I498">
        <v>12672382</v>
      </c>
    </row>
    <row r="499" spans="1:9">
      <c r="A499" t="s">
        <v>3799</v>
      </c>
      <c r="B499">
        <v>88315</v>
      </c>
      <c r="C499">
        <v>891273050</v>
      </c>
      <c r="D499">
        <v>84474509</v>
      </c>
      <c r="E499">
        <v>6865049</v>
      </c>
      <c r="F499">
        <v>85299522199</v>
      </c>
      <c r="G499">
        <v>6401178187</v>
      </c>
      <c r="H499">
        <v>16500</v>
      </c>
      <c r="I499">
        <v>75673650</v>
      </c>
    </row>
    <row r="500" spans="1:9">
      <c r="A500" t="s">
        <v>3451</v>
      </c>
      <c r="B500">
        <v>0</v>
      </c>
      <c r="C500">
        <v>0</v>
      </c>
      <c r="D500">
        <v>0</v>
      </c>
      <c r="E500">
        <v>15</v>
      </c>
      <c r="F500">
        <v>1815790</v>
      </c>
      <c r="G500">
        <v>1562999</v>
      </c>
      <c r="H500">
        <v>0</v>
      </c>
      <c r="I500">
        <v>0</v>
      </c>
    </row>
    <row r="501" spans="1:9">
      <c r="A501" t="s">
        <v>3829</v>
      </c>
      <c r="B501">
        <v>26304</v>
      </c>
      <c r="C501">
        <v>898910802</v>
      </c>
      <c r="D501">
        <v>890469636</v>
      </c>
      <c r="E501">
        <v>628720</v>
      </c>
      <c r="F501">
        <v>18311300287</v>
      </c>
      <c r="G501">
        <v>12199759935</v>
      </c>
      <c r="H501">
        <v>131</v>
      </c>
      <c r="I501">
        <v>3372899</v>
      </c>
    </row>
    <row r="502" spans="1:9">
      <c r="A502" t="s">
        <v>3880</v>
      </c>
      <c r="B502">
        <v>8</v>
      </c>
      <c r="C502">
        <v>1660084</v>
      </c>
      <c r="D502">
        <v>1368118</v>
      </c>
      <c r="E502">
        <v>1897474</v>
      </c>
      <c r="F502">
        <v>554067401742</v>
      </c>
      <c r="G502">
        <v>464788833121</v>
      </c>
      <c r="H502">
        <v>429</v>
      </c>
      <c r="I502">
        <v>76325255</v>
      </c>
    </row>
    <row r="503" spans="1:9">
      <c r="A503" t="s">
        <v>3573</v>
      </c>
      <c r="B503">
        <v>62648</v>
      </c>
      <c r="C503">
        <v>328243950</v>
      </c>
      <c r="D503">
        <v>41826624</v>
      </c>
      <c r="E503">
        <v>1502714</v>
      </c>
      <c r="F503">
        <v>10706759025</v>
      </c>
      <c r="G503">
        <v>1207014328</v>
      </c>
      <c r="H503">
        <v>6720</v>
      </c>
      <c r="I503">
        <v>19118463</v>
      </c>
    </row>
    <row r="504" spans="1:9">
      <c r="A504" t="s">
        <v>3650</v>
      </c>
      <c r="B504">
        <v>418</v>
      </c>
      <c r="C504">
        <v>8641700</v>
      </c>
      <c r="D504">
        <v>1807543</v>
      </c>
      <c r="E504">
        <v>938540</v>
      </c>
      <c r="F504">
        <v>3275377116</v>
      </c>
      <c r="G504">
        <v>486808680</v>
      </c>
      <c r="H504">
        <v>2078</v>
      </c>
      <c r="I504">
        <v>18193648</v>
      </c>
    </row>
    <row r="505" spans="1:9">
      <c r="A505" t="s">
        <v>3709</v>
      </c>
      <c r="B505">
        <v>0</v>
      </c>
      <c r="C505">
        <v>0</v>
      </c>
      <c r="D505">
        <v>0</v>
      </c>
      <c r="E505">
        <v>385</v>
      </c>
      <c r="F505">
        <v>19628197</v>
      </c>
      <c r="G505">
        <v>8846924</v>
      </c>
      <c r="H505">
        <v>6</v>
      </c>
      <c r="I505">
        <v>178500</v>
      </c>
    </row>
    <row r="506" spans="1:9">
      <c r="A506" t="s">
        <v>3376</v>
      </c>
      <c r="B506">
        <v>10416</v>
      </c>
      <c r="C506">
        <v>222865094</v>
      </c>
      <c r="D506">
        <v>211128859</v>
      </c>
      <c r="E506">
        <v>38577</v>
      </c>
      <c r="F506">
        <v>800722324</v>
      </c>
      <c r="G506">
        <v>589761636</v>
      </c>
      <c r="H506">
        <v>7</v>
      </c>
      <c r="I506">
        <v>116374</v>
      </c>
    </row>
    <row r="507" spans="1:9">
      <c r="A507" t="s">
        <v>3826</v>
      </c>
      <c r="B507">
        <v>7300</v>
      </c>
      <c r="C507">
        <v>242103185</v>
      </c>
      <c r="D507">
        <v>50109820</v>
      </c>
      <c r="E507">
        <v>2268319</v>
      </c>
      <c r="F507">
        <v>16676555643</v>
      </c>
      <c r="G507">
        <v>2566964122</v>
      </c>
      <c r="H507">
        <v>3166</v>
      </c>
      <c r="I507">
        <v>13661399</v>
      </c>
    </row>
    <row r="508" spans="1:9">
      <c r="A508" t="s">
        <v>3835</v>
      </c>
      <c r="B508">
        <v>21184</v>
      </c>
      <c r="C508">
        <v>188298765</v>
      </c>
      <c r="D508">
        <v>17580918</v>
      </c>
      <c r="E508">
        <v>3349616</v>
      </c>
      <c r="F508">
        <v>49381856022</v>
      </c>
      <c r="G508">
        <v>2912907299</v>
      </c>
      <c r="H508">
        <v>4843</v>
      </c>
      <c r="I508">
        <v>34459250</v>
      </c>
    </row>
    <row r="509" spans="1:9">
      <c r="A509" t="s">
        <v>3468</v>
      </c>
      <c r="B509">
        <v>22781</v>
      </c>
      <c r="C509">
        <v>836329945</v>
      </c>
      <c r="D509">
        <v>825972704</v>
      </c>
      <c r="E509">
        <v>489608</v>
      </c>
      <c r="F509">
        <v>13670113497</v>
      </c>
      <c r="G509">
        <v>9037428689</v>
      </c>
      <c r="H509">
        <v>4686</v>
      </c>
      <c r="I509">
        <v>139840341</v>
      </c>
    </row>
    <row r="510" spans="1:9">
      <c r="A510" t="s">
        <v>3599</v>
      </c>
      <c r="B510">
        <v>31</v>
      </c>
      <c r="C510">
        <v>2824316</v>
      </c>
      <c r="D510">
        <v>2827288</v>
      </c>
      <c r="E510">
        <v>1105</v>
      </c>
      <c r="F510">
        <v>129512255</v>
      </c>
      <c r="G510">
        <v>89392811</v>
      </c>
      <c r="H510">
        <v>27</v>
      </c>
      <c r="I510">
        <v>2736586</v>
      </c>
    </row>
    <row r="511" spans="1:9">
      <c r="A511" t="s">
        <v>3741</v>
      </c>
      <c r="B511">
        <v>94340</v>
      </c>
      <c r="C511">
        <v>405437720</v>
      </c>
      <c r="D511">
        <v>107889259</v>
      </c>
      <c r="E511">
        <v>2467478</v>
      </c>
      <c r="F511">
        <v>9406464507</v>
      </c>
      <c r="G511">
        <v>1068454524</v>
      </c>
      <c r="H511">
        <v>13821</v>
      </c>
      <c r="I511">
        <v>20701857</v>
      </c>
    </row>
    <row r="512" spans="1:9">
      <c r="A512" t="s">
        <v>3771</v>
      </c>
      <c r="B512">
        <v>128</v>
      </c>
      <c r="C512">
        <v>13656358</v>
      </c>
      <c r="D512">
        <v>13603181</v>
      </c>
      <c r="E512">
        <v>7991</v>
      </c>
      <c r="F512">
        <v>756050347</v>
      </c>
      <c r="G512">
        <v>530950826</v>
      </c>
      <c r="H512">
        <v>37</v>
      </c>
      <c r="I512">
        <v>4474747</v>
      </c>
    </row>
    <row r="513" spans="1:9">
      <c r="A513" t="s">
        <v>3805</v>
      </c>
      <c r="B513">
        <v>9550</v>
      </c>
      <c r="C513">
        <v>76396000</v>
      </c>
      <c r="D513">
        <v>24078207</v>
      </c>
      <c r="E513">
        <v>809998</v>
      </c>
      <c r="F513">
        <v>8340199526</v>
      </c>
      <c r="G513">
        <v>3345899758</v>
      </c>
      <c r="H513">
        <v>2328</v>
      </c>
      <c r="I513">
        <v>15411520</v>
      </c>
    </row>
    <row r="514" spans="1:9">
      <c r="A514" t="s">
        <v>5109</v>
      </c>
      <c r="B514">
        <v>2980</v>
      </c>
      <c r="C514">
        <v>2448550</v>
      </c>
      <c r="D514">
        <v>85690</v>
      </c>
      <c r="E514">
        <v>274004</v>
      </c>
      <c r="F514">
        <v>347721853</v>
      </c>
      <c r="G514">
        <v>16727289</v>
      </c>
      <c r="H514">
        <v>72</v>
      </c>
      <c r="I514">
        <v>28780</v>
      </c>
    </row>
    <row r="515" spans="1:9">
      <c r="A515" t="s">
        <v>3432</v>
      </c>
      <c r="B515">
        <v>521</v>
      </c>
      <c r="C515">
        <v>1212006</v>
      </c>
      <c r="D515">
        <v>827366</v>
      </c>
      <c r="E515">
        <v>356814</v>
      </c>
      <c r="F515">
        <v>2254567439</v>
      </c>
      <c r="G515">
        <v>284984940</v>
      </c>
      <c r="H515">
        <v>843</v>
      </c>
      <c r="I515">
        <v>7892435</v>
      </c>
    </row>
    <row r="516" spans="1:9">
      <c r="A516" t="s">
        <v>3899</v>
      </c>
      <c r="B516">
        <v>103068</v>
      </c>
      <c r="C516">
        <v>869384442</v>
      </c>
      <c r="D516">
        <v>321076536</v>
      </c>
      <c r="E516">
        <v>1515459</v>
      </c>
      <c r="F516">
        <v>10068967254</v>
      </c>
      <c r="G516">
        <v>1444910179</v>
      </c>
      <c r="H516">
        <v>6873</v>
      </c>
      <c r="I516">
        <v>30672908</v>
      </c>
    </row>
    <row r="517" spans="1:9">
      <c r="A517" t="s">
        <v>3501</v>
      </c>
      <c r="B517">
        <v>0</v>
      </c>
      <c r="C517">
        <v>0</v>
      </c>
      <c r="D517">
        <v>0</v>
      </c>
      <c r="E517">
        <v>3034</v>
      </c>
      <c r="F517">
        <v>3569945</v>
      </c>
      <c r="G517">
        <v>56831</v>
      </c>
      <c r="H517">
        <v>1</v>
      </c>
      <c r="I517">
        <v>1500</v>
      </c>
    </row>
    <row r="518" spans="1:9">
      <c r="A518" t="s">
        <v>3549</v>
      </c>
      <c r="B518">
        <v>107957</v>
      </c>
      <c r="C518">
        <v>627486650</v>
      </c>
      <c r="D518">
        <v>192976649</v>
      </c>
      <c r="E518">
        <v>4428932</v>
      </c>
      <c r="F518">
        <v>49829044054</v>
      </c>
      <c r="G518">
        <v>19282048264</v>
      </c>
      <c r="H518">
        <v>16504</v>
      </c>
      <c r="I518">
        <v>119297968</v>
      </c>
    </row>
    <row r="519" spans="1:9">
      <c r="A519" t="s">
        <v>3648</v>
      </c>
      <c r="B519">
        <v>6466</v>
      </c>
      <c r="C519">
        <v>88746195</v>
      </c>
      <c r="D519">
        <v>88237199</v>
      </c>
      <c r="E519">
        <v>119544</v>
      </c>
      <c r="F519">
        <v>1901799127</v>
      </c>
      <c r="G519">
        <v>1101556638</v>
      </c>
      <c r="H519">
        <v>1201</v>
      </c>
      <c r="I519">
        <v>20234167</v>
      </c>
    </row>
    <row r="520" spans="1:9">
      <c r="A520" t="s">
        <v>3461</v>
      </c>
      <c r="B520">
        <v>8633</v>
      </c>
      <c r="C520">
        <v>17677700</v>
      </c>
      <c r="D520">
        <v>5463624</v>
      </c>
      <c r="E520">
        <v>1400124</v>
      </c>
      <c r="F520">
        <v>4204206695</v>
      </c>
      <c r="G520">
        <v>1007101222</v>
      </c>
      <c r="H520">
        <v>6800</v>
      </c>
      <c r="I520">
        <v>15289566</v>
      </c>
    </row>
    <row r="521" spans="1:9">
      <c r="A521" t="s">
        <v>3541</v>
      </c>
      <c r="B521">
        <v>58893</v>
      </c>
      <c r="C521">
        <v>49532400</v>
      </c>
      <c r="D521">
        <v>21457318</v>
      </c>
      <c r="E521">
        <v>2594908</v>
      </c>
      <c r="F521">
        <v>3013653235</v>
      </c>
      <c r="G521">
        <v>1920948638</v>
      </c>
      <c r="H521">
        <v>29167</v>
      </c>
      <c r="I521">
        <v>27143310</v>
      </c>
    </row>
    <row r="522" spans="1:9">
      <c r="A522" t="s">
        <v>3425</v>
      </c>
      <c r="B522">
        <v>360</v>
      </c>
      <c r="C522">
        <v>250130</v>
      </c>
      <c r="D522">
        <v>190406</v>
      </c>
      <c r="E522">
        <v>767</v>
      </c>
      <c r="F522">
        <v>8275712</v>
      </c>
      <c r="G522">
        <v>2170265</v>
      </c>
      <c r="H522">
        <v>32</v>
      </c>
      <c r="I522">
        <v>15500</v>
      </c>
    </row>
    <row r="523" spans="1:9">
      <c r="A523" t="s">
        <v>3506</v>
      </c>
      <c r="B523">
        <v>0</v>
      </c>
      <c r="C523">
        <v>0</v>
      </c>
      <c r="D523">
        <v>0</v>
      </c>
      <c r="E523">
        <v>2585</v>
      </c>
      <c r="F523">
        <v>3634791</v>
      </c>
      <c r="G523">
        <v>213236</v>
      </c>
      <c r="H523">
        <v>3</v>
      </c>
      <c r="I523">
        <v>16500</v>
      </c>
    </row>
    <row r="524" spans="1:9">
      <c r="A524" t="s">
        <v>3683</v>
      </c>
      <c r="B524">
        <v>894</v>
      </c>
      <c r="C524">
        <v>16298112</v>
      </c>
      <c r="D524">
        <v>16045539</v>
      </c>
      <c r="E524">
        <v>15822</v>
      </c>
      <c r="F524">
        <v>577362791</v>
      </c>
      <c r="G524">
        <v>256605995</v>
      </c>
      <c r="H524">
        <v>72</v>
      </c>
      <c r="I524">
        <v>2543851</v>
      </c>
    </row>
    <row r="525" spans="1:9">
      <c r="A525" t="s">
        <v>3748</v>
      </c>
      <c r="B525">
        <v>152</v>
      </c>
      <c r="C525">
        <v>4556205</v>
      </c>
      <c r="D525">
        <v>4451996</v>
      </c>
      <c r="E525">
        <v>21072</v>
      </c>
      <c r="F525">
        <v>721054423</v>
      </c>
      <c r="G525">
        <v>450798992</v>
      </c>
      <c r="H525">
        <v>6</v>
      </c>
      <c r="I525">
        <v>160944</v>
      </c>
    </row>
    <row r="526" spans="1:9">
      <c r="A526" t="s">
        <v>3824</v>
      </c>
      <c r="B526">
        <v>5738</v>
      </c>
      <c r="C526">
        <v>61020650</v>
      </c>
      <c r="D526">
        <v>60389064</v>
      </c>
      <c r="E526">
        <v>45379</v>
      </c>
      <c r="F526">
        <v>598119507</v>
      </c>
      <c r="G526">
        <v>365114460</v>
      </c>
      <c r="H526">
        <v>326</v>
      </c>
      <c r="I526">
        <v>3995359</v>
      </c>
    </row>
    <row r="527" spans="1:9">
      <c r="A527" t="s">
        <v>3860</v>
      </c>
      <c r="B527">
        <v>20218</v>
      </c>
      <c r="C527">
        <v>432415345</v>
      </c>
      <c r="D527">
        <v>427460007</v>
      </c>
      <c r="E527">
        <v>152004</v>
      </c>
      <c r="F527">
        <v>3055332764</v>
      </c>
      <c r="G527">
        <v>1915806585</v>
      </c>
      <c r="H527">
        <v>737</v>
      </c>
      <c r="I527">
        <v>15186481</v>
      </c>
    </row>
    <row r="528" spans="1:9">
      <c r="A528" t="s">
        <v>3412</v>
      </c>
      <c r="B528">
        <v>136582</v>
      </c>
      <c r="C528">
        <v>490186700</v>
      </c>
      <c r="D528">
        <v>114531451</v>
      </c>
      <c r="E528">
        <v>4120287</v>
      </c>
      <c r="F528">
        <v>53340776470</v>
      </c>
      <c r="G528">
        <v>29583400612</v>
      </c>
      <c r="H528">
        <v>103791</v>
      </c>
      <c r="I528">
        <v>509821817</v>
      </c>
    </row>
    <row r="529" spans="1:9">
      <c r="A529" t="s">
        <v>3767</v>
      </c>
      <c r="B529">
        <v>2</v>
      </c>
      <c r="C529">
        <v>100000</v>
      </c>
      <c r="D529">
        <v>99151</v>
      </c>
      <c r="E529">
        <v>3823</v>
      </c>
      <c r="F529">
        <v>939709167</v>
      </c>
      <c r="G529">
        <v>641526688</v>
      </c>
      <c r="H529">
        <v>166</v>
      </c>
      <c r="I529">
        <v>29852265</v>
      </c>
    </row>
    <row r="530" spans="1:9">
      <c r="A530" t="s">
        <v>3906</v>
      </c>
      <c r="B530">
        <v>30888</v>
      </c>
      <c r="C530">
        <v>237443816</v>
      </c>
      <c r="D530">
        <v>97425058</v>
      </c>
      <c r="E530">
        <v>711421</v>
      </c>
      <c r="F530">
        <v>4223535731</v>
      </c>
      <c r="G530">
        <v>1067948070</v>
      </c>
      <c r="H530">
        <v>9438</v>
      </c>
      <c r="I530">
        <v>42120225</v>
      </c>
    </row>
    <row r="531" spans="1:9">
      <c r="A531" t="s">
        <v>3608</v>
      </c>
      <c r="B531">
        <v>69</v>
      </c>
      <c r="C531">
        <v>3436521</v>
      </c>
      <c r="D531">
        <v>3358798</v>
      </c>
      <c r="E531">
        <v>1036</v>
      </c>
      <c r="F531">
        <v>39796159</v>
      </c>
      <c r="G531">
        <v>28683251</v>
      </c>
      <c r="H531">
        <v>1</v>
      </c>
      <c r="I531">
        <v>6988</v>
      </c>
    </row>
    <row r="532" spans="1:9">
      <c r="A532" t="s">
        <v>3612</v>
      </c>
      <c r="B532">
        <v>174</v>
      </c>
      <c r="C532">
        <v>7684042</v>
      </c>
      <c r="D532">
        <v>7645372</v>
      </c>
      <c r="E532">
        <v>12191</v>
      </c>
      <c r="F532">
        <v>270292825</v>
      </c>
      <c r="G532">
        <v>176390003</v>
      </c>
      <c r="H532">
        <v>90</v>
      </c>
      <c r="I532">
        <v>1817442</v>
      </c>
    </row>
    <row r="533" spans="1:9">
      <c r="A533" t="s">
        <v>3687</v>
      </c>
      <c r="B533">
        <v>28</v>
      </c>
      <c r="C533">
        <v>633706</v>
      </c>
      <c r="D533">
        <v>507635</v>
      </c>
      <c r="E533">
        <v>2373</v>
      </c>
      <c r="F533">
        <v>66127155</v>
      </c>
      <c r="G533">
        <v>22198291</v>
      </c>
      <c r="H533">
        <v>19</v>
      </c>
      <c r="I533">
        <v>572583</v>
      </c>
    </row>
    <row r="534" spans="1:9">
      <c r="A534" t="s">
        <v>3740</v>
      </c>
      <c r="B534">
        <v>70513</v>
      </c>
      <c r="C534">
        <v>318462983</v>
      </c>
      <c r="D534">
        <v>80100562</v>
      </c>
      <c r="E534">
        <v>1914327</v>
      </c>
      <c r="F534">
        <v>7384461817</v>
      </c>
      <c r="G534">
        <v>633314317</v>
      </c>
      <c r="H534">
        <v>8493</v>
      </c>
      <c r="I534">
        <v>12085252</v>
      </c>
    </row>
    <row r="535" spans="1:9">
      <c r="A535" t="s">
        <v>3423</v>
      </c>
      <c r="B535">
        <v>0</v>
      </c>
      <c r="C535">
        <v>0</v>
      </c>
      <c r="D535">
        <v>0</v>
      </c>
      <c r="E535">
        <v>1000</v>
      </c>
      <c r="F535">
        <v>38296066</v>
      </c>
      <c r="G535">
        <v>27746447</v>
      </c>
      <c r="H535">
        <v>62</v>
      </c>
      <c r="I535">
        <v>3046585</v>
      </c>
    </row>
    <row r="536" spans="1:9">
      <c r="A536" t="s">
        <v>3554</v>
      </c>
      <c r="B536">
        <v>378</v>
      </c>
      <c r="C536">
        <v>57714520</v>
      </c>
      <c r="D536">
        <v>57640021</v>
      </c>
      <c r="E536">
        <v>4021</v>
      </c>
      <c r="F536">
        <v>397334195</v>
      </c>
      <c r="G536">
        <v>366098958</v>
      </c>
      <c r="H536">
        <v>3</v>
      </c>
      <c r="I536">
        <v>260000</v>
      </c>
    </row>
    <row r="537" spans="1:9">
      <c r="A537" t="s">
        <v>3809</v>
      </c>
      <c r="B537">
        <v>5901</v>
      </c>
      <c r="C537">
        <v>2560217354</v>
      </c>
      <c r="D537">
        <v>2551506476</v>
      </c>
      <c r="E537">
        <v>515710</v>
      </c>
      <c r="F537">
        <v>103281512447</v>
      </c>
      <c r="G537">
        <v>87378968520</v>
      </c>
      <c r="H537">
        <v>1162</v>
      </c>
      <c r="I537">
        <v>193857621</v>
      </c>
    </row>
    <row r="538" spans="1:9">
      <c r="A538" t="s">
        <v>3717</v>
      </c>
      <c r="B538">
        <v>10090</v>
      </c>
      <c r="C538">
        <v>223978656</v>
      </c>
      <c r="D538">
        <v>221295301</v>
      </c>
      <c r="E538">
        <v>130163</v>
      </c>
      <c r="F538">
        <v>2778694003</v>
      </c>
      <c r="G538">
        <v>1835201699</v>
      </c>
      <c r="H538">
        <v>124</v>
      </c>
      <c r="I538">
        <v>2644907</v>
      </c>
    </row>
    <row r="539" spans="1:9">
      <c r="A539" t="s">
        <v>3871</v>
      </c>
      <c r="B539">
        <v>192737</v>
      </c>
      <c r="C539">
        <v>1722807395</v>
      </c>
      <c r="D539">
        <v>236310945</v>
      </c>
      <c r="E539">
        <v>7810765</v>
      </c>
      <c r="F539">
        <v>67720204808</v>
      </c>
      <c r="G539">
        <v>4952689066</v>
      </c>
      <c r="H539">
        <v>18999</v>
      </c>
      <c r="I539">
        <v>90710648</v>
      </c>
    </row>
    <row r="540" spans="1:9">
      <c r="A540" t="s">
        <v>3479</v>
      </c>
      <c r="B540">
        <v>102250</v>
      </c>
      <c r="C540">
        <v>708793900</v>
      </c>
      <c r="D540">
        <v>128565076</v>
      </c>
      <c r="E540">
        <v>7640048</v>
      </c>
      <c r="F540">
        <v>90303881134</v>
      </c>
      <c r="G540">
        <v>46953137026</v>
      </c>
      <c r="H540">
        <v>111281</v>
      </c>
      <c r="I540">
        <v>577089434</v>
      </c>
    </row>
    <row r="541" spans="1:9">
      <c r="A541" t="s">
        <v>3429</v>
      </c>
      <c r="B541">
        <v>8379</v>
      </c>
      <c r="C541">
        <v>136534600</v>
      </c>
      <c r="D541">
        <v>135307292</v>
      </c>
      <c r="E541">
        <v>52570</v>
      </c>
      <c r="F541">
        <v>2757357295</v>
      </c>
      <c r="G541">
        <v>1732348729</v>
      </c>
      <c r="H541">
        <v>412</v>
      </c>
      <c r="I541">
        <v>10670353</v>
      </c>
    </row>
    <row r="542" spans="1:9">
      <c r="A542" t="s">
        <v>3601</v>
      </c>
      <c r="B542">
        <v>0</v>
      </c>
      <c r="C542">
        <v>0</v>
      </c>
      <c r="D542">
        <v>0</v>
      </c>
      <c r="E542">
        <v>9</v>
      </c>
      <c r="F542">
        <v>710910</v>
      </c>
      <c r="G542">
        <v>285807</v>
      </c>
      <c r="H542">
        <v>0</v>
      </c>
      <c r="I542">
        <v>0</v>
      </c>
    </row>
    <row r="543" spans="1:9">
      <c r="A543" t="s">
        <v>3545</v>
      </c>
      <c r="B543">
        <v>75746</v>
      </c>
      <c r="C543">
        <v>378911546</v>
      </c>
      <c r="D543">
        <v>78303235</v>
      </c>
      <c r="E543">
        <v>4894564</v>
      </c>
      <c r="F543">
        <v>50359902357</v>
      </c>
      <c r="G543">
        <v>5380546368</v>
      </c>
      <c r="H543">
        <v>12964</v>
      </c>
      <c r="I543">
        <v>64045759</v>
      </c>
    </row>
    <row r="544" spans="1:9">
      <c r="A544" t="s">
        <v>3797</v>
      </c>
      <c r="B544">
        <v>2</v>
      </c>
      <c r="C544">
        <v>66607</v>
      </c>
      <c r="D544">
        <v>64035</v>
      </c>
      <c r="E544">
        <v>113</v>
      </c>
      <c r="F544">
        <v>2871643</v>
      </c>
      <c r="G544">
        <v>1048018</v>
      </c>
      <c r="H544">
        <v>2</v>
      </c>
      <c r="I544">
        <v>44789</v>
      </c>
    </row>
    <row r="545" spans="1:9">
      <c r="A545" t="s">
        <v>3372</v>
      </c>
      <c r="B545">
        <v>61678</v>
      </c>
      <c r="C545">
        <v>750293097</v>
      </c>
      <c r="D545">
        <v>292005727</v>
      </c>
      <c r="E545">
        <v>4692206</v>
      </c>
      <c r="F545">
        <v>81695541190</v>
      </c>
      <c r="G545">
        <v>37251188624</v>
      </c>
      <c r="H545">
        <v>29962</v>
      </c>
      <c r="I545">
        <v>209492256</v>
      </c>
    </row>
    <row r="546" spans="1:9">
      <c r="A546" t="s">
        <v>3580</v>
      </c>
      <c r="B546">
        <v>4</v>
      </c>
      <c r="C546">
        <v>51030</v>
      </c>
      <c r="D546">
        <v>49531</v>
      </c>
      <c r="E546">
        <v>403</v>
      </c>
      <c r="F546">
        <v>6624442</v>
      </c>
      <c r="G546">
        <v>2295459</v>
      </c>
      <c r="H546">
        <v>13</v>
      </c>
      <c r="I546">
        <v>240000</v>
      </c>
    </row>
    <row r="547" spans="1:9">
      <c r="A547" t="s">
        <v>3564</v>
      </c>
      <c r="B547">
        <v>19</v>
      </c>
      <c r="C547">
        <v>119015</v>
      </c>
      <c r="D547">
        <v>119385</v>
      </c>
      <c r="E547">
        <v>23279</v>
      </c>
      <c r="F547">
        <v>318475191</v>
      </c>
      <c r="G547">
        <v>256322182</v>
      </c>
      <c r="H547">
        <v>23</v>
      </c>
      <c r="I547">
        <v>398663</v>
      </c>
    </row>
    <row r="548" spans="1:9">
      <c r="A548" t="s">
        <v>3603</v>
      </c>
      <c r="B548">
        <v>0</v>
      </c>
      <c r="C548">
        <v>0</v>
      </c>
      <c r="D548">
        <v>0</v>
      </c>
      <c r="E548">
        <v>841</v>
      </c>
      <c r="F548">
        <v>58266685</v>
      </c>
      <c r="G548">
        <v>23963768</v>
      </c>
      <c r="H548">
        <v>5</v>
      </c>
      <c r="I548">
        <v>291718</v>
      </c>
    </row>
    <row r="549" spans="1:9">
      <c r="A549" t="s">
        <v>3643</v>
      </c>
      <c r="B549">
        <v>3</v>
      </c>
      <c r="C549">
        <v>18000</v>
      </c>
      <c r="D549">
        <v>2944</v>
      </c>
      <c r="E549">
        <v>268</v>
      </c>
      <c r="F549">
        <v>4336271</v>
      </c>
      <c r="G549">
        <v>1842075</v>
      </c>
      <c r="H549">
        <v>22</v>
      </c>
      <c r="I549">
        <v>406906</v>
      </c>
    </row>
    <row r="550" spans="1:9">
      <c r="A550" t="s">
        <v>3354</v>
      </c>
      <c r="B550">
        <v>24139</v>
      </c>
      <c r="C550">
        <v>126037868</v>
      </c>
      <c r="D550">
        <v>8636215</v>
      </c>
      <c r="E550">
        <v>519827</v>
      </c>
      <c r="F550">
        <v>3246990786</v>
      </c>
      <c r="G550">
        <v>1088711580</v>
      </c>
      <c r="H550">
        <v>3236</v>
      </c>
      <c r="I550">
        <v>12228224</v>
      </c>
    </row>
    <row r="551" spans="1:9">
      <c r="A551" t="s">
        <v>3401</v>
      </c>
      <c r="B551">
        <v>8389</v>
      </c>
      <c r="C551">
        <v>288175429</v>
      </c>
      <c r="D551">
        <v>287061506</v>
      </c>
      <c r="E551">
        <v>105174</v>
      </c>
      <c r="F551">
        <v>2978956168</v>
      </c>
      <c r="G551">
        <v>1696081442</v>
      </c>
      <c r="H551">
        <v>733</v>
      </c>
      <c r="I551">
        <v>25865798</v>
      </c>
    </row>
    <row r="552" spans="1:9">
      <c r="A552" t="s">
        <v>3732</v>
      </c>
      <c r="B552">
        <v>71</v>
      </c>
      <c r="C552">
        <v>1187151</v>
      </c>
      <c r="D552">
        <v>1174551</v>
      </c>
      <c r="E552">
        <v>3240</v>
      </c>
      <c r="F552">
        <v>46247905</v>
      </c>
      <c r="G552">
        <v>27369231</v>
      </c>
      <c r="H552">
        <v>10</v>
      </c>
      <c r="I552">
        <v>116733</v>
      </c>
    </row>
    <row r="553" spans="1:9">
      <c r="A553" t="s">
        <v>3377</v>
      </c>
      <c r="B553">
        <v>10916</v>
      </c>
      <c r="C553">
        <v>206608434</v>
      </c>
      <c r="D553">
        <v>196623172</v>
      </c>
      <c r="E553">
        <v>75343</v>
      </c>
      <c r="F553">
        <v>1383909889</v>
      </c>
      <c r="G553">
        <v>891667992</v>
      </c>
      <c r="H553">
        <v>44</v>
      </c>
      <c r="I553">
        <v>865500</v>
      </c>
    </row>
    <row r="554" spans="1:9">
      <c r="A554" t="s">
        <v>3784</v>
      </c>
      <c r="B554">
        <v>12162</v>
      </c>
      <c r="C554">
        <v>107567240</v>
      </c>
      <c r="D554">
        <v>30112535</v>
      </c>
      <c r="E554">
        <v>326769</v>
      </c>
      <c r="F554">
        <v>2619067965</v>
      </c>
      <c r="G554">
        <v>203323099</v>
      </c>
      <c r="H554">
        <v>847</v>
      </c>
      <c r="I554">
        <v>2488205</v>
      </c>
    </row>
    <row r="555" spans="1:9">
      <c r="A555" t="s">
        <v>3357</v>
      </c>
      <c r="B555">
        <v>279581</v>
      </c>
      <c r="C555">
        <v>427151273</v>
      </c>
      <c r="D555">
        <v>88031361</v>
      </c>
      <c r="E555">
        <v>5639494</v>
      </c>
      <c r="F555">
        <v>10600718184</v>
      </c>
      <c r="G555">
        <v>686680661</v>
      </c>
      <c r="H555">
        <v>107273</v>
      </c>
      <c r="I555">
        <v>67194651</v>
      </c>
    </row>
    <row r="556" spans="1:9">
      <c r="A556" t="s">
        <v>3391</v>
      </c>
      <c r="B556">
        <v>2</v>
      </c>
      <c r="C556">
        <v>21500</v>
      </c>
      <c r="D556">
        <v>20662</v>
      </c>
      <c r="E556">
        <v>172</v>
      </c>
      <c r="F556">
        <v>2952133</v>
      </c>
      <c r="G556">
        <v>536807</v>
      </c>
      <c r="H556">
        <v>1</v>
      </c>
      <c r="I556">
        <v>13000</v>
      </c>
    </row>
    <row r="557" spans="1:9">
      <c r="A557" t="s">
        <v>3655</v>
      </c>
      <c r="B557">
        <v>25569</v>
      </c>
      <c r="C557">
        <v>849813112</v>
      </c>
      <c r="D557">
        <v>845166404</v>
      </c>
      <c r="E557">
        <v>392510</v>
      </c>
      <c r="F557">
        <v>12003693198</v>
      </c>
      <c r="G557">
        <v>8406800017</v>
      </c>
      <c r="H557">
        <v>3295</v>
      </c>
      <c r="I557">
        <v>107317098</v>
      </c>
    </row>
    <row r="558" spans="1:9">
      <c r="A558" t="s">
        <v>3814</v>
      </c>
      <c r="B558">
        <v>128</v>
      </c>
      <c r="C558">
        <v>13480261</v>
      </c>
      <c r="D558">
        <v>13365764</v>
      </c>
      <c r="E558">
        <v>11590</v>
      </c>
      <c r="F558">
        <v>379059537</v>
      </c>
      <c r="G558">
        <v>323396436</v>
      </c>
      <c r="H558">
        <v>41</v>
      </c>
      <c r="I558">
        <v>626200</v>
      </c>
    </row>
    <row r="559" spans="1:9">
      <c r="A559" t="s">
        <v>3426</v>
      </c>
      <c r="B559">
        <v>376</v>
      </c>
      <c r="C559">
        <v>440918</v>
      </c>
      <c r="D559">
        <v>394656</v>
      </c>
      <c r="E559">
        <v>887</v>
      </c>
      <c r="F559">
        <v>19738390</v>
      </c>
      <c r="G559">
        <v>8085961</v>
      </c>
      <c r="H559">
        <v>34</v>
      </c>
      <c r="I559">
        <v>16900</v>
      </c>
    </row>
    <row r="560" spans="1:9">
      <c r="A560" t="s">
        <v>3389</v>
      </c>
      <c r="B560">
        <v>0</v>
      </c>
      <c r="C560">
        <v>0</v>
      </c>
      <c r="D560">
        <v>0</v>
      </c>
      <c r="E560">
        <v>32</v>
      </c>
      <c r="F560">
        <v>520300</v>
      </c>
      <c r="G560">
        <v>54653</v>
      </c>
      <c r="H560">
        <v>1</v>
      </c>
      <c r="I560">
        <v>30000</v>
      </c>
    </row>
    <row r="561" spans="1:9">
      <c r="A561" t="s">
        <v>3524</v>
      </c>
      <c r="B561">
        <v>8859</v>
      </c>
      <c r="C561">
        <v>169494883</v>
      </c>
      <c r="D561">
        <v>166492861</v>
      </c>
      <c r="E561">
        <v>41338</v>
      </c>
      <c r="F561">
        <v>825223097</v>
      </c>
      <c r="G561">
        <v>576794315</v>
      </c>
      <c r="H561">
        <v>140</v>
      </c>
      <c r="I561">
        <v>2898955</v>
      </c>
    </row>
    <row r="562" spans="1:9">
      <c r="A562" t="s">
        <v>3495</v>
      </c>
      <c r="B562">
        <v>0</v>
      </c>
      <c r="C562">
        <v>0</v>
      </c>
      <c r="D562">
        <v>0</v>
      </c>
      <c r="E562">
        <v>133</v>
      </c>
      <c r="F562">
        <v>3624300</v>
      </c>
      <c r="G562">
        <v>2042247</v>
      </c>
      <c r="H562">
        <v>9</v>
      </c>
      <c r="I562">
        <v>144000</v>
      </c>
    </row>
    <row r="563" spans="1:9">
      <c r="A563" t="s">
        <v>3760</v>
      </c>
      <c r="B563">
        <v>2754</v>
      </c>
      <c r="C563">
        <v>22334345</v>
      </c>
      <c r="D563">
        <v>3743325</v>
      </c>
      <c r="E563">
        <v>142715</v>
      </c>
      <c r="F563">
        <v>1367097176</v>
      </c>
      <c r="G563">
        <v>431384125</v>
      </c>
      <c r="H563">
        <v>741</v>
      </c>
      <c r="I563">
        <v>4067629</v>
      </c>
    </row>
    <row r="564" spans="1:9">
      <c r="A564" t="s">
        <v>3414</v>
      </c>
      <c r="B564">
        <v>9089</v>
      </c>
      <c r="C564">
        <v>6659103969</v>
      </c>
      <c r="D564">
        <v>6635830782</v>
      </c>
      <c r="E564">
        <v>814761</v>
      </c>
      <c r="F564">
        <v>285351547307</v>
      </c>
      <c r="G564">
        <v>240230930605</v>
      </c>
      <c r="H564">
        <v>371</v>
      </c>
      <c r="I564">
        <v>83246285</v>
      </c>
    </row>
    <row r="565" spans="1:9">
      <c r="A565" t="s">
        <v>3484</v>
      </c>
      <c r="B565">
        <v>9</v>
      </c>
      <c r="C565">
        <v>5303600</v>
      </c>
      <c r="D565">
        <v>5301337</v>
      </c>
      <c r="E565">
        <v>78801</v>
      </c>
      <c r="F565">
        <v>29983641700</v>
      </c>
      <c r="G565">
        <v>25473407682</v>
      </c>
      <c r="H565">
        <v>809</v>
      </c>
      <c r="I565">
        <v>109161755</v>
      </c>
    </row>
    <row r="566" spans="1:9">
      <c r="A566" t="s">
        <v>3413</v>
      </c>
      <c r="B566">
        <v>897</v>
      </c>
      <c r="C566">
        <v>607453726</v>
      </c>
      <c r="D566">
        <v>602379268</v>
      </c>
      <c r="E566">
        <v>102786</v>
      </c>
      <c r="F566">
        <v>35826682421</v>
      </c>
      <c r="G566">
        <v>29382337980</v>
      </c>
      <c r="H566">
        <v>122</v>
      </c>
      <c r="I566">
        <v>23867733</v>
      </c>
    </row>
    <row r="567" spans="1:9">
      <c r="A567" t="s">
        <v>3447</v>
      </c>
      <c r="B567">
        <v>31839</v>
      </c>
      <c r="C567">
        <v>130658071</v>
      </c>
      <c r="D567">
        <v>38175812</v>
      </c>
      <c r="E567">
        <v>4835628</v>
      </c>
      <c r="F567">
        <v>28004213217</v>
      </c>
      <c r="G567">
        <v>13848977286</v>
      </c>
      <c r="H567">
        <v>17476</v>
      </c>
      <c r="I567">
        <v>69509175</v>
      </c>
    </row>
    <row r="568" spans="1:9">
      <c r="A568" t="s">
        <v>3902</v>
      </c>
      <c r="B568">
        <v>26574</v>
      </c>
      <c r="C568">
        <v>218335895</v>
      </c>
      <c r="D568">
        <v>83099787</v>
      </c>
      <c r="E568">
        <v>461796</v>
      </c>
      <c r="F568">
        <v>2912331747</v>
      </c>
      <c r="G568">
        <v>581455615</v>
      </c>
      <c r="H568">
        <v>2686</v>
      </c>
      <c r="I568">
        <v>11705956</v>
      </c>
    </row>
    <row r="569" spans="1:9">
      <c r="A569" t="s">
        <v>3416</v>
      </c>
      <c r="B569">
        <v>5127</v>
      </c>
      <c r="C569">
        <v>2084105551</v>
      </c>
      <c r="D569">
        <v>2078756961</v>
      </c>
      <c r="E569">
        <v>243203</v>
      </c>
      <c r="F569">
        <v>50613300430</v>
      </c>
      <c r="G569">
        <v>35903087128</v>
      </c>
      <c r="H569">
        <v>1662</v>
      </c>
      <c r="I569">
        <v>295445635</v>
      </c>
    </row>
    <row r="579" spans="1:9">
      <c r="A579" s="60"/>
      <c r="B579" s="61"/>
      <c r="C579" s="61"/>
      <c r="D579" s="61"/>
      <c r="E579" s="61"/>
      <c r="F579" s="61"/>
      <c r="G579" s="61"/>
      <c r="H579" s="61"/>
      <c r="I579" s="61"/>
    </row>
    <row r="580" spans="1:9">
      <c r="A580" s="60"/>
      <c r="B580" s="61"/>
      <c r="C580" s="61"/>
      <c r="D580" s="61"/>
      <c r="E580" s="61"/>
      <c r="F580" s="61"/>
      <c r="G580" s="61"/>
      <c r="H580" s="61"/>
      <c r="I580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030"/>
  <sheetViews>
    <sheetView workbookViewId="0">
      <selection activeCell="E10" sqref="E10"/>
    </sheetView>
  </sheetViews>
  <sheetFormatPr defaultRowHeight="15"/>
  <cols>
    <col min="1" max="1" width="44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9" t="s">
        <v>124</v>
      </c>
      <c r="B1" s="59" t="s">
        <v>125</v>
      </c>
      <c r="C1" s="59" t="s">
        <v>126</v>
      </c>
      <c r="D1" s="59" t="s">
        <v>127</v>
      </c>
      <c r="E1" s="59" t="s">
        <v>128</v>
      </c>
      <c r="F1" s="59" t="s">
        <v>129</v>
      </c>
      <c r="G1" s="59" t="s">
        <v>130</v>
      </c>
      <c r="H1" s="59" t="s">
        <v>131</v>
      </c>
      <c r="I1" s="59" t="s">
        <v>132</v>
      </c>
    </row>
    <row r="2" spans="1:9">
      <c r="A2" t="s">
        <v>4320</v>
      </c>
      <c r="B2">
        <v>17722</v>
      </c>
      <c r="C2">
        <v>119829702</v>
      </c>
      <c r="D2">
        <v>21849236</v>
      </c>
      <c r="E2">
        <v>2732075</v>
      </c>
      <c r="F2">
        <v>34575917218</v>
      </c>
      <c r="G2">
        <v>6844044630</v>
      </c>
      <c r="H2">
        <v>119905</v>
      </c>
      <c r="I2">
        <v>1029988440</v>
      </c>
    </row>
    <row r="3" spans="1:9">
      <c r="A3" t="s">
        <v>4438</v>
      </c>
      <c r="B3">
        <v>154100</v>
      </c>
      <c r="C3">
        <v>705192818</v>
      </c>
      <c r="D3">
        <v>87850896</v>
      </c>
      <c r="E3">
        <v>3208616</v>
      </c>
      <c r="F3">
        <v>22268785257</v>
      </c>
      <c r="G3">
        <v>2182755739</v>
      </c>
      <c r="H3">
        <v>17402</v>
      </c>
      <c r="I3">
        <v>36433782</v>
      </c>
    </row>
    <row r="4" spans="1:9">
      <c r="A4" t="s">
        <v>4910</v>
      </c>
      <c r="B4">
        <v>3277</v>
      </c>
      <c r="C4">
        <v>26561555</v>
      </c>
      <c r="D4">
        <v>5793482</v>
      </c>
      <c r="E4">
        <v>616103</v>
      </c>
      <c r="F4">
        <v>7073742164</v>
      </c>
      <c r="G4">
        <v>2372469374</v>
      </c>
      <c r="H4">
        <v>2645</v>
      </c>
      <c r="I4">
        <v>20441500</v>
      </c>
    </row>
    <row r="5" spans="1:9">
      <c r="A5" t="s">
        <v>4057</v>
      </c>
      <c r="B5">
        <v>1208</v>
      </c>
      <c r="C5">
        <v>7875167</v>
      </c>
      <c r="D5">
        <v>41589</v>
      </c>
      <c r="E5">
        <v>24702</v>
      </c>
      <c r="F5">
        <v>195170510</v>
      </c>
      <c r="G5">
        <v>846205</v>
      </c>
      <c r="H5">
        <v>85</v>
      </c>
      <c r="I5">
        <v>228256</v>
      </c>
    </row>
    <row r="6" spans="1:9">
      <c r="A6" t="s">
        <v>4358</v>
      </c>
      <c r="B6">
        <v>3552</v>
      </c>
      <c r="C6">
        <v>12505809</v>
      </c>
      <c r="D6">
        <v>3378800</v>
      </c>
      <c r="E6">
        <v>120022</v>
      </c>
      <c r="F6">
        <v>526585521</v>
      </c>
      <c r="G6">
        <v>171607145</v>
      </c>
      <c r="H6">
        <v>1699</v>
      </c>
      <c r="I6">
        <v>4815102</v>
      </c>
    </row>
    <row r="7" spans="1:9">
      <c r="A7" t="s">
        <v>4508</v>
      </c>
      <c r="B7">
        <v>214</v>
      </c>
      <c r="C7">
        <v>10862867</v>
      </c>
      <c r="D7">
        <v>10776367</v>
      </c>
      <c r="E7">
        <v>4947</v>
      </c>
      <c r="F7">
        <v>149125144</v>
      </c>
      <c r="G7">
        <v>113823701</v>
      </c>
      <c r="H7">
        <v>24</v>
      </c>
      <c r="I7">
        <v>566913</v>
      </c>
    </row>
    <row r="8" spans="1:9">
      <c r="A8" t="s">
        <v>4549</v>
      </c>
      <c r="B8">
        <v>344</v>
      </c>
      <c r="C8">
        <v>313966916</v>
      </c>
      <c r="D8">
        <v>313173964</v>
      </c>
      <c r="E8">
        <v>16815</v>
      </c>
      <c r="F8">
        <v>6058384023</v>
      </c>
      <c r="G8">
        <v>5292936361</v>
      </c>
      <c r="H8">
        <v>50</v>
      </c>
      <c r="I8">
        <v>14836307</v>
      </c>
    </row>
    <row r="9" spans="1:9">
      <c r="A9" t="s">
        <v>4727</v>
      </c>
      <c r="B9">
        <v>5353</v>
      </c>
      <c r="C9">
        <v>73424528</v>
      </c>
      <c r="D9">
        <v>71476492</v>
      </c>
      <c r="E9">
        <v>340842</v>
      </c>
      <c r="F9">
        <v>2498924904</v>
      </c>
      <c r="G9">
        <v>997264233</v>
      </c>
      <c r="H9">
        <v>766</v>
      </c>
      <c r="I9">
        <v>6133226</v>
      </c>
    </row>
    <row r="10" spans="1:9">
      <c r="A10" t="s">
        <v>4894</v>
      </c>
      <c r="B10">
        <v>10606</v>
      </c>
      <c r="C10">
        <v>283851719</v>
      </c>
      <c r="D10">
        <v>280741475</v>
      </c>
      <c r="E10">
        <v>217619</v>
      </c>
      <c r="F10">
        <v>5404751269</v>
      </c>
      <c r="G10">
        <v>3478956221</v>
      </c>
      <c r="H10">
        <v>437</v>
      </c>
      <c r="I10">
        <v>8549869</v>
      </c>
    </row>
    <row r="11" spans="1:9">
      <c r="A11" t="s">
        <v>5005</v>
      </c>
      <c r="B11">
        <v>2</v>
      </c>
      <c r="C11">
        <v>200125</v>
      </c>
      <c r="D11">
        <v>125</v>
      </c>
      <c r="E11">
        <v>26005</v>
      </c>
      <c r="F11">
        <v>279091597</v>
      </c>
      <c r="G11">
        <v>4650023</v>
      </c>
      <c r="H11">
        <v>43</v>
      </c>
      <c r="I11">
        <v>1052473</v>
      </c>
    </row>
    <row r="12" spans="1:9">
      <c r="A12" t="s">
        <v>4035</v>
      </c>
      <c r="B12">
        <v>2</v>
      </c>
      <c r="C12">
        <v>35000</v>
      </c>
      <c r="D12">
        <v>33361</v>
      </c>
      <c r="E12">
        <v>89</v>
      </c>
      <c r="F12">
        <v>1041678</v>
      </c>
      <c r="G12">
        <v>433726</v>
      </c>
      <c r="H12">
        <v>9</v>
      </c>
      <c r="I12">
        <v>157000</v>
      </c>
    </row>
    <row r="13" spans="1:9">
      <c r="A13" t="s">
        <v>4557</v>
      </c>
      <c r="B13">
        <v>3848</v>
      </c>
      <c r="C13">
        <v>619907027</v>
      </c>
      <c r="D13">
        <v>281153643</v>
      </c>
      <c r="E13">
        <v>149804</v>
      </c>
      <c r="F13">
        <v>16701442311</v>
      </c>
      <c r="G13">
        <v>9601232023</v>
      </c>
      <c r="H13">
        <v>554</v>
      </c>
      <c r="I13">
        <v>43576062</v>
      </c>
    </row>
    <row r="14" spans="1:9">
      <c r="A14" t="s">
        <v>4832</v>
      </c>
      <c r="B14">
        <v>4514</v>
      </c>
      <c r="C14">
        <v>224713014</v>
      </c>
      <c r="D14">
        <v>223394708</v>
      </c>
      <c r="E14">
        <v>166714</v>
      </c>
      <c r="F14">
        <v>6776933869</v>
      </c>
      <c r="G14">
        <v>4609153545</v>
      </c>
      <c r="H14">
        <v>281</v>
      </c>
      <c r="I14">
        <v>12809657</v>
      </c>
    </row>
    <row r="15" spans="1:9">
      <c r="A15" t="s">
        <v>4833</v>
      </c>
      <c r="B15">
        <v>1696</v>
      </c>
      <c r="C15">
        <v>96460363</v>
      </c>
      <c r="D15">
        <v>96104556</v>
      </c>
      <c r="E15">
        <v>65515</v>
      </c>
      <c r="F15">
        <v>2911899795</v>
      </c>
      <c r="G15">
        <v>1985730079</v>
      </c>
      <c r="H15">
        <v>143</v>
      </c>
      <c r="I15">
        <v>6965670</v>
      </c>
    </row>
    <row r="16" spans="1:9">
      <c r="A16" t="s">
        <v>5110</v>
      </c>
      <c r="B16">
        <v>425</v>
      </c>
      <c r="C16">
        <v>342300</v>
      </c>
      <c r="D16">
        <v>18382</v>
      </c>
      <c r="E16">
        <v>44728</v>
      </c>
      <c r="F16">
        <v>65021896</v>
      </c>
      <c r="G16">
        <v>15438177</v>
      </c>
      <c r="H16">
        <v>21</v>
      </c>
      <c r="I16">
        <v>9380</v>
      </c>
    </row>
    <row r="17" spans="1:9">
      <c r="A17" t="s">
        <v>4411</v>
      </c>
      <c r="B17">
        <v>0</v>
      </c>
      <c r="C17">
        <v>0</v>
      </c>
      <c r="D17">
        <v>0</v>
      </c>
      <c r="E17">
        <v>79</v>
      </c>
      <c r="F17">
        <v>4646242</v>
      </c>
      <c r="G17">
        <v>4164045</v>
      </c>
      <c r="H17">
        <v>9</v>
      </c>
      <c r="I17">
        <v>403800</v>
      </c>
    </row>
    <row r="18" spans="1:9">
      <c r="A18" t="s">
        <v>4605</v>
      </c>
      <c r="B18">
        <v>2</v>
      </c>
      <c r="C18">
        <v>874750</v>
      </c>
      <c r="D18">
        <v>869914</v>
      </c>
      <c r="E18">
        <v>1010</v>
      </c>
      <c r="F18">
        <v>426994239</v>
      </c>
      <c r="G18">
        <v>348736725</v>
      </c>
      <c r="H18">
        <v>15</v>
      </c>
      <c r="I18">
        <v>5767240</v>
      </c>
    </row>
    <row r="19" spans="1:9">
      <c r="A19" t="s">
        <v>4256</v>
      </c>
      <c r="B19">
        <v>317783</v>
      </c>
      <c r="C19">
        <v>2807451953</v>
      </c>
      <c r="D19">
        <v>377346811</v>
      </c>
      <c r="E19">
        <v>13962547</v>
      </c>
      <c r="F19">
        <v>173290347568</v>
      </c>
      <c r="G19">
        <v>27161286045</v>
      </c>
      <c r="H19">
        <v>53930</v>
      </c>
      <c r="I19">
        <v>222467376</v>
      </c>
    </row>
    <row r="20" spans="1:9">
      <c r="A20" t="s">
        <v>4463</v>
      </c>
      <c r="B20">
        <v>2</v>
      </c>
      <c r="C20">
        <v>96632</v>
      </c>
      <c r="D20">
        <v>96397</v>
      </c>
      <c r="E20">
        <v>282</v>
      </c>
      <c r="F20">
        <v>6481838</v>
      </c>
      <c r="G20">
        <v>2871539</v>
      </c>
      <c r="H20">
        <v>0</v>
      </c>
      <c r="I20">
        <v>0</v>
      </c>
    </row>
    <row r="21" spans="1:9">
      <c r="A21" t="s">
        <v>4595</v>
      </c>
      <c r="B21">
        <v>728</v>
      </c>
      <c r="C21">
        <v>5900300</v>
      </c>
      <c r="D21">
        <v>457837</v>
      </c>
      <c r="E21">
        <v>36890</v>
      </c>
      <c r="F21">
        <v>256285300</v>
      </c>
      <c r="G21">
        <v>41245487</v>
      </c>
      <c r="H21">
        <v>105</v>
      </c>
      <c r="I21">
        <v>334600</v>
      </c>
    </row>
    <row r="22" spans="1:9">
      <c r="A22" t="s">
        <v>4748</v>
      </c>
      <c r="B22">
        <v>255</v>
      </c>
      <c r="C22">
        <v>17369952</v>
      </c>
      <c r="D22">
        <v>17342141</v>
      </c>
      <c r="E22">
        <v>4953</v>
      </c>
      <c r="F22">
        <v>271596089</v>
      </c>
      <c r="G22">
        <v>174435889</v>
      </c>
      <c r="H22">
        <v>16</v>
      </c>
      <c r="I22">
        <v>820451</v>
      </c>
    </row>
    <row r="23" spans="1:9">
      <c r="A23" t="s">
        <v>4753</v>
      </c>
      <c r="B23">
        <v>16568</v>
      </c>
      <c r="C23">
        <v>679644300</v>
      </c>
      <c r="D23">
        <v>675682128</v>
      </c>
      <c r="E23">
        <v>316054</v>
      </c>
      <c r="F23">
        <v>10785965862</v>
      </c>
      <c r="G23">
        <v>7222063082</v>
      </c>
      <c r="H23">
        <v>895</v>
      </c>
      <c r="I23">
        <v>35220487</v>
      </c>
    </row>
    <row r="24" spans="1:9">
      <c r="A24" t="s">
        <v>4502</v>
      </c>
      <c r="B24">
        <v>0</v>
      </c>
      <c r="C24">
        <v>0</v>
      </c>
      <c r="D24">
        <v>0</v>
      </c>
      <c r="E24">
        <v>3030</v>
      </c>
      <c r="F24">
        <v>9767244</v>
      </c>
      <c r="G24">
        <v>2673428</v>
      </c>
      <c r="H24">
        <v>6</v>
      </c>
      <c r="I24">
        <v>109164</v>
      </c>
    </row>
    <row r="25" spans="1:9">
      <c r="A25" t="s">
        <v>4634</v>
      </c>
      <c r="B25">
        <v>789</v>
      </c>
      <c r="C25">
        <v>11315118</v>
      </c>
      <c r="D25">
        <v>11206786</v>
      </c>
      <c r="E25">
        <v>24322</v>
      </c>
      <c r="F25">
        <v>291511165</v>
      </c>
      <c r="G25">
        <v>92380291</v>
      </c>
      <c r="H25">
        <v>154</v>
      </c>
      <c r="I25">
        <v>1539659</v>
      </c>
    </row>
    <row r="26" spans="1:9">
      <c r="A26" t="s">
        <v>5014</v>
      </c>
      <c r="B26">
        <v>7453</v>
      </c>
      <c r="C26">
        <v>146201016</v>
      </c>
      <c r="D26">
        <v>143751435</v>
      </c>
      <c r="E26">
        <v>140953</v>
      </c>
      <c r="F26">
        <v>3190482510</v>
      </c>
      <c r="G26">
        <v>1955365387</v>
      </c>
      <c r="H26">
        <v>817</v>
      </c>
      <c r="I26">
        <v>13815690</v>
      </c>
    </row>
    <row r="27" spans="1:9">
      <c r="A27" t="s">
        <v>4336</v>
      </c>
      <c r="B27">
        <v>0</v>
      </c>
      <c r="C27">
        <v>0</v>
      </c>
      <c r="D27">
        <v>0</v>
      </c>
      <c r="E27">
        <v>145</v>
      </c>
      <c r="F27">
        <v>23946809</v>
      </c>
      <c r="G27">
        <v>2041714</v>
      </c>
      <c r="H27">
        <v>2</v>
      </c>
      <c r="I27">
        <v>160099</v>
      </c>
    </row>
    <row r="28" spans="1:9">
      <c r="A28" t="s">
        <v>4021</v>
      </c>
      <c r="B28">
        <v>1409</v>
      </c>
      <c r="C28">
        <v>17706187</v>
      </c>
      <c r="D28">
        <v>8376838</v>
      </c>
      <c r="E28">
        <v>158081</v>
      </c>
      <c r="F28">
        <v>3929641189</v>
      </c>
      <c r="G28">
        <v>1326758154</v>
      </c>
      <c r="H28">
        <v>1944</v>
      </c>
      <c r="I28">
        <v>16775788</v>
      </c>
    </row>
    <row r="29" spans="1:9">
      <c r="A29" t="s">
        <v>5111</v>
      </c>
      <c r="B29">
        <v>886</v>
      </c>
      <c r="C29">
        <v>698650</v>
      </c>
      <c r="D29">
        <v>38622</v>
      </c>
      <c r="E29">
        <v>92980</v>
      </c>
      <c r="F29">
        <v>133132274</v>
      </c>
      <c r="G29">
        <v>28752734</v>
      </c>
      <c r="H29">
        <v>45</v>
      </c>
      <c r="I29">
        <v>38710</v>
      </c>
    </row>
    <row r="30" spans="1:9">
      <c r="A30" t="s">
        <v>4306</v>
      </c>
      <c r="B30">
        <v>0</v>
      </c>
      <c r="C30">
        <v>0</v>
      </c>
      <c r="D30">
        <v>0</v>
      </c>
      <c r="E30">
        <v>9591</v>
      </c>
      <c r="F30">
        <v>7848283</v>
      </c>
      <c r="G30">
        <v>40547</v>
      </c>
      <c r="H30">
        <v>4</v>
      </c>
      <c r="I30">
        <v>14700</v>
      </c>
    </row>
    <row r="31" spans="1:9">
      <c r="A31" t="s">
        <v>4519</v>
      </c>
      <c r="B31">
        <v>7091</v>
      </c>
      <c r="C31">
        <v>289295200</v>
      </c>
      <c r="D31">
        <v>287900534</v>
      </c>
      <c r="E31">
        <v>229206</v>
      </c>
      <c r="F31">
        <v>7602126039</v>
      </c>
      <c r="G31">
        <v>4861569816</v>
      </c>
      <c r="H31">
        <v>654</v>
      </c>
      <c r="I31">
        <v>24215217</v>
      </c>
    </row>
    <row r="32" spans="1:9">
      <c r="A32" t="s">
        <v>4572</v>
      </c>
      <c r="B32">
        <v>1934</v>
      </c>
      <c r="C32">
        <v>35764064</v>
      </c>
      <c r="D32">
        <v>34588597</v>
      </c>
      <c r="E32">
        <v>87610</v>
      </c>
      <c r="F32">
        <v>942597812</v>
      </c>
      <c r="G32">
        <v>473465948</v>
      </c>
      <c r="H32">
        <v>499</v>
      </c>
      <c r="I32">
        <v>8057882</v>
      </c>
    </row>
    <row r="33" spans="1:9">
      <c r="A33" t="s">
        <v>4941</v>
      </c>
      <c r="B33">
        <v>316</v>
      </c>
      <c r="C33">
        <v>13350992</v>
      </c>
      <c r="D33">
        <v>13205427</v>
      </c>
      <c r="E33">
        <v>3316</v>
      </c>
      <c r="F33">
        <v>104174332</v>
      </c>
      <c r="G33">
        <v>67596473</v>
      </c>
      <c r="H33">
        <v>23</v>
      </c>
      <c r="I33">
        <v>651312</v>
      </c>
    </row>
    <row r="34" spans="1:9">
      <c r="A34" t="s">
        <v>4152</v>
      </c>
      <c r="B34">
        <v>2127</v>
      </c>
      <c r="C34">
        <v>503664617</v>
      </c>
      <c r="D34">
        <v>116108711</v>
      </c>
      <c r="E34">
        <v>195661</v>
      </c>
      <c r="F34">
        <v>29865314254</v>
      </c>
      <c r="G34">
        <v>3753400995</v>
      </c>
      <c r="H34">
        <v>372</v>
      </c>
      <c r="I34">
        <v>20230058</v>
      </c>
    </row>
    <row r="35" spans="1:9">
      <c r="A35" t="s">
        <v>4518</v>
      </c>
      <c r="B35">
        <v>7095</v>
      </c>
      <c r="C35">
        <v>269024120</v>
      </c>
      <c r="D35">
        <v>267916027</v>
      </c>
      <c r="E35">
        <v>236150</v>
      </c>
      <c r="F35">
        <v>7459535026</v>
      </c>
      <c r="G35">
        <v>4680221686</v>
      </c>
      <c r="H35">
        <v>839</v>
      </c>
      <c r="I35">
        <v>27983618</v>
      </c>
    </row>
    <row r="36" spans="1:9">
      <c r="A36" t="s">
        <v>4654</v>
      </c>
      <c r="B36">
        <v>3529</v>
      </c>
      <c r="C36">
        <v>25881400</v>
      </c>
      <c r="D36">
        <v>122524</v>
      </c>
      <c r="E36">
        <v>178644</v>
      </c>
      <c r="F36">
        <v>2018790434</v>
      </c>
      <c r="G36">
        <v>26563527</v>
      </c>
      <c r="H36">
        <v>99</v>
      </c>
      <c r="I36">
        <v>450300</v>
      </c>
    </row>
    <row r="37" spans="1:9">
      <c r="A37" t="s">
        <v>4823</v>
      </c>
      <c r="B37">
        <v>0</v>
      </c>
      <c r="C37">
        <v>0</v>
      </c>
      <c r="D37">
        <v>0</v>
      </c>
      <c r="E37">
        <v>29</v>
      </c>
      <c r="F37">
        <v>1051450</v>
      </c>
      <c r="G37">
        <v>180400</v>
      </c>
      <c r="H37">
        <v>0</v>
      </c>
      <c r="I37">
        <v>0</v>
      </c>
    </row>
    <row r="38" spans="1:9">
      <c r="A38" t="s">
        <v>4838</v>
      </c>
      <c r="B38">
        <v>389</v>
      </c>
      <c r="C38">
        <v>2605400</v>
      </c>
      <c r="D38">
        <v>764024</v>
      </c>
      <c r="E38">
        <v>29155</v>
      </c>
      <c r="F38">
        <v>304130426</v>
      </c>
      <c r="G38">
        <v>123606970</v>
      </c>
      <c r="H38">
        <v>428</v>
      </c>
      <c r="I38">
        <v>3464550</v>
      </c>
    </row>
    <row r="39" spans="1:9">
      <c r="A39" t="s">
        <v>4053</v>
      </c>
      <c r="B39">
        <v>45715</v>
      </c>
      <c r="C39">
        <v>299606057</v>
      </c>
      <c r="D39">
        <v>16194047</v>
      </c>
      <c r="E39">
        <v>744587</v>
      </c>
      <c r="F39">
        <v>5201589962</v>
      </c>
      <c r="G39">
        <v>1170890178</v>
      </c>
      <c r="H39">
        <v>8486</v>
      </c>
      <c r="I39">
        <v>27212532</v>
      </c>
    </row>
    <row r="40" spans="1:9">
      <c r="A40" t="s">
        <v>4058</v>
      </c>
      <c r="B40">
        <v>266</v>
      </c>
      <c r="C40">
        <v>1928543</v>
      </c>
      <c r="D40">
        <v>1047916</v>
      </c>
      <c r="E40">
        <v>4143</v>
      </c>
      <c r="F40">
        <v>31809653</v>
      </c>
      <c r="G40">
        <v>7909328</v>
      </c>
      <c r="H40">
        <v>144</v>
      </c>
      <c r="I40">
        <v>755000</v>
      </c>
    </row>
    <row r="41" spans="1:9">
      <c r="A41" t="s">
        <v>4095</v>
      </c>
      <c r="B41">
        <v>4039</v>
      </c>
      <c r="C41">
        <v>26880000</v>
      </c>
      <c r="D41">
        <v>3479303</v>
      </c>
      <c r="E41">
        <v>197291</v>
      </c>
      <c r="F41">
        <v>1644529401</v>
      </c>
      <c r="G41">
        <v>612660664</v>
      </c>
      <c r="H41">
        <v>2276</v>
      </c>
      <c r="I41">
        <v>15682554</v>
      </c>
    </row>
    <row r="42" spans="1:9">
      <c r="A42" t="s">
        <v>4209</v>
      </c>
      <c r="B42">
        <v>0</v>
      </c>
      <c r="C42">
        <v>0</v>
      </c>
      <c r="D42">
        <v>0</v>
      </c>
      <c r="E42">
        <v>1</v>
      </c>
      <c r="F42">
        <v>36000</v>
      </c>
      <c r="G42">
        <v>0</v>
      </c>
      <c r="H42">
        <v>0</v>
      </c>
      <c r="I42">
        <v>0</v>
      </c>
    </row>
    <row r="43" spans="1:9">
      <c r="A43" t="s">
        <v>4581</v>
      </c>
      <c r="B43">
        <v>4370</v>
      </c>
      <c r="C43">
        <v>67894553</v>
      </c>
      <c r="D43">
        <v>64906572</v>
      </c>
      <c r="E43">
        <v>178238</v>
      </c>
      <c r="F43">
        <v>2658901822</v>
      </c>
      <c r="G43">
        <v>1315880304</v>
      </c>
      <c r="H43">
        <v>2712</v>
      </c>
      <c r="I43">
        <v>34436699</v>
      </c>
    </row>
    <row r="44" spans="1:9">
      <c r="A44" t="s">
        <v>4762</v>
      </c>
      <c r="B44">
        <v>691</v>
      </c>
      <c r="C44">
        <v>5770850</v>
      </c>
      <c r="D44">
        <v>619913</v>
      </c>
      <c r="E44">
        <v>49309</v>
      </c>
      <c r="F44">
        <v>565508182</v>
      </c>
      <c r="G44">
        <v>76099604</v>
      </c>
      <c r="H44">
        <v>522</v>
      </c>
      <c r="I44">
        <v>2518700</v>
      </c>
    </row>
    <row r="45" spans="1:9">
      <c r="A45" t="s">
        <v>4889</v>
      </c>
      <c r="B45">
        <v>183</v>
      </c>
      <c r="C45">
        <v>7105825</v>
      </c>
      <c r="D45">
        <v>7076291</v>
      </c>
      <c r="E45">
        <v>3914</v>
      </c>
      <c r="F45">
        <v>117055653</v>
      </c>
      <c r="G45">
        <v>74761488</v>
      </c>
      <c r="H45">
        <v>5</v>
      </c>
      <c r="I45">
        <v>116737</v>
      </c>
    </row>
    <row r="46" spans="1:9">
      <c r="A46" t="s">
        <v>4067</v>
      </c>
      <c r="B46">
        <v>3496</v>
      </c>
      <c r="C46">
        <v>24714722</v>
      </c>
      <c r="D46">
        <v>11616606</v>
      </c>
      <c r="E46">
        <v>49411</v>
      </c>
      <c r="F46">
        <v>362180100</v>
      </c>
      <c r="G46">
        <v>80831516</v>
      </c>
      <c r="H46">
        <v>1502</v>
      </c>
      <c r="I46">
        <v>5950956</v>
      </c>
    </row>
    <row r="47" spans="1:9">
      <c r="A47" t="s">
        <v>4115</v>
      </c>
      <c r="B47">
        <v>20002</v>
      </c>
      <c r="C47">
        <v>744371977</v>
      </c>
      <c r="D47">
        <v>738390604</v>
      </c>
      <c r="E47">
        <v>489390</v>
      </c>
      <c r="F47">
        <v>15404108796</v>
      </c>
      <c r="G47">
        <v>9517449796</v>
      </c>
      <c r="H47">
        <v>474</v>
      </c>
      <c r="I47">
        <v>16492062</v>
      </c>
    </row>
    <row r="48" spans="1:9">
      <c r="A48" t="s">
        <v>4249</v>
      </c>
      <c r="B48">
        <v>868</v>
      </c>
      <c r="C48">
        <v>51192596</v>
      </c>
      <c r="D48">
        <v>50372497</v>
      </c>
      <c r="E48">
        <v>28950</v>
      </c>
      <c r="F48">
        <v>1263471049</v>
      </c>
      <c r="G48">
        <v>810844027</v>
      </c>
      <c r="H48">
        <v>120</v>
      </c>
      <c r="I48">
        <v>4666235</v>
      </c>
    </row>
    <row r="49" spans="1:9">
      <c r="A49" t="s">
        <v>4383</v>
      </c>
      <c r="B49">
        <v>103767</v>
      </c>
      <c r="C49">
        <v>155415500</v>
      </c>
      <c r="D49">
        <v>4088779</v>
      </c>
      <c r="E49">
        <v>1494353</v>
      </c>
      <c r="F49">
        <v>14440796399</v>
      </c>
      <c r="G49">
        <v>819974945</v>
      </c>
      <c r="H49">
        <v>3705</v>
      </c>
      <c r="I49">
        <v>6743397</v>
      </c>
    </row>
    <row r="50" spans="1:9">
      <c r="A50" t="s">
        <v>4412</v>
      </c>
      <c r="B50">
        <v>3</v>
      </c>
      <c r="C50">
        <v>170000</v>
      </c>
      <c r="D50">
        <v>168930</v>
      </c>
      <c r="E50">
        <v>61</v>
      </c>
      <c r="F50">
        <v>3059500</v>
      </c>
      <c r="G50">
        <v>2326189</v>
      </c>
      <c r="H50">
        <v>2</v>
      </c>
      <c r="I50">
        <v>73000</v>
      </c>
    </row>
    <row r="51" spans="1:9">
      <c r="A51" t="s">
        <v>4597</v>
      </c>
      <c r="B51">
        <v>537</v>
      </c>
      <c r="C51">
        <v>5428800</v>
      </c>
      <c r="D51">
        <v>509522</v>
      </c>
      <c r="E51">
        <v>34098</v>
      </c>
      <c r="F51">
        <v>262378850</v>
      </c>
      <c r="G51">
        <v>49513952</v>
      </c>
      <c r="H51">
        <v>167</v>
      </c>
      <c r="I51">
        <v>662000</v>
      </c>
    </row>
    <row r="52" spans="1:9">
      <c r="A52" t="s">
        <v>4608</v>
      </c>
      <c r="B52">
        <v>7</v>
      </c>
      <c r="C52">
        <v>1192998</v>
      </c>
      <c r="D52">
        <v>1190800</v>
      </c>
      <c r="E52">
        <v>15533</v>
      </c>
      <c r="F52">
        <v>2409541044</v>
      </c>
      <c r="G52">
        <v>1483779088</v>
      </c>
      <c r="H52">
        <v>113</v>
      </c>
      <c r="I52">
        <v>10473396</v>
      </c>
    </row>
    <row r="53" spans="1:9">
      <c r="A53" t="s">
        <v>4655</v>
      </c>
      <c r="B53">
        <v>80</v>
      </c>
      <c r="C53">
        <v>501000</v>
      </c>
      <c r="D53">
        <v>73230</v>
      </c>
      <c r="E53">
        <v>6148</v>
      </c>
      <c r="F53">
        <v>52235697</v>
      </c>
      <c r="G53">
        <v>19506173</v>
      </c>
      <c r="H53">
        <v>113</v>
      </c>
      <c r="I53">
        <v>699550</v>
      </c>
    </row>
    <row r="54" spans="1:9">
      <c r="A54" t="s">
        <v>4672</v>
      </c>
      <c r="B54">
        <v>11</v>
      </c>
      <c r="C54">
        <v>735300</v>
      </c>
      <c r="D54">
        <v>733762</v>
      </c>
      <c r="E54">
        <v>17859</v>
      </c>
      <c r="F54">
        <v>1954620450</v>
      </c>
      <c r="G54">
        <v>901606905</v>
      </c>
      <c r="H54">
        <v>77</v>
      </c>
      <c r="I54">
        <v>7224607</v>
      </c>
    </row>
    <row r="55" spans="1:9">
      <c r="A55" t="s">
        <v>4177</v>
      </c>
      <c r="B55">
        <v>29</v>
      </c>
      <c r="C55">
        <v>837391</v>
      </c>
      <c r="D55">
        <v>841005</v>
      </c>
      <c r="E55">
        <v>11057</v>
      </c>
      <c r="F55">
        <v>255988985</v>
      </c>
      <c r="G55">
        <v>146861218</v>
      </c>
      <c r="H55">
        <v>737</v>
      </c>
      <c r="I55">
        <v>16488898</v>
      </c>
    </row>
    <row r="56" spans="1:9">
      <c r="A56" t="s">
        <v>4340</v>
      </c>
      <c r="B56">
        <v>0</v>
      </c>
      <c r="C56">
        <v>0</v>
      </c>
      <c r="D56">
        <v>0</v>
      </c>
      <c r="E56">
        <v>34</v>
      </c>
      <c r="F56">
        <v>3140902</v>
      </c>
      <c r="G56">
        <v>694850</v>
      </c>
      <c r="H56">
        <v>0</v>
      </c>
      <c r="I56">
        <v>0</v>
      </c>
    </row>
    <row r="57" spans="1:9">
      <c r="A57" t="s">
        <v>4512</v>
      </c>
      <c r="B57">
        <v>70</v>
      </c>
      <c r="C57">
        <v>3812949</v>
      </c>
      <c r="D57">
        <v>3797387</v>
      </c>
      <c r="E57">
        <v>2603</v>
      </c>
      <c r="F57">
        <v>102683696</v>
      </c>
      <c r="G57">
        <v>63513261</v>
      </c>
      <c r="H57">
        <v>11</v>
      </c>
      <c r="I57">
        <v>822405</v>
      </c>
    </row>
    <row r="58" spans="1:9">
      <c r="A58" t="s">
        <v>4815</v>
      </c>
      <c r="B58">
        <v>22508</v>
      </c>
      <c r="C58">
        <v>176979230</v>
      </c>
      <c r="D58">
        <v>37967653</v>
      </c>
      <c r="E58">
        <v>605249</v>
      </c>
      <c r="F58">
        <v>4755770407</v>
      </c>
      <c r="G58">
        <v>260207206</v>
      </c>
      <c r="H58">
        <v>1487</v>
      </c>
      <c r="I58">
        <v>3841246</v>
      </c>
    </row>
    <row r="59" spans="1:9">
      <c r="A59" t="s">
        <v>4820</v>
      </c>
      <c r="B59">
        <v>9061</v>
      </c>
      <c r="C59">
        <v>64870120</v>
      </c>
      <c r="D59">
        <v>25750547</v>
      </c>
      <c r="E59">
        <v>232782</v>
      </c>
      <c r="F59">
        <v>1442793938</v>
      </c>
      <c r="G59">
        <v>253200265</v>
      </c>
      <c r="H59">
        <v>1288</v>
      </c>
      <c r="I59">
        <v>3995122</v>
      </c>
    </row>
    <row r="60" spans="1:9">
      <c r="A60" t="s">
        <v>4932</v>
      </c>
      <c r="B60">
        <v>0</v>
      </c>
      <c r="C60">
        <v>0</v>
      </c>
      <c r="D60">
        <v>0</v>
      </c>
      <c r="E60">
        <v>22707</v>
      </c>
      <c r="F60">
        <v>2112378169</v>
      </c>
      <c r="G60">
        <v>302330471</v>
      </c>
      <c r="H60">
        <v>42</v>
      </c>
      <c r="I60">
        <v>1974933</v>
      </c>
    </row>
    <row r="61" spans="1:9">
      <c r="A61" t="s">
        <v>4080</v>
      </c>
      <c r="B61">
        <v>37429</v>
      </c>
      <c r="C61">
        <v>69138442</v>
      </c>
      <c r="D61">
        <v>23452326</v>
      </c>
      <c r="E61">
        <v>1092960</v>
      </c>
      <c r="F61">
        <v>2274640175</v>
      </c>
      <c r="G61">
        <v>434986937</v>
      </c>
      <c r="H61">
        <v>20156</v>
      </c>
      <c r="I61">
        <v>22010868</v>
      </c>
    </row>
    <row r="62" spans="1:9">
      <c r="A62" t="s">
        <v>4216</v>
      </c>
      <c r="B62">
        <v>0</v>
      </c>
      <c r="C62">
        <v>0</v>
      </c>
      <c r="D62">
        <v>0</v>
      </c>
      <c r="E62">
        <v>9433</v>
      </c>
      <c r="F62">
        <v>74936399</v>
      </c>
      <c r="G62">
        <v>38505279</v>
      </c>
      <c r="H62">
        <v>43</v>
      </c>
      <c r="I62">
        <v>181650</v>
      </c>
    </row>
    <row r="63" spans="1:9">
      <c r="A63" t="s">
        <v>4302</v>
      </c>
      <c r="B63">
        <v>0</v>
      </c>
      <c r="C63">
        <v>0</v>
      </c>
      <c r="D63">
        <v>0</v>
      </c>
      <c r="E63">
        <v>1722</v>
      </c>
      <c r="F63">
        <v>1668372</v>
      </c>
      <c r="G63">
        <v>11070</v>
      </c>
      <c r="H63">
        <v>0</v>
      </c>
      <c r="I63">
        <v>0</v>
      </c>
    </row>
    <row r="64" spans="1:9">
      <c r="A64" t="s">
        <v>4606</v>
      </c>
      <c r="B64">
        <v>0</v>
      </c>
      <c r="C64">
        <v>0</v>
      </c>
      <c r="D64">
        <v>0</v>
      </c>
      <c r="E64">
        <v>929</v>
      </c>
      <c r="F64">
        <v>163372317</v>
      </c>
      <c r="G64">
        <v>111791803</v>
      </c>
      <c r="H64">
        <v>61</v>
      </c>
      <c r="I64">
        <v>7960444</v>
      </c>
    </row>
    <row r="65" spans="1:9">
      <c r="A65" t="s">
        <v>4165</v>
      </c>
      <c r="B65">
        <v>13176</v>
      </c>
      <c r="C65">
        <v>27100157</v>
      </c>
      <c r="D65">
        <v>25261312</v>
      </c>
      <c r="E65">
        <v>111101</v>
      </c>
      <c r="F65">
        <v>1104642909</v>
      </c>
      <c r="G65">
        <v>400436993</v>
      </c>
      <c r="H65">
        <v>1274</v>
      </c>
      <c r="I65">
        <v>2888534</v>
      </c>
    </row>
    <row r="66" spans="1:9">
      <c r="A66" t="s">
        <v>4298</v>
      </c>
      <c r="B66">
        <v>0</v>
      </c>
      <c r="C66">
        <v>0</v>
      </c>
      <c r="D66">
        <v>0</v>
      </c>
      <c r="E66">
        <v>3056</v>
      </c>
      <c r="F66">
        <v>29740774</v>
      </c>
      <c r="G66">
        <v>12284209</v>
      </c>
      <c r="H66">
        <v>23</v>
      </c>
      <c r="I66">
        <v>896536</v>
      </c>
    </row>
    <row r="67" spans="1:9">
      <c r="A67" t="s">
        <v>4333</v>
      </c>
      <c r="B67">
        <v>0</v>
      </c>
      <c r="C67">
        <v>0</v>
      </c>
      <c r="D67">
        <v>0</v>
      </c>
      <c r="E67">
        <v>2</v>
      </c>
      <c r="F67">
        <v>150000</v>
      </c>
      <c r="G67">
        <v>0</v>
      </c>
      <c r="H67">
        <v>0</v>
      </c>
      <c r="I67">
        <v>0</v>
      </c>
    </row>
    <row r="68" spans="1:9">
      <c r="A68" t="s">
        <v>4366</v>
      </c>
      <c r="B68">
        <v>81334</v>
      </c>
      <c r="C68">
        <v>343263968</v>
      </c>
      <c r="D68">
        <v>84673903</v>
      </c>
      <c r="E68">
        <v>2392342</v>
      </c>
      <c r="F68">
        <v>10472576427</v>
      </c>
      <c r="G68">
        <v>2200866948</v>
      </c>
      <c r="H68">
        <v>14036</v>
      </c>
      <c r="I68">
        <v>28054760</v>
      </c>
    </row>
    <row r="69" spans="1:9">
      <c r="A69" t="s">
        <v>4556</v>
      </c>
      <c r="B69">
        <v>2180</v>
      </c>
      <c r="C69">
        <v>370586117</v>
      </c>
      <c r="D69">
        <v>142752949</v>
      </c>
      <c r="E69">
        <v>121196</v>
      </c>
      <c r="F69">
        <v>12447718741</v>
      </c>
      <c r="G69">
        <v>5971357165</v>
      </c>
      <c r="H69">
        <v>503</v>
      </c>
      <c r="I69">
        <v>33049267</v>
      </c>
    </row>
    <row r="70" spans="1:9">
      <c r="A70" t="s">
        <v>4578</v>
      </c>
      <c r="B70">
        <v>217</v>
      </c>
      <c r="C70">
        <v>9170387</v>
      </c>
      <c r="D70">
        <v>9097783</v>
      </c>
      <c r="E70">
        <v>3437</v>
      </c>
      <c r="F70">
        <v>116915858</v>
      </c>
      <c r="G70">
        <v>79617862</v>
      </c>
      <c r="H70">
        <v>38</v>
      </c>
      <c r="I70">
        <v>1135581</v>
      </c>
    </row>
    <row r="71" spans="1:9">
      <c r="A71" t="s">
        <v>5026</v>
      </c>
      <c r="B71">
        <v>68746</v>
      </c>
      <c r="C71">
        <v>623317824</v>
      </c>
      <c r="D71">
        <v>254341416</v>
      </c>
      <c r="E71">
        <v>1185160</v>
      </c>
      <c r="F71">
        <v>8201330938</v>
      </c>
      <c r="G71">
        <v>1753824024</v>
      </c>
      <c r="H71">
        <v>5750</v>
      </c>
      <c r="I71">
        <v>26033549</v>
      </c>
    </row>
    <row r="72" spans="1:9">
      <c r="A72" t="s">
        <v>4267</v>
      </c>
      <c r="B72">
        <v>0</v>
      </c>
      <c r="C72">
        <v>0</v>
      </c>
      <c r="D72">
        <v>0</v>
      </c>
      <c r="E72">
        <v>18057</v>
      </c>
      <c r="F72">
        <v>3259844416</v>
      </c>
      <c r="G72">
        <v>2375124622</v>
      </c>
      <c r="H72">
        <v>314</v>
      </c>
      <c r="I72">
        <v>56619867</v>
      </c>
    </row>
    <row r="73" spans="1:9">
      <c r="A73" t="s">
        <v>4452</v>
      </c>
      <c r="B73">
        <v>4619</v>
      </c>
      <c r="C73">
        <v>55303562</v>
      </c>
      <c r="D73">
        <v>54605373</v>
      </c>
      <c r="E73">
        <v>26957</v>
      </c>
      <c r="F73">
        <v>361980273</v>
      </c>
      <c r="G73">
        <v>228017275</v>
      </c>
      <c r="H73">
        <v>83</v>
      </c>
      <c r="I73">
        <v>919127</v>
      </c>
    </row>
    <row r="74" spans="1:9">
      <c r="A74" t="s">
        <v>4474</v>
      </c>
      <c r="B74">
        <v>2</v>
      </c>
      <c r="C74">
        <v>1920000</v>
      </c>
      <c r="D74">
        <v>1924400</v>
      </c>
      <c r="E74">
        <v>64</v>
      </c>
      <c r="F74">
        <v>12849375</v>
      </c>
      <c r="G74">
        <v>10146251</v>
      </c>
      <c r="H74">
        <v>0</v>
      </c>
      <c r="I74">
        <v>0</v>
      </c>
    </row>
    <row r="75" spans="1:9">
      <c r="A75" t="s">
        <v>4101</v>
      </c>
      <c r="B75">
        <v>185</v>
      </c>
      <c r="C75">
        <v>2320020</v>
      </c>
      <c r="D75">
        <v>2209885</v>
      </c>
      <c r="E75">
        <v>1639</v>
      </c>
      <c r="F75">
        <v>21615222</v>
      </c>
      <c r="G75">
        <v>7751881</v>
      </c>
      <c r="H75">
        <v>15</v>
      </c>
      <c r="I75">
        <v>174375</v>
      </c>
    </row>
    <row r="76" spans="1:9">
      <c r="A76" t="s">
        <v>4198</v>
      </c>
      <c r="B76">
        <v>4930</v>
      </c>
      <c r="C76">
        <v>21911521</v>
      </c>
      <c r="D76">
        <v>5907463</v>
      </c>
      <c r="E76">
        <v>611869</v>
      </c>
      <c r="F76">
        <v>3193693758</v>
      </c>
      <c r="G76">
        <v>1408178309</v>
      </c>
      <c r="H76">
        <v>12007</v>
      </c>
      <c r="I76">
        <v>39013473</v>
      </c>
    </row>
    <row r="77" spans="1:9">
      <c r="A77" t="s">
        <v>4291</v>
      </c>
      <c r="B77">
        <v>0</v>
      </c>
      <c r="C77">
        <v>0</v>
      </c>
      <c r="D77">
        <v>0</v>
      </c>
      <c r="E77">
        <v>103</v>
      </c>
      <c r="F77">
        <v>1693356</v>
      </c>
      <c r="G77">
        <v>841676</v>
      </c>
      <c r="H77">
        <v>0</v>
      </c>
      <c r="I77">
        <v>0</v>
      </c>
    </row>
    <row r="78" spans="1:9">
      <c r="A78" t="s">
        <v>5027</v>
      </c>
      <c r="B78">
        <v>45254</v>
      </c>
      <c r="C78">
        <v>402643378</v>
      </c>
      <c r="D78">
        <v>181803696</v>
      </c>
      <c r="E78">
        <v>777188</v>
      </c>
      <c r="F78">
        <v>5227820679</v>
      </c>
      <c r="G78">
        <v>1327442398</v>
      </c>
      <c r="H78">
        <v>5099</v>
      </c>
      <c r="I78">
        <v>25242356</v>
      </c>
    </row>
    <row r="79" spans="1:9">
      <c r="A79" t="s">
        <v>4029</v>
      </c>
      <c r="B79">
        <v>7846</v>
      </c>
      <c r="C79">
        <v>74917454</v>
      </c>
      <c r="D79">
        <v>27965480</v>
      </c>
      <c r="E79">
        <v>676005</v>
      </c>
      <c r="F79">
        <v>9835341426</v>
      </c>
      <c r="G79">
        <v>3481516256</v>
      </c>
      <c r="H79">
        <v>4524</v>
      </c>
      <c r="I79">
        <v>34763005</v>
      </c>
    </row>
    <row r="80" spans="1:9">
      <c r="A80" t="s">
        <v>4071</v>
      </c>
      <c r="B80">
        <v>3554</v>
      </c>
      <c r="C80">
        <v>6994419</v>
      </c>
      <c r="D80">
        <v>2734167</v>
      </c>
      <c r="E80">
        <v>118409</v>
      </c>
      <c r="F80">
        <v>268610204</v>
      </c>
      <c r="G80">
        <v>62598758</v>
      </c>
      <c r="H80">
        <v>2496</v>
      </c>
      <c r="I80">
        <v>3694774</v>
      </c>
    </row>
    <row r="81" spans="1:9">
      <c r="A81" t="s">
        <v>4423</v>
      </c>
      <c r="B81">
        <v>160</v>
      </c>
      <c r="C81">
        <v>4213199</v>
      </c>
      <c r="D81">
        <v>4188064</v>
      </c>
      <c r="E81">
        <v>6921</v>
      </c>
      <c r="F81">
        <v>160816520</v>
      </c>
      <c r="G81">
        <v>122208838</v>
      </c>
      <c r="H81">
        <v>88</v>
      </c>
      <c r="I81">
        <v>2165478</v>
      </c>
    </row>
    <row r="82" spans="1:9">
      <c r="A82" t="s">
        <v>4206</v>
      </c>
      <c r="B82">
        <v>0</v>
      </c>
      <c r="C82">
        <v>0</v>
      </c>
      <c r="D82">
        <v>0</v>
      </c>
      <c r="E82">
        <v>23</v>
      </c>
      <c r="F82">
        <v>1713024</v>
      </c>
      <c r="G82">
        <v>266368</v>
      </c>
      <c r="H82">
        <v>0</v>
      </c>
      <c r="I82">
        <v>0</v>
      </c>
    </row>
    <row r="83" spans="1:9">
      <c r="A83" t="s">
        <v>4300</v>
      </c>
      <c r="B83">
        <v>0</v>
      </c>
      <c r="C83">
        <v>0</v>
      </c>
      <c r="D83">
        <v>0</v>
      </c>
      <c r="E83">
        <v>757</v>
      </c>
      <c r="F83">
        <v>8445921</v>
      </c>
      <c r="G83">
        <v>3658641</v>
      </c>
      <c r="H83">
        <v>3</v>
      </c>
      <c r="I83">
        <v>87000</v>
      </c>
    </row>
    <row r="84" spans="1:9">
      <c r="A84" t="s">
        <v>4644</v>
      </c>
      <c r="B84">
        <v>223</v>
      </c>
      <c r="C84">
        <v>14037340</v>
      </c>
      <c r="D84">
        <v>13977039</v>
      </c>
      <c r="E84">
        <v>3157</v>
      </c>
      <c r="F84">
        <v>138013232</v>
      </c>
      <c r="G84">
        <v>91826667</v>
      </c>
      <c r="H84">
        <v>23</v>
      </c>
      <c r="I84">
        <v>1412407</v>
      </c>
    </row>
    <row r="85" spans="1:9">
      <c r="A85" t="s">
        <v>4028</v>
      </c>
      <c r="B85">
        <v>17619</v>
      </c>
      <c r="C85">
        <v>164121526</v>
      </c>
      <c r="D85">
        <v>57234430</v>
      </c>
      <c r="E85">
        <v>1424008</v>
      </c>
      <c r="F85">
        <v>20105243586</v>
      </c>
      <c r="G85">
        <v>6637816496</v>
      </c>
      <c r="H85">
        <v>7238</v>
      </c>
      <c r="I85">
        <v>52118874</v>
      </c>
    </row>
    <row r="86" spans="1:9">
      <c r="A86" t="s">
        <v>4400</v>
      </c>
      <c r="B86">
        <v>4</v>
      </c>
      <c r="C86">
        <v>390001</v>
      </c>
      <c r="D86">
        <v>389661</v>
      </c>
      <c r="E86">
        <v>158</v>
      </c>
      <c r="F86">
        <v>11382338</v>
      </c>
      <c r="G86">
        <v>8305624</v>
      </c>
      <c r="H86">
        <v>1</v>
      </c>
      <c r="I86">
        <v>28500</v>
      </c>
    </row>
    <row r="87" spans="1:9">
      <c r="A87" t="s">
        <v>4426</v>
      </c>
      <c r="B87">
        <v>2243</v>
      </c>
      <c r="C87">
        <v>31279735</v>
      </c>
      <c r="D87">
        <v>30829218</v>
      </c>
      <c r="E87">
        <v>328918</v>
      </c>
      <c r="F87">
        <v>4178958101</v>
      </c>
      <c r="G87">
        <v>3520126458</v>
      </c>
      <c r="H87">
        <v>2224</v>
      </c>
      <c r="I87">
        <v>27822608</v>
      </c>
    </row>
    <row r="88" spans="1:9">
      <c r="A88" t="s">
        <v>4451</v>
      </c>
      <c r="B88">
        <v>840</v>
      </c>
      <c r="C88">
        <v>5708046</v>
      </c>
      <c r="D88">
        <v>5548704</v>
      </c>
      <c r="E88">
        <v>4342</v>
      </c>
      <c r="F88">
        <v>38826209</v>
      </c>
      <c r="G88">
        <v>21377096</v>
      </c>
      <c r="H88">
        <v>20</v>
      </c>
      <c r="I88">
        <v>125958</v>
      </c>
    </row>
    <row r="89" spans="1:9">
      <c r="A89" t="s">
        <v>4934</v>
      </c>
      <c r="B89">
        <v>0</v>
      </c>
      <c r="C89">
        <v>0</v>
      </c>
      <c r="D89">
        <v>0</v>
      </c>
      <c r="E89">
        <v>19072</v>
      </c>
      <c r="F89">
        <v>1390866883</v>
      </c>
      <c r="G89">
        <v>423432631</v>
      </c>
      <c r="H89">
        <v>84</v>
      </c>
      <c r="I89">
        <v>4288561</v>
      </c>
    </row>
    <row r="90" spans="1:9">
      <c r="A90" t="s">
        <v>5112</v>
      </c>
      <c r="B90">
        <v>0</v>
      </c>
      <c r="C90">
        <v>0</v>
      </c>
      <c r="D90">
        <v>0</v>
      </c>
      <c r="E90">
        <v>1</v>
      </c>
      <c r="F90">
        <v>100000</v>
      </c>
      <c r="G90">
        <v>0</v>
      </c>
      <c r="H90">
        <v>0</v>
      </c>
      <c r="I90">
        <v>0</v>
      </c>
    </row>
    <row r="91" spans="1:9">
      <c r="A91" t="s">
        <v>4398</v>
      </c>
      <c r="B91">
        <v>7</v>
      </c>
      <c r="C91">
        <v>1052000</v>
      </c>
      <c r="D91">
        <v>1052000</v>
      </c>
      <c r="E91">
        <v>125</v>
      </c>
      <c r="F91">
        <v>12847783</v>
      </c>
      <c r="G91">
        <v>11987724</v>
      </c>
      <c r="H91">
        <v>3</v>
      </c>
      <c r="I91">
        <v>279500</v>
      </c>
    </row>
    <row r="92" spans="1:9">
      <c r="A92" t="s">
        <v>4732</v>
      </c>
      <c r="B92">
        <v>20171</v>
      </c>
      <c r="C92">
        <v>63426537</v>
      </c>
      <c r="D92">
        <v>1028492</v>
      </c>
      <c r="E92">
        <v>858212</v>
      </c>
      <c r="F92">
        <v>2433606806</v>
      </c>
      <c r="G92">
        <v>18021599</v>
      </c>
      <c r="H92">
        <v>776</v>
      </c>
      <c r="I92">
        <v>531216</v>
      </c>
    </row>
    <row r="93" spans="1:9">
      <c r="A93" t="s">
        <v>4650</v>
      </c>
      <c r="B93">
        <v>12803</v>
      </c>
      <c r="C93">
        <v>564475331</v>
      </c>
      <c r="D93">
        <v>562627864</v>
      </c>
      <c r="E93">
        <v>197592</v>
      </c>
      <c r="F93">
        <v>6772657826</v>
      </c>
      <c r="G93">
        <v>4734183643</v>
      </c>
      <c r="H93">
        <v>1432</v>
      </c>
      <c r="I93">
        <v>45127710</v>
      </c>
    </row>
    <row r="94" spans="1:9">
      <c r="A94" t="s">
        <v>4712</v>
      </c>
      <c r="B94">
        <v>379005</v>
      </c>
      <c r="C94">
        <v>1455611710</v>
      </c>
      <c r="D94">
        <v>105310901</v>
      </c>
      <c r="E94">
        <v>5893763</v>
      </c>
      <c r="F94">
        <v>26599394478</v>
      </c>
      <c r="G94">
        <v>4291451595</v>
      </c>
      <c r="H94">
        <v>37280</v>
      </c>
      <c r="I94">
        <v>71021859</v>
      </c>
    </row>
    <row r="95" spans="1:9">
      <c r="A95" t="s">
        <v>4789</v>
      </c>
      <c r="B95">
        <v>653</v>
      </c>
      <c r="C95">
        <v>157018418</v>
      </c>
      <c r="D95">
        <v>29147582</v>
      </c>
      <c r="E95">
        <v>45701</v>
      </c>
      <c r="F95">
        <v>8150324819</v>
      </c>
      <c r="G95">
        <v>1567834658</v>
      </c>
      <c r="H95">
        <v>93</v>
      </c>
      <c r="I95">
        <v>7102455</v>
      </c>
    </row>
    <row r="96" spans="1:9">
      <c r="A96" t="s">
        <v>4850</v>
      </c>
      <c r="B96">
        <v>279</v>
      </c>
      <c r="C96">
        <v>239157059</v>
      </c>
      <c r="D96">
        <v>238921363</v>
      </c>
      <c r="E96">
        <v>12902</v>
      </c>
      <c r="F96">
        <v>5311447786</v>
      </c>
      <c r="G96">
        <v>4900431851</v>
      </c>
      <c r="H96">
        <v>30</v>
      </c>
      <c r="I96">
        <v>6573306</v>
      </c>
    </row>
    <row r="97" spans="1:9">
      <c r="A97" t="s">
        <v>4018</v>
      </c>
      <c r="B97">
        <v>28406</v>
      </c>
      <c r="C97">
        <v>295096951</v>
      </c>
      <c r="D97">
        <v>78029068</v>
      </c>
      <c r="E97">
        <v>2124685</v>
      </c>
      <c r="F97">
        <v>35754639970</v>
      </c>
      <c r="G97">
        <v>5938766997</v>
      </c>
      <c r="H97">
        <v>1659</v>
      </c>
      <c r="I97">
        <v>19857387</v>
      </c>
    </row>
    <row r="98" spans="1:9">
      <c r="A98" t="s">
        <v>4150</v>
      </c>
      <c r="B98">
        <v>280</v>
      </c>
      <c r="C98">
        <v>71125538</v>
      </c>
      <c r="D98">
        <v>51527642</v>
      </c>
      <c r="E98">
        <v>4745</v>
      </c>
      <c r="F98">
        <v>1134232710</v>
      </c>
      <c r="G98">
        <v>754748887</v>
      </c>
      <c r="H98">
        <v>51</v>
      </c>
      <c r="I98">
        <v>10105546</v>
      </c>
    </row>
    <row r="99" spans="1:9">
      <c r="A99" t="s">
        <v>4266</v>
      </c>
      <c r="B99">
        <v>6</v>
      </c>
      <c r="C99">
        <v>2874117</v>
      </c>
      <c r="D99">
        <v>2669038</v>
      </c>
      <c r="E99">
        <v>37013</v>
      </c>
      <c r="F99">
        <v>31727914038</v>
      </c>
      <c r="G99">
        <v>29280007488</v>
      </c>
      <c r="H99">
        <v>112</v>
      </c>
      <c r="I99">
        <v>126901206</v>
      </c>
    </row>
    <row r="100" spans="1:9">
      <c r="A100" t="s">
        <v>4647</v>
      </c>
      <c r="B100">
        <v>21845</v>
      </c>
      <c r="C100">
        <v>690630520</v>
      </c>
      <c r="D100">
        <v>686495846</v>
      </c>
      <c r="E100">
        <v>381643</v>
      </c>
      <c r="F100">
        <v>9789472620</v>
      </c>
      <c r="G100">
        <v>6510607528</v>
      </c>
      <c r="H100">
        <v>5369</v>
      </c>
      <c r="I100">
        <v>121135685</v>
      </c>
    </row>
    <row r="101" spans="1:9">
      <c r="A101" t="s">
        <v>4734</v>
      </c>
      <c r="B101">
        <v>1915</v>
      </c>
      <c r="C101">
        <v>7318064</v>
      </c>
      <c r="D101">
        <v>2789380</v>
      </c>
      <c r="E101">
        <v>57590</v>
      </c>
      <c r="F101">
        <v>215152417</v>
      </c>
      <c r="G101">
        <v>72902826</v>
      </c>
      <c r="H101">
        <v>972</v>
      </c>
      <c r="I101">
        <v>2673378</v>
      </c>
    </row>
    <row r="102" spans="1:9">
      <c r="A102" t="s">
        <v>5113</v>
      </c>
      <c r="B102">
        <v>0</v>
      </c>
      <c r="C102">
        <v>0</v>
      </c>
      <c r="D102">
        <v>0</v>
      </c>
      <c r="E102">
        <v>1</v>
      </c>
      <c r="F102">
        <v>1350</v>
      </c>
      <c r="G102">
        <v>666</v>
      </c>
      <c r="H102">
        <v>0</v>
      </c>
      <c r="I102">
        <v>0</v>
      </c>
    </row>
    <row r="103" spans="1:9">
      <c r="A103" t="s">
        <v>4695</v>
      </c>
      <c r="B103">
        <v>583</v>
      </c>
      <c r="C103">
        <v>24372644</v>
      </c>
      <c r="D103">
        <v>24127871</v>
      </c>
      <c r="E103">
        <v>9424</v>
      </c>
      <c r="F103">
        <v>324863489</v>
      </c>
      <c r="G103">
        <v>225601841</v>
      </c>
      <c r="H103">
        <v>50</v>
      </c>
      <c r="I103">
        <v>1643570</v>
      </c>
    </row>
    <row r="104" spans="1:9">
      <c r="A104" t="s">
        <v>4811</v>
      </c>
      <c r="B104">
        <v>849</v>
      </c>
      <c r="C104">
        <v>5618000</v>
      </c>
      <c r="D104">
        <v>2243562</v>
      </c>
      <c r="E104">
        <v>22474</v>
      </c>
      <c r="F104">
        <v>131182222</v>
      </c>
      <c r="G104">
        <v>26387105</v>
      </c>
      <c r="H104">
        <v>206</v>
      </c>
      <c r="I104">
        <v>794952</v>
      </c>
    </row>
    <row r="105" spans="1:9">
      <c r="A105" t="s">
        <v>4144</v>
      </c>
      <c r="B105">
        <v>1936</v>
      </c>
      <c r="C105">
        <v>1505792766</v>
      </c>
      <c r="D105">
        <v>1501987439</v>
      </c>
      <c r="E105">
        <v>87723</v>
      </c>
      <c r="F105">
        <v>34079326291</v>
      </c>
      <c r="G105">
        <v>28977653588</v>
      </c>
      <c r="H105">
        <v>271</v>
      </c>
      <c r="I105">
        <v>62292481</v>
      </c>
    </row>
    <row r="106" spans="1:9">
      <c r="A106" t="s">
        <v>4285</v>
      </c>
      <c r="B106">
        <v>0</v>
      </c>
      <c r="C106">
        <v>0</v>
      </c>
      <c r="D106">
        <v>0</v>
      </c>
      <c r="E106">
        <v>49277</v>
      </c>
      <c r="F106">
        <v>5749647063</v>
      </c>
      <c r="G106">
        <v>3205149312</v>
      </c>
      <c r="H106">
        <v>337</v>
      </c>
      <c r="I106">
        <v>46836261</v>
      </c>
    </row>
    <row r="107" spans="1:9">
      <c r="A107" t="s">
        <v>4537</v>
      </c>
      <c r="B107">
        <v>0</v>
      </c>
      <c r="C107">
        <v>0</v>
      </c>
      <c r="D107">
        <v>0</v>
      </c>
      <c r="E107">
        <v>69</v>
      </c>
      <c r="F107">
        <v>13475675</v>
      </c>
      <c r="G107">
        <v>7907061</v>
      </c>
      <c r="H107">
        <v>1</v>
      </c>
      <c r="I107">
        <v>147350</v>
      </c>
    </row>
    <row r="108" spans="1:9">
      <c r="A108" t="s">
        <v>4646</v>
      </c>
      <c r="B108">
        <v>3549</v>
      </c>
      <c r="C108">
        <v>72225895</v>
      </c>
      <c r="D108">
        <v>70619361</v>
      </c>
      <c r="E108">
        <v>82403</v>
      </c>
      <c r="F108">
        <v>1481117848</v>
      </c>
      <c r="G108">
        <v>791075821</v>
      </c>
      <c r="H108">
        <v>591</v>
      </c>
      <c r="I108">
        <v>10460719</v>
      </c>
    </row>
    <row r="109" spans="1:9">
      <c r="A109" t="s">
        <v>4736</v>
      </c>
      <c r="B109">
        <v>2266</v>
      </c>
      <c r="C109">
        <v>8666747</v>
      </c>
      <c r="D109">
        <v>1969374</v>
      </c>
      <c r="E109">
        <v>326361</v>
      </c>
      <c r="F109">
        <v>1211354597</v>
      </c>
      <c r="G109">
        <v>132586276</v>
      </c>
      <c r="H109">
        <v>3542</v>
      </c>
      <c r="I109">
        <v>6862610</v>
      </c>
    </row>
    <row r="110" spans="1:9">
      <c r="A110" t="s">
        <v>4816</v>
      </c>
      <c r="B110">
        <v>22714</v>
      </c>
      <c r="C110">
        <v>180068571</v>
      </c>
      <c r="D110">
        <v>48974078</v>
      </c>
      <c r="E110">
        <v>587575</v>
      </c>
      <c r="F110">
        <v>4266358996</v>
      </c>
      <c r="G110">
        <v>361315342</v>
      </c>
      <c r="H110">
        <v>2099</v>
      </c>
      <c r="I110">
        <v>5485854</v>
      </c>
    </row>
    <row r="111" spans="1:9">
      <c r="A111" t="s">
        <v>5007</v>
      </c>
      <c r="B111">
        <v>138</v>
      </c>
      <c r="C111">
        <v>5117387</v>
      </c>
      <c r="D111">
        <v>4941903</v>
      </c>
      <c r="E111">
        <v>3153</v>
      </c>
      <c r="F111">
        <v>96194042</v>
      </c>
      <c r="G111">
        <v>63348550</v>
      </c>
      <c r="H111">
        <v>62</v>
      </c>
      <c r="I111">
        <v>1349538</v>
      </c>
    </row>
    <row r="112" spans="1:9">
      <c r="A112" t="s">
        <v>4110</v>
      </c>
      <c r="B112">
        <v>171</v>
      </c>
      <c r="C112">
        <v>10318418</v>
      </c>
      <c r="D112">
        <v>10204459</v>
      </c>
      <c r="E112">
        <v>3085</v>
      </c>
      <c r="F112">
        <v>150109983</v>
      </c>
      <c r="G112">
        <v>94182738</v>
      </c>
      <c r="H112">
        <v>10</v>
      </c>
      <c r="I112">
        <v>470463</v>
      </c>
    </row>
    <row r="113" spans="1:9">
      <c r="A113" t="s">
        <v>4806</v>
      </c>
      <c r="B113">
        <v>314</v>
      </c>
      <c r="C113">
        <v>3679864</v>
      </c>
      <c r="D113">
        <v>3604079</v>
      </c>
      <c r="E113">
        <v>32281</v>
      </c>
      <c r="F113">
        <v>541453362</v>
      </c>
      <c r="G113">
        <v>288500577</v>
      </c>
      <c r="H113">
        <v>95</v>
      </c>
      <c r="I113">
        <v>1273954</v>
      </c>
    </row>
    <row r="114" spans="1:9">
      <c r="A114" t="s">
        <v>4880</v>
      </c>
      <c r="B114">
        <v>3456</v>
      </c>
      <c r="C114">
        <v>89200666</v>
      </c>
      <c r="D114">
        <v>34090956</v>
      </c>
      <c r="E114">
        <v>690515</v>
      </c>
      <c r="F114">
        <v>5759681594</v>
      </c>
      <c r="G114">
        <v>1070865899</v>
      </c>
      <c r="H114">
        <v>874</v>
      </c>
      <c r="I114">
        <v>2791568</v>
      </c>
    </row>
    <row r="115" spans="1:9">
      <c r="A115" t="s">
        <v>4399</v>
      </c>
      <c r="B115">
        <v>0</v>
      </c>
      <c r="C115">
        <v>0</v>
      </c>
      <c r="D115">
        <v>0</v>
      </c>
      <c r="E115">
        <v>56</v>
      </c>
      <c r="F115">
        <v>4562958</v>
      </c>
      <c r="G115">
        <v>3899576</v>
      </c>
      <c r="H115">
        <v>8</v>
      </c>
      <c r="I115">
        <v>434350</v>
      </c>
    </row>
    <row r="116" spans="1:9">
      <c r="A116" t="s">
        <v>4675</v>
      </c>
      <c r="B116">
        <v>1414</v>
      </c>
      <c r="C116">
        <v>541699778</v>
      </c>
      <c r="D116">
        <v>540808101</v>
      </c>
      <c r="E116">
        <v>458209</v>
      </c>
      <c r="F116">
        <v>126729686206</v>
      </c>
      <c r="G116">
        <v>109629804156</v>
      </c>
      <c r="H116">
        <v>942</v>
      </c>
      <c r="I116">
        <v>172035801</v>
      </c>
    </row>
    <row r="117" spans="1:9">
      <c r="A117" t="s">
        <v>4909</v>
      </c>
      <c r="B117">
        <v>5782</v>
      </c>
      <c r="C117">
        <v>60451480</v>
      </c>
      <c r="D117">
        <v>10447153</v>
      </c>
      <c r="E117">
        <v>1313404</v>
      </c>
      <c r="F117">
        <v>16904072899</v>
      </c>
      <c r="G117">
        <v>4059239178</v>
      </c>
      <c r="H117">
        <v>3466</v>
      </c>
      <c r="I117">
        <v>25694350</v>
      </c>
    </row>
    <row r="118" spans="1:9">
      <c r="A118" t="s">
        <v>4371</v>
      </c>
      <c r="B118">
        <v>2284</v>
      </c>
      <c r="C118">
        <v>2038100</v>
      </c>
      <c r="D118">
        <v>878421</v>
      </c>
      <c r="E118">
        <v>88248</v>
      </c>
      <c r="F118">
        <v>106678805</v>
      </c>
      <c r="G118">
        <v>67296846</v>
      </c>
      <c r="H118">
        <v>3602</v>
      </c>
      <c r="I118">
        <v>3718725</v>
      </c>
    </row>
    <row r="119" spans="1:9">
      <c r="A119" t="s">
        <v>4522</v>
      </c>
      <c r="B119">
        <v>446</v>
      </c>
      <c r="C119">
        <v>22126321</v>
      </c>
      <c r="D119">
        <v>22111328</v>
      </c>
      <c r="E119">
        <v>16466</v>
      </c>
      <c r="F119">
        <v>612445624</v>
      </c>
      <c r="G119">
        <v>384132944</v>
      </c>
      <c r="H119">
        <v>85</v>
      </c>
      <c r="I119">
        <v>3327407</v>
      </c>
    </row>
    <row r="120" spans="1:9">
      <c r="A120" t="s">
        <v>4191</v>
      </c>
      <c r="B120">
        <v>691319</v>
      </c>
      <c r="C120">
        <v>1858325680</v>
      </c>
      <c r="D120">
        <v>366574973</v>
      </c>
      <c r="E120">
        <v>21668820</v>
      </c>
      <c r="F120">
        <v>139354452077</v>
      </c>
      <c r="G120">
        <v>23211818601</v>
      </c>
      <c r="H120">
        <v>477753</v>
      </c>
      <c r="I120">
        <v>437087178</v>
      </c>
    </row>
    <row r="121" spans="1:9">
      <c r="A121" t="s">
        <v>4466</v>
      </c>
      <c r="B121">
        <v>992</v>
      </c>
      <c r="C121">
        <v>33488874</v>
      </c>
      <c r="D121">
        <v>33325646</v>
      </c>
      <c r="E121">
        <v>15168</v>
      </c>
      <c r="F121">
        <v>423372258</v>
      </c>
      <c r="G121">
        <v>259001027</v>
      </c>
      <c r="H121">
        <v>19</v>
      </c>
      <c r="I121">
        <v>606238</v>
      </c>
    </row>
    <row r="122" spans="1:9">
      <c r="A122" t="s">
        <v>4621</v>
      </c>
      <c r="B122">
        <v>1</v>
      </c>
      <c r="C122">
        <v>200000</v>
      </c>
      <c r="D122">
        <v>0</v>
      </c>
      <c r="E122">
        <v>16642</v>
      </c>
      <c r="F122">
        <v>2348288359</v>
      </c>
      <c r="G122">
        <v>933991294</v>
      </c>
      <c r="H122">
        <v>59</v>
      </c>
      <c r="I122">
        <v>5996013</v>
      </c>
    </row>
    <row r="123" spans="1:9">
      <c r="A123" t="s">
        <v>4924</v>
      </c>
      <c r="B123">
        <v>80</v>
      </c>
      <c r="C123">
        <v>28202970</v>
      </c>
      <c r="D123">
        <v>28202970</v>
      </c>
      <c r="E123">
        <v>20815</v>
      </c>
      <c r="F123">
        <v>4971452925</v>
      </c>
      <c r="G123">
        <v>4474176385</v>
      </c>
      <c r="H123">
        <v>191</v>
      </c>
      <c r="I123">
        <v>43188280</v>
      </c>
    </row>
    <row r="124" spans="1:9">
      <c r="A124" t="s">
        <v>5114</v>
      </c>
      <c r="B124">
        <v>1818</v>
      </c>
      <c r="C124">
        <v>1497700</v>
      </c>
      <c r="D124">
        <v>76801</v>
      </c>
      <c r="E124">
        <v>191370</v>
      </c>
      <c r="F124">
        <v>272556548</v>
      </c>
      <c r="G124">
        <v>49947335</v>
      </c>
      <c r="H124">
        <v>74</v>
      </c>
      <c r="I124">
        <v>53530</v>
      </c>
    </row>
    <row r="125" spans="1:9">
      <c r="A125" t="s">
        <v>4552</v>
      </c>
      <c r="B125">
        <v>321</v>
      </c>
      <c r="C125">
        <v>63224256</v>
      </c>
      <c r="D125">
        <v>39897663</v>
      </c>
      <c r="E125">
        <v>1734</v>
      </c>
      <c r="F125">
        <v>311659157</v>
      </c>
      <c r="G125">
        <v>199629958</v>
      </c>
      <c r="H125">
        <v>16</v>
      </c>
      <c r="I125">
        <v>3122310</v>
      </c>
    </row>
    <row r="126" spans="1:9">
      <c r="A126" t="s">
        <v>4683</v>
      </c>
      <c r="B126">
        <v>121</v>
      </c>
      <c r="C126">
        <v>31497250</v>
      </c>
      <c r="D126">
        <v>24194231</v>
      </c>
      <c r="E126">
        <v>1763</v>
      </c>
      <c r="F126">
        <v>488042949</v>
      </c>
      <c r="G126">
        <v>291440861</v>
      </c>
      <c r="H126">
        <v>40</v>
      </c>
      <c r="I126">
        <v>8243933</v>
      </c>
    </row>
    <row r="127" spans="1:9">
      <c r="A127" t="s">
        <v>4769</v>
      </c>
      <c r="B127">
        <v>501</v>
      </c>
      <c r="C127">
        <v>4737400</v>
      </c>
      <c r="D127">
        <v>1040277</v>
      </c>
      <c r="E127">
        <v>21567</v>
      </c>
      <c r="F127">
        <v>210185162</v>
      </c>
      <c r="G127">
        <v>70791895</v>
      </c>
      <c r="H127">
        <v>250</v>
      </c>
      <c r="I127">
        <v>1667100</v>
      </c>
    </row>
    <row r="128" spans="1:9">
      <c r="A128" t="s">
        <v>4292</v>
      </c>
      <c r="B128">
        <v>0</v>
      </c>
      <c r="C128">
        <v>0</v>
      </c>
      <c r="D128">
        <v>0</v>
      </c>
      <c r="E128">
        <v>200</v>
      </c>
      <c r="F128">
        <v>7232409</v>
      </c>
      <c r="G128">
        <v>5148990</v>
      </c>
      <c r="H128">
        <v>2</v>
      </c>
      <c r="I128">
        <v>1000000</v>
      </c>
    </row>
    <row r="129" spans="1:9">
      <c r="A129" t="s">
        <v>4369</v>
      </c>
      <c r="B129">
        <v>7991</v>
      </c>
      <c r="C129">
        <v>28414509</v>
      </c>
      <c r="D129">
        <v>8188854</v>
      </c>
      <c r="E129">
        <v>251443</v>
      </c>
      <c r="F129">
        <v>1084679725</v>
      </c>
      <c r="G129">
        <v>344564181</v>
      </c>
      <c r="H129">
        <v>3224</v>
      </c>
      <c r="I129">
        <v>8369409</v>
      </c>
    </row>
    <row r="130" spans="1:9">
      <c r="A130" t="s">
        <v>4484</v>
      </c>
      <c r="B130">
        <v>6</v>
      </c>
      <c r="C130">
        <v>989700</v>
      </c>
      <c r="D130">
        <v>991248</v>
      </c>
      <c r="E130">
        <v>264</v>
      </c>
      <c r="F130">
        <v>59198072</v>
      </c>
      <c r="G130">
        <v>47987378</v>
      </c>
      <c r="H130">
        <v>1</v>
      </c>
      <c r="I130">
        <v>151470</v>
      </c>
    </row>
    <row r="131" spans="1:9">
      <c r="A131" t="s">
        <v>4555</v>
      </c>
      <c r="B131">
        <v>2008</v>
      </c>
      <c r="C131">
        <v>442618197</v>
      </c>
      <c r="D131">
        <v>56300681</v>
      </c>
      <c r="E131">
        <v>135028</v>
      </c>
      <c r="F131">
        <v>15135354947</v>
      </c>
      <c r="G131">
        <v>2347510497</v>
      </c>
      <c r="H131">
        <v>354</v>
      </c>
      <c r="I131">
        <v>17221836</v>
      </c>
    </row>
    <row r="132" spans="1:9">
      <c r="A132" t="s">
        <v>4185</v>
      </c>
      <c r="B132">
        <v>1557</v>
      </c>
      <c r="C132">
        <v>50186881</v>
      </c>
      <c r="D132">
        <v>50039343</v>
      </c>
      <c r="E132">
        <v>34295</v>
      </c>
      <c r="F132">
        <v>936906317</v>
      </c>
      <c r="G132">
        <v>664641020</v>
      </c>
      <c r="H132">
        <v>267</v>
      </c>
      <c r="I132">
        <v>7081893</v>
      </c>
    </row>
    <row r="133" spans="1:9">
      <c r="A133" t="s">
        <v>4409</v>
      </c>
      <c r="B133">
        <v>31</v>
      </c>
      <c r="C133">
        <v>2703251</v>
      </c>
      <c r="D133">
        <v>2701397</v>
      </c>
      <c r="E133">
        <v>415</v>
      </c>
      <c r="F133">
        <v>30921389</v>
      </c>
      <c r="G133">
        <v>28961280</v>
      </c>
      <c r="H133">
        <v>2</v>
      </c>
      <c r="I133">
        <v>140000</v>
      </c>
    </row>
    <row r="134" spans="1:9">
      <c r="A134" t="s">
        <v>4460</v>
      </c>
      <c r="B134">
        <v>10</v>
      </c>
      <c r="C134">
        <v>451085</v>
      </c>
      <c r="D134">
        <v>450390</v>
      </c>
      <c r="E134">
        <v>160</v>
      </c>
      <c r="F134">
        <v>5350028</v>
      </c>
      <c r="G134">
        <v>3539449</v>
      </c>
      <c r="H134">
        <v>0</v>
      </c>
      <c r="I134">
        <v>0</v>
      </c>
    </row>
    <row r="135" spans="1:9">
      <c r="A135" t="s">
        <v>4093</v>
      </c>
      <c r="B135">
        <v>20368</v>
      </c>
      <c r="C135">
        <v>137390650</v>
      </c>
      <c r="D135">
        <v>16604585</v>
      </c>
      <c r="E135">
        <v>874535</v>
      </c>
      <c r="F135">
        <v>7308814344</v>
      </c>
      <c r="G135">
        <v>2305486200</v>
      </c>
      <c r="H135">
        <v>6680</v>
      </c>
      <c r="I135">
        <v>41397118</v>
      </c>
    </row>
    <row r="136" spans="1:9">
      <c r="A136" t="s">
        <v>4128</v>
      </c>
      <c r="B136">
        <v>130256</v>
      </c>
      <c r="C136">
        <v>1381640195</v>
      </c>
      <c r="D136">
        <v>180084457</v>
      </c>
      <c r="E136">
        <v>8139587</v>
      </c>
      <c r="F136">
        <v>113277859987</v>
      </c>
      <c r="G136">
        <v>20144553599</v>
      </c>
      <c r="H136">
        <v>33356</v>
      </c>
      <c r="I136">
        <v>176032100</v>
      </c>
    </row>
    <row r="137" spans="1:9">
      <c r="A137" t="s">
        <v>4175</v>
      </c>
      <c r="B137">
        <v>253</v>
      </c>
      <c r="C137">
        <v>8197730</v>
      </c>
      <c r="D137">
        <v>8174483</v>
      </c>
      <c r="E137">
        <v>6009</v>
      </c>
      <c r="F137">
        <v>163282332</v>
      </c>
      <c r="G137">
        <v>114197569</v>
      </c>
      <c r="H137">
        <v>39</v>
      </c>
      <c r="I137">
        <v>958110</v>
      </c>
    </row>
    <row r="138" spans="1:9">
      <c r="A138" t="s">
        <v>4314</v>
      </c>
      <c r="B138">
        <v>0</v>
      </c>
      <c r="C138">
        <v>0</v>
      </c>
      <c r="D138">
        <v>0</v>
      </c>
      <c r="E138">
        <v>590</v>
      </c>
      <c r="F138">
        <v>863206</v>
      </c>
      <c r="G138">
        <v>69921</v>
      </c>
      <c r="H138">
        <v>1</v>
      </c>
      <c r="I138">
        <v>4700</v>
      </c>
    </row>
    <row r="139" spans="1:9">
      <c r="A139" t="s">
        <v>4324</v>
      </c>
      <c r="B139">
        <v>202786</v>
      </c>
      <c r="C139">
        <v>1324558755</v>
      </c>
      <c r="D139">
        <v>265746102</v>
      </c>
      <c r="E139">
        <v>9971518</v>
      </c>
      <c r="F139">
        <v>100241949263</v>
      </c>
      <c r="G139">
        <v>23653261244</v>
      </c>
      <c r="H139">
        <v>36656</v>
      </c>
      <c r="I139">
        <v>141083825</v>
      </c>
    </row>
    <row r="140" spans="1:9">
      <c r="A140" t="s">
        <v>4809</v>
      </c>
      <c r="B140">
        <v>35</v>
      </c>
      <c r="C140">
        <v>603215</v>
      </c>
      <c r="D140">
        <v>595114</v>
      </c>
      <c r="E140">
        <v>3345</v>
      </c>
      <c r="F140">
        <v>151112480</v>
      </c>
      <c r="G140">
        <v>99224773</v>
      </c>
      <c r="H140">
        <v>20</v>
      </c>
      <c r="I140">
        <v>155575</v>
      </c>
    </row>
    <row r="141" spans="1:9">
      <c r="A141" t="s">
        <v>4990</v>
      </c>
      <c r="B141">
        <v>3</v>
      </c>
      <c r="C141">
        <v>893000</v>
      </c>
      <c r="D141">
        <v>837453</v>
      </c>
      <c r="E141">
        <v>97355</v>
      </c>
      <c r="F141">
        <v>32854931075</v>
      </c>
      <c r="G141">
        <v>28344676184</v>
      </c>
      <c r="H141">
        <v>168</v>
      </c>
      <c r="I141">
        <v>35887913</v>
      </c>
    </row>
    <row r="142" spans="1:9">
      <c r="A142" t="s">
        <v>4183</v>
      </c>
      <c r="B142">
        <v>11852</v>
      </c>
      <c r="C142">
        <v>383952403</v>
      </c>
      <c r="D142">
        <v>383020356</v>
      </c>
      <c r="E142">
        <v>255361</v>
      </c>
      <c r="F142">
        <v>7007244435</v>
      </c>
      <c r="G142">
        <v>5021922285</v>
      </c>
      <c r="H142">
        <v>2537</v>
      </c>
      <c r="I142">
        <v>68904656</v>
      </c>
    </row>
    <row r="143" spans="1:9">
      <c r="A143" t="s">
        <v>4271</v>
      </c>
      <c r="B143">
        <v>65</v>
      </c>
      <c r="C143">
        <v>27664979</v>
      </c>
      <c r="D143">
        <v>27214251</v>
      </c>
      <c r="E143">
        <v>1021220</v>
      </c>
      <c r="F143">
        <v>317313070908</v>
      </c>
      <c r="G143">
        <v>279251776966</v>
      </c>
      <c r="H143">
        <v>1187</v>
      </c>
      <c r="I143">
        <v>265753566</v>
      </c>
    </row>
    <row r="144" spans="1:9">
      <c r="A144" t="s">
        <v>4706</v>
      </c>
      <c r="B144">
        <v>79577</v>
      </c>
      <c r="C144">
        <v>314597225</v>
      </c>
      <c r="D144">
        <v>3493831</v>
      </c>
      <c r="E144">
        <v>1183262</v>
      </c>
      <c r="F144">
        <v>5291503229</v>
      </c>
      <c r="G144">
        <v>218529490</v>
      </c>
      <c r="H144">
        <v>1650</v>
      </c>
      <c r="I144">
        <v>2670620</v>
      </c>
    </row>
    <row r="145" spans="1:9">
      <c r="A145" t="s">
        <v>4788</v>
      </c>
      <c r="B145">
        <v>0</v>
      </c>
      <c r="C145">
        <v>0</v>
      </c>
      <c r="D145">
        <v>0</v>
      </c>
      <c r="E145">
        <v>1858</v>
      </c>
      <c r="F145">
        <v>223296222</v>
      </c>
      <c r="G145">
        <v>84375582</v>
      </c>
      <c r="H145">
        <v>78</v>
      </c>
      <c r="I145">
        <v>7018814</v>
      </c>
    </row>
    <row r="146" spans="1:9">
      <c r="A146" t="s">
        <v>4194</v>
      </c>
      <c r="B146">
        <v>157812</v>
      </c>
      <c r="C146">
        <v>762343380</v>
      </c>
      <c r="D146">
        <v>163421457</v>
      </c>
      <c r="E146">
        <v>11977597</v>
      </c>
      <c r="F146">
        <v>74911261344</v>
      </c>
      <c r="G146">
        <v>21230671528</v>
      </c>
      <c r="H146">
        <v>160383</v>
      </c>
      <c r="I146">
        <v>312588262</v>
      </c>
    </row>
    <row r="147" spans="1:9">
      <c r="A147" t="s">
        <v>4260</v>
      </c>
      <c r="B147">
        <v>50390</v>
      </c>
      <c r="C147">
        <v>533974025</v>
      </c>
      <c r="D147">
        <v>88674075</v>
      </c>
      <c r="E147">
        <v>2854237</v>
      </c>
      <c r="F147">
        <v>33188679117</v>
      </c>
      <c r="G147">
        <v>10008856312</v>
      </c>
      <c r="H147">
        <v>22552</v>
      </c>
      <c r="I147">
        <v>158108443</v>
      </c>
    </row>
    <row r="148" spans="1:9">
      <c r="A148" t="s">
        <v>4622</v>
      </c>
      <c r="B148">
        <v>0</v>
      </c>
      <c r="C148">
        <v>0</v>
      </c>
      <c r="D148">
        <v>0</v>
      </c>
      <c r="E148">
        <v>18285</v>
      </c>
      <c r="F148">
        <v>2203216647</v>
      </c>
      <c r="G148">
        <v>896993419</v>
      </c>
      <c r="H148">
        <v>63</v>
      </c>
      <c r="I148">
        <v>7705690</v>
      </c>
    </row>
    <row r="149" spans="1:9">
      <c r="A149" t="s">
        <v>4629</v>
      </c>
      <c r="B149">
        <v>48</v>
      </c>
      <c r="C149">
        <v>1213000</v>
      </c>
      <c r="D149">
        <v>1209318</v>
      </c>
      <c r="E149">
        <v>1205</v>
      </c>
      <c r="F149">
        <v>22034852</v>
      </c>
      <c r="G149">
        <v>11508055</v>
      </c>
      <c r="H149">
        <v>15</v>
      </c>
      <c r="I149">
        <v>301000</v>
      </c>
    </row>
    <row r="150" spans="1:9">
      <c r="A150" t="s">
        <v>4919</v>
      </c>
      <c r="B150">
        <v>0</v>
      </c>
      <c r="C150">
        <v>0</v>
      </c>
      <c r="D150">
        <v>0</v>
      </c>
      <c r="E150">
        <v>1795</v>
      </c>
      <c r="F150">
        <v>222128433</v>
      </c>
      <c r="G150">
        <v>134557239</v>
      </c>
      <c r="H150">
        <v>71</v>
      </c>
      <c r="I150">
        <v>13793706</v>
      </c>
    </row>
    <row r="151" spans="1:9">
      <c r="A151" t="s">
        <v>4940</v>
      </c>
      <c r="B151">
        <v>260</v>
      </c>
      <c r="C151">
        <v>7976985</v>
      </c>
      <c r="D151">
        <v>7964807</v>
      </c>
      <c r="E151">
        <v>862</v>
      </c>
      <c r="F151">
        <v>28024572</v>
      </c>
      <c r="G151">
        <v>27059053</v>
      </c>
      <c r="H151">
        <v>0</v>
      </c>
      <c r="I151">
        <v>0</v>
      </c>
    </row>
    <row r="152" spans="1:9">
      <c r="A152" t="s">
        <v>4066</v>
      </c>
      <c r="B152">
        <v>7356</v>
      </c>
      <c r="C152">
        <v>53104121</v>
      </c>
      <c r="D152">
        <v>23679183</v>
      </c>
      <c r="E152">
        <v>103585</v>
      </c>
      <c r="F152">
        <v>768610403</v>
      </c>
      <c r="G152">
        <v>154289893</v>
      </c>
      <c r="H152">
        <v>2827</v>
      </c>
      <c r="I152">
        <v>11182790</v>
      </c>
    </row>
    <row r="153" spans="1:9">
      <c r="A153" t="s">
        <v>4202</v>
      </c>
      <c r="B153">
        <v>0</v>
      </c>
      <c r="C153">
        <v>0</v>
      </c>
      <c r="D153">
        <v>0</v>
      </c>
      <c r="E153">
        <v>24</v>
      </c>
      <c r="F153">
        <v>7162300</v>
      </c>
      <c r="G153">
        <v>0</v>
      </c>
      <c r="H153">
        <v>0</v>
      </c>
      <c r="I153">
        <v>0</v>
      </c>
    </row>
    <row r="154" spans="1:9">
      <c r="A154" t="s">
        <v>4534</v>
      </c>
      <c r="B154">
        <v>2408</v>
      </c>
      <c r="C154">
        <v>23391600</v>
      </c>
      <c r="D154">
        <v>3913821</v>
      </c>
      <c r="E154">
        <v>127761</v>
      </c>
      <c r="F154">
        <v>1260767966</v>
      </c>
      <c r="G154">
        <v>443825393</v>
      </c>
      <c r="H154">
        <v>1579</v>
      </c>
      <c r="I154">
        <v>11736680</v>
      </c>
    </row>
    <row r="155" spans="1:9">
      <c r="A155" t="s">
        <v>4651</v>
      </c>
      <c r="B155">
        <v>4694</v>
      </c>
      <c r="C155">
        <v>221558980</v>
      </c>
      <c r="D155">
        <v>220602772</v>
      </c>
      <c r="E155">
        <v>81074</v>
      </c>
      <c r="F155">
        <v>2856778722</v>
      </c>
      <c r="G155">
        <v>1983785142</v>
      </c>
      <c r="H155">
        <v>633</v>
      </c>
      <c r="I155">
        <v>20733596</v>
      </c>
    </row>
    <row r="156" spans="1:9">
      <c r="A156" t="s">
        <v>5030</v>
      </c>
      <c r="B156">
        <v>4293</v>
      </c>
      <c r="C156">
        <v>37765884</v>
      </c>
      <c r="D156">
        <v>17856765</v>
      </c>
      <c r="E156">
        <v>81476</v>
      </c>
      <c r="F156">
        <v>525939521</v>
      </c>
      <c r="G156">
        <v>157918504</v>
      </c>
      <c r="H156">
        <v>1008</v>
      </c>
      <c r="I156">
        <v>6041046</v>
      </c>
    </row>
    <row r="157" spans="1:9">
      <c r="A157" t="s">
        <v>4135</v>
      </c>
      <c r="B157">
        <v>255</v>
      </c>
      <c r="C157">
        <v>378435399</v>
      </c>
      <c r="D157">
        <v>378239752</v>
      </c>
      <c r="E157">
        <v>11264</v>
      </c>
      <c r="F157">
        <v>6004596992</v>
      </c>
      <c r="G157">
        <v>5210816063</v>
      </c>
      <c r="H157">
        <v>30</v>
      </c>
      <c r="I157">
        <v>7523905</v>
      </c>
    </row>
    <row r="158" spans="1:9">
      <c r="A158" t="s">
        <v>4156</v>
      </c>
      <c r="B158">
        <v>2065</v>
      </c>
      <c r="C158">
        <v>320612914</v>
      </c>
      <c r="D158">
        <v>144216209</v>
      </c>
      <c r="E158">
        <v>68364</v>
      </c>
      <c r="F158">
        <v>8855912201</v>
      </c>
      <c r="G158">
        <v>4824100720</v>
      </c>
      <c r="H158">
        <v>492</v>
      </c>
      <c r="I158">
        <v>50734817</v>
      </c>
    </row>
    <row r="159" spans="1:9">
      <c r="A159" t="s">
        <v>4272</v>
      </c>
      <c r="B159">
        <v>30</v>
      </c>
      <c r="C159">
        <v>13181992</v>
      </c>
      <c r="D159">
        <v>13135564</v>
      </c>
      <c r="E159">
        <v>495031</v>
      </c>
      <c r="F159">
        <v>161668477115</v>
      </c>
      <c r="G159">
        <v>143686833600</v>
      </c>
      <c r="H159">
        <v>719</v>
      </c>
      <c r="I159">
        <v>181179405</v>
      </c>
    </row>
    <row r="160" spans="1:9">
      <c r="A160" t="s">
        <v>4530</v>
      </c>
      <c r="B160">
        <v>15678</v>
      </c>
      <c r="C160">
        <v>122777650</v>
      </c>
      <c r="D160">
        <v>12509478</v>
      </c>
      <c r="E160">
        <v>694286</v>
      </c>
      <c r="F160">
        <v>6903666470</v>
      </c>
      <c r="G160">
        <v>1053483428</v>
      </c>
      <c r="H160">
        <v>3159</v>
      </c>
      <c r="I160">
        <v>15226380</v>
      </c>
    </row>
    <row r="161" spans="1:9">
      <c r="A161" t="s">
        <v>4754</v>
      </c>
      <c r="B161">
        <v>9958</v>
      </c>
      <c r="C161">
        <v>432280241</v>
      </c>
      <c r="D161">
        <v>429747580</v>
      </c>
      <c r="E161">
        <v>182441</v>
      </c>
      <c r="F161">
        <v>6564704098</v>
      </c>
      <c r="G161">
        <v>4393734914</v>
      </c>
      <c r="H161">
        <v>546</v>
      </c>
      <c r="I161">
        <v>21433557</v>
      </c>
    </row>
    <row r="162" spans="1:9">
      <c r="A162" t="s">
        <v>5013</v>
      </c>
      <c r="B162">
        <v>10799</v>
      </c>
      <c r="C162">
        <v>184115374</v>
      </c>
      <c r="D162">
        <v>179718543</v>
      </c>
      <c r="E162">
        <v>239141</v>
      </c>
      <c r="F162">
        <v>5337319723</v>
      </c>
      <c r="G162">
        <v>3128410914</v>
      </c>
      <c r="H162">
        <v>1208</v>
      </c>
      <c r="I162">
        <v>20452233</v>
      </c>
    </row>
    <row r="163" spans="1:9">
      <c r="A163" t="s">
        <v>4049</v>
      </c>
      <c r="B163">
        <v>142000</v>
      </c>
      <c r="C163">
        <v>981301579</v>
      </c>
      <c r="D163">
        <v>24567141</v>
      </c>
      <c r="E163">
        <v>1791906</v>
      </c>
      <c r="F163">
        <v>14124625490</v>
      </c>
      <c r="G163">
        <v>773710524</v>
      </c>
      <c r="H163">
        <v>11701</v>
      </c>
      <c r="I163">
        <v>23136369</v>
      </c>
    </row>
    <row r="164" spans="1:9">
      <c r="A164" t="s">
        <v>4074</v>
      </c>
      <c r="B164">
        <v>1064</v>
      </c>
      <c r="C164">
        <v>1487000</v>
      </c>
      <c r="D164">
        <v>379584</v>
      </c>
      <c r="E164">
        <v>192360</v>
      </c>
      <c r="F164">
        <v>303216568</v>
      </c>
      <c r="G164">
        <v>20328473</v>
      </c>
      <c r="H164">
        <v>5958</v>
      </c>
      <c r="I164">
        <v>5370395</v>
      </c>
    </row>
    <row r="165" spans="1:9">
      <c r="A165" t="s">
        <v>4208</v>
      </c>
      <c r="B165">
        <v>0</v>
      </c>
      <c r="C165">
        <v>0</v>
      </c>
      <c r="D165">
        <v>0</v>
      </c>
      <c r="E165">
        <v>5</v>
      </c>
      <c r="F165">
        <v>265000</v>
      </c>
      <c r="G165">
        <v>77693</v>
      </c>
      <c r="H165">
        <v>0</v>
      </c>
      <c r="I165">
        <v>0</v>
      </c>
    </row>
    <row r="166" spans="1:9">
      <c r="A166" t="s">
        <v>4217</v>
      </c>
      <c r="B166">
        <v>0</v>
      </c>
      <c r="C166">
        <v>0</v>
      </c>
      <c r="D166">
        <v>0</v>
      </c>
      <c r="E166">
        <v>4441</v>
      </c>
      <c r="F166">
        <v>52477719</v>
      </c>
      <c r="G166">
        <v>35951799</v>
      </c>
      <c r="H166">
        <v>17</v>
      </c>
      <c r="I166">
        <v>98108</v>
      </c>
    </row>
    <row r="167" spans="1:9">
      <c r="A167" t="s">
        <v>4304</v>
      </c>
      <c r="B167">
        <v>0</v>
      </c>
      <c r="C167">
        <v>0</v>
      </c>
      <c r="D167">
        <v>0</v>
      </c>
      <c r="E167">
        <v>159</v>
      </c>
      <c r="F167">
        <v>241549</v>
      </c>
      <c r="G167">
        <v>19780</v>
      </c>
      <c r="H167">
        <v>0</v>
      </c>
      <c r="I167">
        <v>0</v>
      </c>
    </row>
    <row r="168" spans="1:9">
      <c r="A168" t="s">
        <v>4494</v>
      </c>
      <c r="B168">
        <v>31</v>
      </c>
      <c r="C168">
        <v>2060500</v>
      </c>
      <c r="D168">
        <v>481402</v>
      </c>
      <c r="E168">
        <v>1195</v>
      </c>
      <c r="F168">
        <v>94674877</v>
      </c>
      <c r="G168">
        <v>56124899</v>
      </c>
      <c r="H168">
        <v>1</v>
      </c>
      <c r="I168">
        <v>250000</v>
      </c>
    </row>
    <row r="169" spans="1:9">
      <c r="A169" t="s">
        <v>4613</v>
      </c>
      <c r="B169">
        <v>0</v>
      </c>
      <c r="C169">
        <v>0</v>
      </c>
      <c r="D169">
        <v>0</v>
      </c>
      <c r="E169">
        <v>3632</v>
      </c>
      <c r="F169">
        <v>1257832485</v>
      </c>
      <c r="G169">
        <v>1030254586</v>
      </c>
      <c r="H169">
        <v>52</v>
      </c>
      <c r="I169">
        <v>15046454</v>
      </c>
    </row>
    <row r="170" spans="1:9">
      <c r="A170" t="s">
        <v>4888</v>
      </c>
      <c r="B170">
        <v>0</v>
      </c>
      <c r="C170">
        <v>0</v>
      </c>
      <c r="D170">
        <v>0</v>
      </c>
      <c r="E170">
        <v>329</v>
      </c>
      <c r="F170">
        <v>7073465</v>
      </c>
      <c r="G170">
        <v>2634142</v>
      </c>
      <c r="H170">
        <v>0</v>
      </c>
      <c r="I170">
        <v>0</v>
      </c>
    </row>
    <row r="171" spans="1:9">
      <c r="A171" t="s">
        <v>5115</v>
      </c>
      <c r="B171">
        <v>6517</v>
      </c>
      <c r="C171">
        <v>5277900</v>
      </c>
      <c r="D171">
        <v>224492</v>
      </c>
      <c r="E171">
        <v>643075</v>
      </c>
      <c r="F171">
        <v>847121487</v>
      </c>
      <c r="G171">
        <v>88745149</v>
      </c>
      <c r="H171">
        <v>201</v>
      </c>
      <c r="I171">
        <v>80020</v>
      </c>
    </row>
    <row r="172" spans="1:9">
      <c r="A172" t="s">
        <v>4331</v>
      </c>
      <c r="B172">
        <v>0</v>
      </c>
      <c r="C172">
        <v>0</v>
      </c>
      <c r="D172">
        <v>0</v>
      </c>
      <c r="E172">
        <v>1</v>
      </c>
      <c r="F172">
        <v>86500</v>
      </c>
      <c r="G172">
        <v>62599</v>
      </c>
      <c r="H172">
        <v>1</v>
      </c>
      <c r="I172">
        <v>86500</v>
      </c>
    </row>
    <row r="173" spans="1:9">
      <c r="A173" t="s">
        <v>4418</v>
      </c>
      <c r="B173">
        <v>334</v>
      </c>
      <c r="C173">
        <v>31027702</v>
      </c>
      <c r="D173">
        <v>30994822</v>
      </c>
      <c r="E173">
        <v>2907</v>
      </c>
      <c r="F173">
        <v>218885356</v>
      </c>
      <c r="G173">
        <v>206755614</v>
      </c>
      <c r="H173">
        <v>7</v>
      </c>
      <c r="I173">
        <v>436613</v>
      </c>
    </row>
    <row r="174" spans="1:9">
      <c r="A174" t="s">
        <v>4571</v>
      </c>
      <c r="B174">
        <v>2604</v>
      </c>
      <c r="C174">
        <v>44492548</v>
      </c>
      <c r="D174">
        <v>42761560</v>
      </c>
      <c r="E174">
        <v>156880</v>
      </c>
      <c r="F174">
        <v>1296325822</v>
      </c>
      <c r="G174">
        <v>583816155</v>
      </c>
      <c r="H174">
        <v>551</v>
      </c>
      <c r="I174">
        <v>7976894</v>
      </c>
    </row>
    <row r="175" spans="1:9">
      <c r="A175" t="s">
        <v>4741</v>
      </c>
      <c r="B175">
        <v>83743</v>
      </c>
      <c r="C175">
        <v>363219448</v>
      </c>
      <c r="D175">
        <v>125360708</v>
      </c>
      <c r="E175">
        <v>2215352</v>
      </c>
      <c r="F175">
        <v>8659445541</v>
      </c>
      <c r="G175">
        <v>1891358485</v>
      </c>
      <c r="H175">
        <v>15028</v>
      </c>
      <c r="I175">
        <v>27731019</v>
      </c>
    </row>
    <row r="176" spans="1:9">
      <c r="A176" t="s">
        <v>4022</v>
      </c>
      <c r="B176">
        <v>46366</v>
      </c>
      <c r="C176">
        <v>697233638</v>
      </c>
      <c r="D176">
        <v>219482812</v>
      </c>
      <c r="E176">
        <v>1570666</v>
      </c>
      <c r="F176">
        <v>31574979084</v>
      </c>
      <c r="G176">
        <v>7853585451</v>
      </c>
      <c r="H176">
        <v>4438</v>
      </c>
      <c r="I176">
        <v>31416892</v>
      </c>
    </row>
    <row r="177" spans="1:9">
      <c r="A177" t="s">
        <v>4024</v>
      </c>
      <c r="B177">
        <v>88126</v>
      </c>
      <c r="C177">
        <v>834982843</v>
      </c>
      <c r="D177">
        <v>226907413</v>
      </c>
      <c r="E177">
        <v>5875563</v>
      </c>
      <c r="F177">
        <v>82541536567</v>
      </c>
      <c r="G177">
        <v>15663021107</v>
      </c>
      <c r="H177">
        <v>13467</v>
      </c>
      <c r="I177">
        <v>72395850</v>
      </c>
    </row>
    <row r="178" spans="1:9">
      <c r="A178" t="s">
        <v>4132</v>
      </c>
      <c r="B178">
        <v>13264</v>
      </c>
      <c r="C178">
        <v>126210400</v>
      </c>
      <c r="D178">
        <v>27094033</v>
      </c>
      <c r="E178">
        <v>599548</v>
      </c>
      <c r="F178">
        <v>7599034683</v>
      </c>
      <c r="G178">
        <v>2975248466</v>
      </c>
      <c r="H178">
        <v>7127</v>
      </c>
      <c r="I178">
        <v>59967128</v>
      </c>
    </row>
    <row r="179" spans="1:9">
      <c r="A179" t="s">
        <v>4403</v>
      </c>
      <c r="B179">
        <v>288</v>
      </c>
      <c r="C179">
        <v>53422801</v>
      </c>
      <c r="D179">
        <v>53328447</v>
      </c>
      <c r="E179">
        <v>2486</v>
      </c>
      <c r="F179">
        <v>280612475</v>
      </c>
      <c r="G179">
        <v>262930707</v>
      </c>
      <c r="H179">
        <v>9</v>
      </c>
      <c r="I179">
        <v>505124</v>
      </c>
    </row>
    <row r="180" spans="1:9">
      <c r="A180" t="s">
        <v>4871</v>
      </c>
      <c r="B180">
        <v>2163</v>
      </c>
      <c r="C180">
        <v>257821252</v>
      </c>
      <c r="D180">
        <v>104073850</v>
      </c>
      <c r="E180">
        <v>43459</v>
      </c>
      <c r="F180">
        <v>4037468776</v>
      </c>
      <c r="G180">
        <v>2180082787</v>
      </c>
      <c r="H180">
        <v>132</v>
      </c>
      <c r="I180">
        <v>9384531</v>
      </c>
    </row>
    <row r="181" spans="1:9">
      <c r="A181" t="s">
        <v>4085</v>
      </c>
      <c r="B181">
        <v>956</v>
      </c>
      <c r="C181">
        <v>6325050</v>
      </c>
      <c r="D181">
        <v>757605</v>
      </c>
      <c r="E181">
        <v>51715</v>
      </c>
      <c r="F181">
        <v>443719410</v>
      </c>
      <c r="G181">
        <v>170094884</v>
      </c>
      <c r="H181">
        <v>815</v>
      </c>
      <c r="I181">
        <v>6090475</v>
      </c>
    </row>
    <row r="182" spans="1:9">
      <c r="A182" t="s">
        <v>4174</v>
      </c>
      <c r="B182">
        <v>575</v>
      </c>
      <c r="C182">
        <v>17984366</v>
      </c>
      <c r="D182">
        <v>17904934</v>
      </c>
      <c r="E182">
        <v>13724</v>
      </c>
      <c r="F182">
        <v>372131960</v>
      </c>
      <c r="G182">
        <v>260482792</v>
      </c>
      <c r="H182">
        <v>98</v>
      </c>
      <c r="I182">
        <v>2564105</v>
      </c>
    </row>
    <row r="183" spans="1:9">
      <c r="A183" t="s">
        <v>4274</v>
      </c>
      <c r="B183">
        <v>14</v>
      </c>
      <c r="C183">
        <v>7764189</v>
      </c>
      <c r="D183">
        <v>7745189</v>
      </c>
      <c r="E183">
        <v>101922</v>
      </c>
      <c r="F183">
        <v>40812465588</v>
      </c>
      <c r="G183">
        <v>36504461717</v>
      </c>
      <c r="H183">
        <v>211</v>
      </c>
      <c r="I183">
        <v>81720804</v>
      </c>
    </row>
    <row r="184" spans="1:9">
      <c r="A184" t="s">
        <v>4492</v>
      </c>
      <c r="B184">
        <v>57</v>
      </c>
      <c r="C184">
        <v>4134500</v>
      </c>
      <c r="D184">
        <v>974700</v>
      </c>
      <c r="E184">
        <v>4010</v>
      </c>
      <c r="F184">
        <v>259844917</v>
      </c>
      <c r="G184">
        <v>126573665</v>
      </c>
      <c r="H184">
        <v>7</v>
      </c>
      <c r="I184">
        <v>436356</v>
      </c>
    </row>
    <row r="185" spans="1:9">
      <c r="A185" t="s">
        <v>4325</v>
      </c>
      <c r="B185">
        <v>121072</v>
      </c>
      <c r="C185">
        <v>750080021</v>
      </c>
      <c r="D185">
        <v>171109770</v>
      </c>
      <c r="E185">
        <v>5460105</v>
      </c>
      <c r="F185">
        <v>50531222253</v>
      </c>
      <c r="G185">
        <v>15545389493</v>
      </c>
      <c r="H185">
        <v>29463</v>
      </c>
      <c r="I185">
        <v>124204692</v>
      </c>
    </row>
    <row r="186" spans="1:9">
      <c r="A186" t="s">
        <v>4434</v>
      </c>
      <c r="B186">
        <v>1834</v>
      </c>
      <c r="C186">
        <v>10209800</v>
      </c>
      <c r="D186">
        <v>1626159</v>
      </c>
      <c r="E186">
        <v>50042</v>
      </c>
      <c r="F186">
        <v>315036076</v>
      </c>
      <c r="G186">
        <v>94417480</v>
      </c>
      <c r="H186">
        <v>467</v>
      </c>
      <c r="I186">
        <v>2031261</v>
      </c>
    </row>
    <row r="187" spans="1:9">
      <c r="A187" t="s">
        <v>4488</v>
      </c>
      <c r="B187">
        <v>2</v>
      </c>
      <c r="C187">
        <v>230000</v>
      </c>
      <c r="D187">
        <v>143848</v>
      </c>
      <c r="E187">
        <v>61</v>
      </c>
      <c r="F187">
        <v>7977750</v>
      </c>
      <c r="G187">
        <v>5257307</v>
      </c>
      <c r="H187">
        <v>0</v>
      </c>
      <c r="I187">
        <v>0</v>
      </c>
    </row>
    <row r="188" spans="1:9">
      <c r="A188" t="s">
        <v>4563</v>
      </c>
      <c r="B188">
        <v>8</v>
      </c>
      <c r="C188">
        <v>142500</v>
      </c>
      <c r="D188">
        <v>0</v>
      </c>
      <c r="E188">
        <v>107861</v>
      </c>
      <c r="F188">
        <v>294370757</v>
      </c>
      <c r="G188">
        <v>3746633</v>
      </c>
      <c r="H188">
        <v>124</v>
      </c>
      <c r="I188">
        <v>432410</v>
      </c>
    </row>
    <row r="189" spans="1:9">
      <c r="A189" t="s">
        <v>4968</v>
      </c>
      <c r="B189">
        <v>820</v>
      </c>
      <c r="C189">
        <v>7893000</v>
      </c>
      <c r="D189">
        <v>2580992</v>
      </c>
      <c r="E189">
        <v>31486</v>
      </c>
      <c r="F189">
        <v>276092980</v>
      </c>
      <c r="G189">
        <v>112767345</v>
      </c>
      <c r="H189">
        <v>602</v>
      </c>
      <c r="I189">
        <v>4090324</v>
      </c>
    </row>
    <row r="190" spans="1:9">
      <c r="A190" t="s">
        <v>5116</v>
      </c>
      <c r="B190">
        <v>0</v>
      </c>
      <c r="C190">
        <v>0</v>
      </c>
      <c r="D190">
        <v>0</v>
      </c>
      <c r="E190">
        <v>1</v>
      </c>
      <c r="F190">
        <v>5000</v>
      </c>
      <c r="G190">
        <v>299</v>
      </c>
      <c r="H190">
        <v>1</v>
      </c>
      <c r="I190">
        <v>5000</v>
      </c>
    </row>
    <row r="191" spans="1:9">
      <c r="A191" t="s">
        <v>4100</v>
      </c>
      <c r="B191">
        <v>40</v>
      </c>
      <c r="C191">
        <v>369554</v>
      </c>
      <c r="D191">
        <v>357021</v>
      </c>
      <c r="E191">
        <v>506</v>
      </c>
      <c r="F191">
        <v>5157314</v>
      </c>
      <c r="G191">
        <v>1465401</v>
      </c>
      <c r="H191">
        <v>4</v>
      </c>
      <c r="I191">
        <v>30000</v>
      </c>
    </row>
    <row r="192" spans="1:9">
      <c r="A192" t="s">
        <v>4117</v>
      </c>
      <c r="B192">
        <v>10149</v>
      </c>
      <c r="C192">
        <v>433800291</v>
      </c>
      <c r="D192">
        <v>431592993</v>
      </c>
      <c r="E192">
        <v>222150</v>
      </c>
      <c r="F192">
        <v>7730634226</v>
      </c>
      <c r="G192">
        <v>4962800604</v>
      </c>
      <c r="H192">
        <v>241</v>
      </c>
      <c r="I192">
        <v>9980869</v>
      </c>
    </row>
    <row r="193" spans="1:9">
      <c r="A193" t="s">
        <v>4317</v>
      </c>
      <c r="B193">
        <v>5416</v>
      </c>
      <c r="C193">
        <v>31891600</v>
      </c>
      <c r="D193">
        <v>8066161</v>
      </c>
      <c r="E193">
        <v>285339</v>
      </c>
      <c r="F193">
        <v>2635855395</v>
      </c>
      <c r="G193">
        <v>1101539527</v>
      </c>
      <c r="H193">
        <v>4933</v>
      </c>
      <c r="I193">
        <v>29336410</v>
      </c>
    </row>
    <row r="194" spans="1:9">
      <c r="A194" t="s">
        <v>4416</v>
      </c>
      <c r="B194">
        <v>1016</v>
      </c>
      <c r="C194">
        <v>99249641</v>
      </c>
      <c r="D194">
        <v>99086048</v>
      </c>
      <c r="E194">
        <v>8381</v>
      </c>
      <c r="F194">
        <v>630275695</v>
      </c>
      <c r="G194">
        <v>587779946</v>
      </c>
      <c r="H194">
        <v>19</v>
      </c>
      <c r="I194">
        <v>1197006</v>
      </c>
    </row>
    <row r="195" spans="1:9">
      <c r="A195" t="s">
        <v>4477</v>
      </c>
      <c r="B195">
        <v>7</v>
      </c>
      <c r="C195">
        <v>2311366</v>
      </c>
      <c r="D195">
        <v>219000</v>
      </c>
      <c r="E195">
        <v>488</v>
      </c>
      <c r="F195">
        <v>51828780</v>
      </c>
      <c r="G195">
        <v>26413134</v>
      </c>
      <c r="H195">
        <v>2</v>
      </c>
      <c r="I195">
        <v>222949</v>
      </c>
    </row>
    <row r="196" spans="1:9">
      <c r="A196" t="s">
        <v>4361</v>
      </c>
      <c r="B196">
        <v>3301</v>
      </c>
      <c r="C196">
        <v>11010552</v>
      </c>
      <c r="D196">
        <v>3086213</v>
      </c>
      <c r="E196">
        <v>382804</v>
      </c>
      <c r="F196">
        <v>1861774065</v>
      </c>
      <c r="G196">
        <v>289233815</v>
      </c>
      <c r="H196">
        <v>2838</v>
      </c>
      <c r="I196">
        <v>5699825</v>
      </c>
    </row>
    <row r="197" spans="1:9">
      <c r="A197" t="s">
        <v>4535</v>
      </c>
      <c r="B197">
        <v>1013</v>
      </c>
      <c r="C197">
        <v>10444200</v>
      </c>
      <c r="D197">
        <v>1911527</v>
      </c>
      <c r="E197">
        <v>55393</v>
      </c>
      <c r="F197">
        <v>557501866</v>
      </c>
      <c r="G197">
        <v>220398467</v>
      </c>
      <c r="H197">
        <v>1003</v>
      </c>
      <c r="I197">
        <v>7949400</v>
      </c>
    </row>
    <row r="198" spans="1:9">
      <c r="A198" t="s">
        <v>4755</v>
      </c>
      <c r="B198">
        <v>4235</v>
      </c>
      <c r="C198">
        <v>200720166</v>
      </c>
      <c r="D198">
        <v>199716629</v>
      </c>
      <c r="E198">
        <v>77327</v>
      </c>
      <c r="F198">
        <v>2933718121</v>
      </c>
      <c r="G198">
        <v>1956670747</v>
      </c>
      <c r="H198">
        <v>274</v>
      </c>
      <c r="I198">
        <v>11422008</v>
      </c>
    </row>
    <row r="199" spans="1:9">
      <c r="A199" t="s">
        <v>4757</v>
      </c>
      <c r="B199">
        <v>750</v>
      </c>
      <c r="C199">
        <v>39671941</v>
      </c>
      <c r="D199">
        <v>39456055</v>
      </c>
      <c r="E199">
        <v>12947</v>
      </c>
      <c r="F199">
        <v>552236774</v>
      </c>
      <c r="G199">
        <v>362690514</v>
      </c>
      <c r="H199">
        <v>47</v>
      </c>
      <c r="I199">
        <v>2561427</v>
      </c>
    </row>
    <row r="200" spans="1:9">
      <c r="A200" t="s">
        <v>4763</v>
      </c>
      <c r="B200">
        <v>17393</v>
      </c>
      <c r="C200">
        <v>87808487</v>
      </c>
      <c r="D200">
        <v>8799314</v>
      </c>
      <c r="E200">
        <v>551249</v>
      </c>
      <c r="F200">
        <v>4982747757</v>
      </c>
      <c r="G200">
        <v>478527701</v>
      </c>
      <c r="H200">
        <v>3237</v>
      </c>
      <c r="I200">
        <v>5576994</v>
      </c>
    </row>
    <row r="201" spans="1:9">
      <c r="A201" t="s">
        <v>4944</v>
      </c>
      <c r="B201">
        <v>0</v>
      </c>
      <c r="C201">
        <v>0</v>
      </c>
      <c r="D201">
        <v>0</v>
      </c>
      <c r="E201">
        <v>294</v>
      </c>
      <c r="F201">
        <v>7919393</v>
      </c>
      <c r="G201">
        <v>4798267</v>
      </c>
      <c r="H201">
        <v>10</v>
      </c>
      <c r="I201">
        <v>229161</v>
      </c>
    </row>
    <row r="202" spans="1:9">
      <c r="A202" t="s">
        <v>4264</v>
      </c>
      <c r="B202">
        <v>2</v>
      </c>
      <c r="C202">
        <v>2341730</v>
      </c>
      <c r="D202">
        <v>2339249</v>
      </c>
      <c r="E202">
        <v>28711</v>
      </c>
      <c r="F202">
        <v>14011073130</v>
      </c>
      <c r="G202">
        <v>12642684338</v>
      </c>
      <c r="H202">
        <v>65</v>
      </c>
      <c r="I202">
        <v>29682988</v>
      </c>
    </row>
    <row r="203" spans="1:9">
      <c r="A203" t="s">
        <v>4382</v>
      </c>
      <c r="B203">
        <v>5056</v>
      </c>
      <c r="C203">
        <v>4314500</v>
      </c>
      <c r="D203">
        <v>1941561</v>
      </c>
      <c r="E203">
        <v>189217</v>
      </c>
      <c r="F203">
        <v>223447498</v>
      </c>
      <c r="G203">
        <v>142041726</v>
      </c>
      <c r="H203">
        <v>7276</v>
      </c>
      <c r="I203">
        <v>7100325</v>
      </c>
    </row>
    <row r="204" spans="1:9">
      <c r="A204" t="s">
        <v>4598</v>
      </c>
      <c r="B204">
        <v>309</v>
      </c>
      <c r="C204">
        <v>2975400</v>
      </c>
      <c r="D204">
        <v>225175</v>
      </c>
      <c r="E204">
        <v>18940</v>
      </c>
      <c r="F204">
        <v>138844000</v>
      </c>
      <c r="G204">
        <v>33860021</v>
      </c>
      <c r="H204">
        <v>157</v>
      </c>
      <c r="I204">
        <v>869400</v>
      </c>
    </row>
    <row r="205" spans="1:9">
      <c r="A205" t="s">
        <v>4652</v>
      </c>
      <c r="B205">
        <v>1768</v>
      </c>
      <c r="C205">
        <v>88410195</v>
      </c>
      <c r="D205">
        <v>88162155</v>
      </c>
      <c r="E205">
        <v>30885</v>
      </c>
      <c r="F205">
        <v>1125764698</v>
      </c>
      <c r="G205">
        <v>778736083</v>
      </c>
      <c r="H205">
        <v>220</v>
      </c>
      <c r="I205">
        <v>7287489</v>
      </c>
    </row>
    <row r="206" spans="1:9">
      <c r="A206" t="s">
        <v>4812</v>
      </c>
      <c r="B206">
        <v>435</v>
      </c>
      <c r="C206">
        <v>2630700</v>
      </c>
      <c r="D206">
        <v>1068786</v>
      </c>
      <c r="E206">
        <v>11144</v>
      </c>
      <c r="F206">
        <v>64728102</v>
      </c>
      <c r="G206">
        <v>12773462</v>
      </c>
      <c r="H206">
        <v>91</v>
      </c>
      <c r="I206">
        <v>352854</v>
      </c>
    </row>
    <row r="207" spans="1:9">
      <c r="A207" t="s">
        <v>4881</v>
      </c>
      <c r="B207">
        <v>5234</v>
      </c>
      <c r="C207">
        <v>124506497</v>
      </c>
      <c r="D207">
        <v>101819854</v>
      </c>
      <c r="E207">
        <v>430334</v>
      </c>
      <c r="F207">
        <v>6154243506</v>
      </c>
      <c r="G207">
        <v>3274640230</v>
      </c>
      <c r="H207">
        <v>732</v>
      </c>
      <c r="I207">
        <v>4234937</v>
      </c>
    </row>
    <row r="208" spans="1:9">
      <c r="A208" t="s">
        <v>4055</v>
      </c>
      <c r="B208">
        <v>9603</v>
      </c>
      <c r="C208">
        <v>54339579</v>
      </c>
      <c r="D208">
        <v>4087822</v>
      </c>
      <c r="E208">
        <v>183020</v>
      </c>
      <c r="F208">
        <v>1200345314</v>
      </c>
      <c r="G208">
        <v>411233946</v>
      </c>
      <c r="H208">
        <v>3074</v>
      </c>
      <c r="I208">
        <v>11999967</v>
      </c>
    </row>
    <row r="209" spans="1:9">
      <c r="A209" t="s">
        <v>4157</v>
      </c>
      <c r="B209">
        <v>955</v>
      </c>
      <c r="C209">
        <v>150203158</v>
      </c>
      <c r="D209">
        <v>71093859</v>
      </c>
      <c r="E209">
        <v>32613</v>
      </c>
      <c r="F209">
        <v>4583227055</v>
      </c>
      <c r="G209">
        <v>2589922484</v>
      </c>
      <c r="H209">
        <v>300</v>
      </c>
      <c r="I209">
        <v>36283387</v>
      </c>
    </row>
    <row r="210" spans="1:9">
      <c r="A210" t="s">
        <v>4238</v>
      </c>
      <c r="B210">
        <v>405</v>
      </c>
      <c r="C210">
        <v>25740524</v>
      </c>
      <c r="D210">
        <v>25348537</v>
      </c>
      <c r="E210">
        <v>13406</v>
      </c>
      <c r="F210">
        <v>629441958</v>
      </c>
      <c r="G210">
        <v>397752877</v>
      </c>
      <c r="H210">
        <v>61</v>
      </c>
      <c r="I210">
        <v>2315672</v>
      </c>
    </row>
    <row r="211" spans="1:9">
      <c r="A211" t="s">
        <v>4472</v>
      </c>
      <c r="B211">
        <v>0</v>
      </c>
      <c r="C211">
        <v>0</v>
      </c>
      <c r="D211">
        <v>0</v>
      </c>
      <c r="E211">
        <v>5</v>
      </c>
      <c r="F211">
        <v>780030</v>
      </c>
      <c r="G211">
        <v>541152</v>
      </c>
      <c r="H211">
        <v>0</v>
      </c>
      <c r="I211">
        <v>0</v>
      </c>
    </row>
    <row r="212" spans="1:9">
      <c r="A212" t="s">
        <v>4523</v>
      </c>
      <c r="B212">
        <v>166</v>
      </c>
      <c r="C212">
        <v>8392272</v>
      </c>
      <c r="D212">
        <v>8374318</v>
      </c>
      <c r="E212">
        <v>6343</v>
      </c>
      <c r="F212">
        <v>242848855</v>
      </c>
      <c r="G212">
        <v>151797746</v>
      </c>
      <c r="H212">
        <v>30</v>
      </c>
      <c r="I212">
        <v>1351201</v>
      </c>
    </row>
    <row r="213" spans="1:9">
      <c r="A213" t="s">
        <v>4905</v>
      </c>
      <c r="B213">
        <v>339</v>
      </c>
      <c r="C213">
        <v>4212800</v>
      </c>
      <c r="D213">
        <v>352115</v>
      </c>
      <c r="E213">
        <v>160452</v>
      </c>
      <c r="F213">
        <v>2494469392</v>
      </c>
      <c r="G213">
        <v>417957930</v>
      </c>
      <c r="H213">
        <v>511</v>
      </c>
      <c r="I213">
        <v>4163750</v>
      </c>
    </row>
    <row r="214" spans="1:9">
      <c r="A214" t="s">
        <v>4326</v>
      </c>
      <c r="B214">
        <v>57788</v>
      </c>
      <c r="C214">
        <v>342150826</v>
      </c>
      <c r="D214">
        <v>84028487</v>
      </c>
      <c r="E214">
        <v>2595539</v>
      </c>
      <c r="F214">
        <v>23088843676</v>
      </c>
      <c r="G214">
        <v>8426698526</v>
      </c>
      <c r="H214">
        <v>21512</v>
      </c>
      <c r="I214">
        <v>98944194</v>
      </c>
    </row>
    <row r="215" spans="1:9">
      <c r="A215" t="s">
        <v>4505</v>
      </c>
      <c r="B215">
        <v>537</v>
      </c>
      <c r="C215">
        <v>23363349</v>
      </c>
      <c r="D215">
        <v>23089991</v>
      </c>
      <c r="E215">
        <v>13904</v>
      </c>
      <c r="F215">
        <v>249168314</v>
      </c>
      <c r="G215">
        <v>179948700</v>
      </c>
      <c r="H215">
        <v>26</v>
      </c>
      <c r="I215">
        <v>429323</v>
      </c>
    </row>
    <row r="216" spans="1:9">
      <c r="A216" t="s">
        <v>4566</v>
      </c>
      <c r="B216">
        <v>58</v>
      </c>
      <c r="C216">
        <v>1984524</v>
      </c>
      <c r="D216">
        <v>1588341</v>
      </c>
      <c r="E216">
        <v>3933</v>
      </c>
      <c r="F216">
        <v>107776103</v>
      </c>
      <c r="G216">
        <v>63831743</v>
      </c>
      <c r="H216">
        <v>60</v>
      </c>
      <c r="I216">
        <v>1392645</v>
      </c>
    </row>
    <row r="217" spans="1:9">
      <c r="A217" t="s">
        <v>4821</v>
      </c>
      <c r="B217">
        <v>3953</v>
      </c>
      <c r="C217">
        <v>26991590</v>
      </c>
      <c r="D217">
        <v>10549160</v>
      </c>
      <c r="E217">
        <v>104263</v>
      </c>
      <c r="F217">
        <v>623088112</v>
      </c>
      <c r="G217">
        <v>117381352</v>
      </c>
      <c r="H217">
        <v>687</v>
      </c>
      <c r="I217">
        <v>2304988</v>
      </c>
    </row>
    <row r="218" spans="1:9">
      <c r="A218" t="s">
        <v>4268</v>
      </c>
      <c r="B218">
        <v>0</v>
      </c>
      <c r="C218">
        <v>0</v>
      </c>
      <c r="D218">
        <v>0</v>
      </c>
      <c r="E218">
        <v>41404</v>
      </c>
      <c r="F218">
        <v>5613912866</v>
      </c>
      <c r="G218">
        <v>2380651137</v>
      </c>
      <c r="H218">
        <v>287</v>
      </c>
      <c r="I218">
        <v>51899924</v>
      </c>
    </row>
    <row r="219" spans="1:9">
      <c r="A219" t="s">
        <v>4344</v>
      </c>
      <c r="B219">
        <v>68</v>
      </c>
      <c r="C219">
        <v>330450</v>
      </c>
      <c r="D219">
        <v>4178</v>
      </c>
      <c r="E219">
        <v>139136</v>
      </c>
      <c r="F219">
        <v>754843470</v>
      </c>
      <c r="G219">
        <v>2081246</v>
      </c>
      <c r="H219">
        <v>40</v>
      </c>
      <c r="I219">
        <v>124300</v>
      </c>
    </row>
    <row r="220" spans="1:9">
      <c r="A220" t="s">
        <v>4064</v>
      </c>
      <c r="B220">
        <v>15368</v>
      </c>
      <c r="C220">
        <v>107956561</v>
      </c>
      <c r="D220">
        <v>42314923</v>
      </c>
      <c r="E220">
        <v>199872</v>
      </c>
      <c r="F220">
        <v>1483127252</v>
      </c>
      <c r="G220">
        <v>247704438</v>
      </c>
      <c r="H220">
        <v>5947</v>
      </c>
      <c r="I220">
        <v>19895053</v>
      </c>
    </row>
    <row r="221" spans="1:9">
      <c r="A221" t="s">
        <v>4389</v>
      </c>
      <c r="B221">
        <v>202603</v>
      </c>
      <c r="C221">
        <v>960198846</v>
      </c>
      <c r="D221">
        <v>209835111</v>
      </c>
      <c r="E221">
        <v>6513970</v>
      </c>
      <c r="F221">
        <v>65645257559</v>
      </c>
      <c r="G221">
        <v>16095234871</v>
      </c>
      <c r="H221">
        <v>52825</v>
      </c>
      <c r="I221">
        <v>225555045</v>
      </c>
    </row>
    <row r="222" spans="1:9">
      <c r="A222" t="s">
        <v>4507</v>
      </c>
      <c r="B222">
        <v>478</v>
      </c>
      <c r="C222">
        <v>21781566</v>
      </c>
      <c r="D222">
        <v>21534642</v>
      </c>
      <c r="E222">
        <v>10293</v>
      </c>
      <c r="F222">
        <v>282280167</v>
      </c>
      <c r="G222">
        <v>217594601</v>
      </c>
      <c r="H222">
        <v>28</v>
      </c>
      <c r="I222">
        <v>633898</v>
      </c>
    </row>
    <row r="223" spans="1:9">
      <c r="A223" t="s">
        <v>4510</v>
      </c>
      <c r="B223">
        <v>45</v>
      </c>
      <c r="C223">
        <v>2623545</v>
      </c>
      <c r="D223">
        <v>2624993</v>
      </c>
      <c r="E223">
        <v>994</v>
      </c>
      <c r="F223">
        <v>32316556</v>
      </c>
      <c r="G223">
        <v>24546059</v>
      </c>
      <c r="H223">
        <v>2</v>
      </c>
      <c r="I223">
        <v>52215</v>
      </c>
    </row>
    <row r="224" spans="1:9">
      <c r="A224" t="s">
        <v>4625</v>
      </c>
      <c r="B224">
        <v>1</v>
      </c>
      <c r="C224">
        <v>185000</v>
      </c>
      <c r="D224">
        <v>0</v>
      </c>
      <c r="E224">
        <v>4320</v>
      </c>
      <c r="F224">
        <v>608979161</v>
      </c>
      <c r="G224">
        <v>336771080</v>
      </c>
      <c r="H224">
        <v>24</v>
      </c>
      <c r="I224">
        <v>3283180</v>
      </c>
    </row>
    <row r="225" spans="1:9">
      <c r="A225" t="s">
        <v>4027</v>
      </c>
      <c r="B225">
        <v>38937</v>
      </c>
      <c r="C225">
        <v>379374680</v>
      </c>
      <c r="D225">
        <v>122926660</v>
      </c>
      <c r="E225">
        <v>2993828</v>
      </c>
      <c r="F225">
        <v>42387960498</v>
      </c>
      <c r="G225">
        <v>12133847670</v>
      </c>
      <c r="H225">
        <v>10432</v>
      </c>
      <c r="I225">
        <v>74575192</v>
      </c>
    </row>
    <row r="226" spans="1:9">
      <c r="A226" t="s">
        <v>4222</v>
      </c>
      <c r="B226">
        <v>0</v>
      </c>
      <c r="C226">
        <v>0</v>
      </c>
      <c r="D226">
        <v>0</v>
      </c>
      <c r="E226">
        <v>616</v>
      </c>
      <c r="F226">
        <v>16545373</v>
      </c>
      <c r="G226">
        <v>9682559</v>
      </c>
      <c r="H226">
        <v>4</v>
      </c>
      <c r="I226">
        <v>14500</v>
      </c>
    </row>
    <row r="227" spans="1:9">
      <c r="A227" t="s">
        <v>4668</v>
      </c>
      <c r="B227">
        <v>32</v>
      </c>
      <c r="C227">
        <v>24700866</v>
      </c>
      <c r="D227">
        <v>24685429</v>
      </c>
      <c r="E227">
        <v>9625</v>
      </c>
      <c r="F227">
        <v>3310633330</v>
      </c>
      <c r="G227">
        <v>2854945747</v>
      </c>
      <c r="H227">
        <v>26</v>
      </c>
      <c r="I227">
        <v>8609445</v>
      </c>
    </row>
    <row r="228" spans="1:9">
      <c r="A228" t="s">
        <v>4759</v>
      </c>
      <c r="B228">
        <v>114</v>
      </c>
      <c r="C228">
        <v>1149300</v>
      </c>
      <c r="D228">
        <v>314977</v>
      </c>
      <c r="E228">
        <v>5273</v>
      </c>
      <c r="F228">
        <v>52104782</v>
      </c>
      <c r="G228">
        <v>19349443</v>
      </c>
      <c r="H228">
        <v>85</v>
      </c>
      <c r="I228">
        <v>557650</v>
      </c>
    </row>
    <row r="229" spans="1:9">
      <c r="A229" t="s">
        <v>4860</v>
      </c>
      <c r="B229">
        <v>926</v>
      </c>
      <c r="C229">
        <v>620921107</v>
      </c>
      <c r="D229">
        <v>620185192</v>
      </c>
      <c r="E229">
        <v>58370</v>
      </c>
      <c r="F229">
        <v>18965799172</v>
      </c>
      <c r="G229">
        <v>17398623928</v>
      </c>
      <c r="H229">
        <v>203</v>
      </c>
      <c r="I229">
        <v>42939416</v>
      </c>
    </row>
    <row r="230" spans="1:9">
      <c r="A230" t="s">
        <v>4836</v>
      </c>
      <c r="B230">
        <v>16046</v>
      </c>
      <c r="C230">
        <v>93780370</v>
      </c>
      <c r="D230">
        <v>3358147</v>
      </c>
      <c r="E230">
        <v>896181</v>
      </c>
      <c r="F230">
        <v>10344030460</v>
      </c>
      <c r="G230">
        <v>465401142</v>
      </c>
      <c r="H230">
        <v>322</v>
      </c>
      <c r="I230">
        <v>1464475</v>
      </c>
    </row>
    <row r="231" spans="1:9">
      <c r="A231" t="s">
        <v>4073</v>
      </c>
      <c r="B231">
        <v>2525</v>
      </c>
      <c r="C231">
        <v>5651688</v>
      </c>
      <c r="D231">
        <v>2155554</v>
      </c>
      <c r="E231">
        <v>88095</v>
      </c>
      <c r="F231">
        <v>215696755</v>
      </c>
      <c r="G231">
        <v>49657613</v>
      </c>
      <c r="H231">
        <v>1898</v>
      </c>
      <c r="I231">
        <v>3745904</v>
      </c>
    </row>
    <row r="232" spans="1:9">
      <c r="A232" t="s">
        <v>4354</v>
      </c>
      <c r="B232">
        <v>3751</v>
      </c>
      <c r="C232">
        <v>53612884</v>
      </c>
      <c r="D232">
        <v>52060566</v>
      </c>
      <c r="E232">
        <v>63580</v>
      </c>
      <c r="F232">
        <v>508794602</v>
      </c>
      <c r="G232">
        <v>231060079</v>
      </c>
      <c r="H232">
        <v>277</v>
      </c>
      <c r="I232">
        <v>1337791</v>
      </c>
    </row>
    <row r="233" spans="1:9">
      <c r="A233" t="s">
        <v>4370</v>
      </c>
      <c r="B233">
        <v>7808</v>
      </c>
      <c r="C233">
        <v>4947777</v>
      </c>
      <c r="D233">
        <v>465623</v>
      </c>
      <c r="E233">
        <v>102844</v>
      </c>
      <c r="F233">
        <v>86733442</v>
      </c>
      <c r="G233">
        <v>9593911</v>
      </c>
      <c r="H233">
        <v>93</v>
      </c>
      <c r="I233">
        <v>41550</v>
      </c>
    </row>
    <row r="234" spans="1:9">
      <c r="A234" t="s">
        <v>4476</v>
      </c>
      <c r="B234">
        <v>0</v>
      </c>
      <c r="C234">
        <v>0</v>
      </c>
      <c r="D234">
        <v>0</v>
      </c>
      <c r="E234">
        <v>148</v>
      </c>
      <c r="F234">
        <v>19263236</v>
      </c>
      <c r="G234">
        <v>12476078</v>
      </c>
      <c r="H234">
        <v>5</v>
      </c>
      <c r="I234">
        <v>236351</v>
      </c>
    </row>
    <row r="235" spans="1:9">
      <c r="A235" t="s">
        <v>4980</v>
      </c>
      <c r="B235">
        <v>1</v>
      </c>
      <c r="C235">
        <v>80000</v>
      </c>
      <c r="D235">
        <v>74660</v>
      </c>
      <c r="E235">
        <v>24992</v>
      </c>
      <c r="F235">
        <v>10166178991</v>
      </c>
      <c r="G235">
        <v>8842824267</v>
      </c>
      <c r="H235">
        <v>29</v>
      </c>
      <c r="I235">
        <v>6552090</v>
      </c>
    </row>
    <row r="236" spans="1:9">
      <c r="A236" t="s">
        <v>4984</v>
      </c>
      <c r="B236">
        <v>2</v>
      </c>
      <c r="C236">
        <v>877942</v>
      </c>
      <c r="D236">
        <v>370748</v>
      </c>
      <c r="E236">
        <v>40200</v>
      </c>
      <c r="F236">
        <v>5771174323</v>
      </c>
      <c r="G236">
        <v>2889631556</v>
      </c>
      <c r="H236">
        <v>640</v>
      </c>
      <c r="I236">
        <v>98488701</v>
      </c>
    </row>
    <row r="237" spans="1:9">
      <c r="A237" t="s">
        <v>5018</v>
      </c>
      <c r="B237">
        <v>3277</v>
      </c>
      <c r="C237">
        <v>23547460</v>
      </c>
      <c r="D237">
        <v>9850</v>
      </c>
      <c r="E237">
        <v>121962</v>
      </c>
      <c r="F237">
        <v>612980109</v>
      </c>
      <c r="G237">
        <v>840337</v>
      </c>
      <c r="H237">
        <v>26</v>
      </c>
      <c r="I237">
        <v>83250</v>
      </c>
    </row>
    <row r="238" spans="1:9">
      <c r="A238" t="s">
        <v>4137</v>
      </c>
      <c r="B238">
        <v>259</v>
      </c>
      <c r="C238">
        <v>485943296</v>
      </c>
      <c r="D238">
        <v>485628736</v>
      </c>
      <c r="E238">
        <v>12708</v>
      </c>
      <c r="F238">
        <v>8702826152</v>
      </c>
      <c r="G238">
        <v>7560776102</v>
      </c>
      <c r="H238">
        <v>37</v>
      </c>
      <c r="I238">
        <v>25295659</v>
      </c>
    </row>
    <row r="239" spans="1:9">
      <c r="A239" t="s">
        <v>4279</v>
      </c>
      <c r="B239">
        <v>0</v>
      </c>
      <c r="C239">
        <v>0</v>
      </c>
      <c r="D239">
        <v>0</v>
      </c>
      <c r="E239">
        <v>4471</v>
      </c>
      <c r="F239">
        <v>1541824054</v>
      </c>
      <c r="G239">
        <v>901778251</v>
      </c>
      <c r="H239">
        <v>274</v>
      </c>
      <c r="I239">
        <v>38408812</v>
      </c>
    </row>
    <row r="240" spans="1:9">
      <c r="A240" t="s">
        <v>4887</v>
      </c>
      <c r="B240">
        <v>311</v>
      </c>
      <c r="C240">
        <v>13016834</v>
      </c>
      <c r="D240">
        <v>12385633</v>
      </c>
      <c r="E240">
        <v>17265</v>
      </c>
      <c r="F240">
        <v>565815707</v>
      </c>
      <c r="G240">
        <v>439020030</v>
      </c>
      <c r="H240">
        <v>64</v>
      </c>
      <c r="I240">
        <v>1418811</v>
      </c>
    </row>
    <row r="241" spans="1:9">
      <c r="A241" t="s">
        <v>4908</v>
      </c>
      <c r="B241">
        <v>7121</v>
      </c>
      <c r="C241">
        <v>75273160</v>
      </c>
      <c r="D241">
        <v>9616278</v>
      </c>
      <c r="E241">
        <v>1717484</v>
      </c>
      <c r="F241">
        <v>24802294385</v>
      </c>
      <c r="G241">
        <v>4057034076</v>
      </c>
      <c r="H241">
        <v>3977</v>
      </c>
      <c r="I241">
        <v>26000750</v>
      </c>
    </row>
    <row r="242" spans="1:9">
      <c r="A242" t="s">
        <v>4985</v>
      </c>
      <c r="B242">
        <v>11</v>
      </c>
      <c r="C242">
        <v>1322598</v>
      </c>
      <c r="D242">
        <v>721637</v>
      </c>
      <c r="E242">
        <v>526530</v>
      </c>
      <c r="F242">
        <v>91963195813</v>
      </c>
      <c r="G242">
        <v>61352976745</v>
      </c>
      <c r="H242">
        <v>1014</v>
      </c>
      <c r="I242">
        <v>129319551</v>
      </c>
    </row>
    <row r="243" spans="1:9">
      <c r="A243" t="s">
        <v>4162</v>
      </c>
      <c r="B243">
        <v>139</v>
      </c>
      <c r="C243">
        <v>2296241</v>
      </c>
      <c r="D243">
        <v>2289600</v>
      </c>
      <c r="E243">
        <v>1457</v>
      </c>
      <c r="F243">
        <v>79163282</v>
      </c>
      <c r="G243">
        <v>52550951</v>
      </c>
      <c r="H243">
        <v>7</v>
      </c>
      <c r="I243">
        <v>6500</v>
      </c>
    </row>
    <row r="244" spans="1:9">
      <c r="A244" t="s">
        <v>4210</v>
      </c>
      <c r="B244">
        <v>0</v>
      </c>
      <c r="C244">
        <v>0</v>
      </c>
      <c r="D244">
        <v>0</v>
      </c>
      <c r="E244">
        <v>2</v>
      </c>
      <c r="F244">
        <v>56500</v>
      </c>
      <c r="G244">
        <v>3012</v>
      </c>
      <c r="H244">
        <v>0</v>
      </c>
      <c r="I244">
        <v>0</v>
      </c>
    </row>
    <row r="245" spans="1:9">
      <c r="A245" t="s">
        <v>4406</v>
      </c>
      <c r="B245">
        <v>47</v>
      </c>
      <c r="C245">
        <v>7796964</v>
      </c>
      <c r="D245">
        <v>7784819</v>
      </c>
      <c r="E245">
        <v>538</v>
      </c>
      <c r="F245">
        <v>54884082</v>
      </c>
      <c r="G245">
        <v>51429139</v>
      </c>
      <c r="H245">
        <v>3</v>
      </c>
      <c r="I245">
        <v>346992</v>
      </c>
    </row>
    <row r="246" spans="1:9">
      <c r="A246" t="s">
        <v>4541</v>
      </c>
      <c r="B246">
        <v>1</v>
      </c>
      <c r="C246">
        <v>154000</v>
      </c>
      <c r="D246">
        <v>155464</v>
      </c>
      <c r="E246">
        <v>6935</v>
      </c>
      <c r="F246">
        <v>1180407208</v>
      </c>
      <c r="G246">
        <v>861589647</v>
      </c>
      <c r="H246">
        <v>180</v>
      </c>
      <c r="I246">
        <v>23205799</v>
      </c>
    </row>
    <row r="247" spans="1:9">
      <c r="A247" t="s">
        <v>4870</v>
      </c>
      <c r="B247">
        <v>3701</v>
      </c>
      <c r="C247">
        <v>457949782</v>
      </c>
      <c r="D247">
        <v>148588512</v>
      </c>
      <c r="E247">
        <v>82198</v>
      </c>
      <c r="F247">
        <v>7476933272</v>
      </c>
      <c r="G247">
        <v>3366337366</v>
      </c>
      <c r="H247">
        <v>187</v>
      </c>
      <c r="I247">
        <v>12171473</v>
      </c>
    </row>
    <row r="248" spans="1:9">
      <c r="A248" t="s">
        <v>4413</v>
      </c>
      <c r="B248">
        <v>62</v>
      </c>
      <c r="C248">
        <v>5450775</v>
      </c>
      <c r="D248">
        <v>5427987</v>
      </c>
      <c r="E248">
        <v>728</v>
      </c>
      <c r="F248">
        <v>49868917</v>
      </c>
      <c r="G248">
        <v>44050280</v>
      </c>
      <c r="H248">
        <v>9</v>
      </c>
      <c r="I248">
        <v>339944</v>
      </c>
    </row>
    <row r="249" spans="1:9">
      <c r="A249" t="s">
        <v>4483</v>
      </c>
      <c r="B249">
        <v>14</v>
      </c>
      <c r="C249">
        <v>3289080</v>
      </c>
      <c r="D249">
        <v>3296763</v>
      </c>
      <c r="E249">
        <v>487</v>
      </c>
      <c r="F249">
        <v>103994086</v>
      </c>
      <c r="G249">
        <v>87320457</v>
      </c>
      <c r="H249">
        <v>2</v>
      </c>
      <c r="I249">
        <v>188125</v>
      </c>
    </row>
    <row r="250" spans="1:9">
      <c r="A250" t="s">
        <v>4720</v>
      </c>
      <c r="B250">
        <v>218</v>
      </c>
      <c r="C250">
        <v>3866192</v>
      </c>
      <c r="D250">
        <v>3725743</v>
      </c>
      <c r="E250">
        <v>8654</v>
      </c>
      <c r="F250">
        <v>85437808</v>
      </c>
      <c r="G250">
        <v>49760651</v>
      </c>
      <c r="H250">
        <v>92</v>
      </c>
      <c r="I250">
        <v>806762</v>
      </c>
    </row>
    <row r="251" spans="1:9">
      <c r="A251" t="s">
        <v>5019</v>
      </c>
      <c r="B251">
        <v>1934</v>
      </c>
      <c r="C251">
        <v>18061300</v>
      </c>
      <c r="D251">
        <v>8667963</v>
      </c>
      <c r="E251">
        <v>38960</v>
      </c>
      <c r="F251">
        <v>251712921</v>
      </c>
      <c r="G251">
        <v>76522377</v>
      </c>
      <c r="H251">
        <v>570</v>
      </c>
      <c r="I251">
        <v>3330200</v>
      </c>
    </row>
    <row r="252" spans="1:9">
      <c r="A252" t="s">
        <v>4689</v>
      </c>
      <c r="B252">
        <v>1339</v>
      </c>
      <c r="C252">
        <v>156683146</v>
      </c>
      <c r="D252">
        <v>69124528</v>
      </c>
      <c r="E252">
        <v>41841</v>
      </c>
      <c r="F252">
        <v>4166436482</v>
      </c>
      <c r="G252">
        <v>2302534469</v>
      </c>
      <c r="H252">
        <v>227</v>
      </c>
      <c r="I252">
        <v>23421656</v>
      </c>
    </row>
    <row r="253" spans="1:9">
      <c r="A253" t="s">
        <v>4873</v>
      </c>
      <c r="B253">
        <v>473</v>
      </c>
      <c r="C253">
        <v>72572449</v>
      </c>
      <c r="D253">
        <v>34712084</v>
      </c>
      <c r="E253">
        <v>8675</v>
      </c>
      <c r="F253">
        <v>1087595983</v>
      </c>
      <c r="G253">
        <v>624356706</v>
      </c>
      <c r="H253">
        <v>44</v>
      </c>
      <c r="I253">
        <v>4160240</v>
      </c>
    </row>
    <row r="254" spans="1:9">
      <c r="A254" t="s">
        <v>4686</v>
      </c>
      <c r="B254">
        <v>1325</v>
      </c>
      <c r="C254">
        <v>178858855</v>
      </c>
      <c r="D254">
        <v>42102937</v>
      </c>
      <c r="E254">
        <v>105240</v>
      </c>
      <c r="F254">
        <v>9625387433</v>
      </c>
      <c r="G254">
        <v>3186168178</v>
      </c>
      <c r="H254">
        <v>392</v>
      </c>
      <c r="I254">
        <v>25298281</v>
      </c>
    </row>
    <row r="255" spans="1:9">
      <c r="A255" t="s">
        <v>4846</v>
      </c>
      <c r="B255">
        <v>8105</v>
      </c>
      <c r="C255">
        <v>58171900</v>
      </c>
      <c r="D255">
        <v>15399141</v>
      </c>
      <c r="E255">
        <v>518273</v>
      </c>
      <c r="F255">
        <v>5077570507</v>
      </c>
      <c r="G255">
        <v>1750345527</v>
      </c>
      <c r="H255">
        <v>4517</v>
      </c>
      <c r="I255">
        <v>27433730</v>
      </c>
    </row>
    <row r="256" spans="1:9">
      <c r="A256" t="s">
        <v>4953</v>
      </c>
      <c r="B256">
        <v>0</v>
      </c>
      <c r="C256">
        <v>0</v>
      </c>
      <c r="D256">
        <v>0</v>
      </c>
      <c r="E256">
        <v>1356</v>
      </c>
      <c r="F256">
        <v>30250468</v>
      </c>
      <c r="G256">
        <v>18892316</v>
      </c>
      <c r="H256">
        <v>413</v>
      </c>
      <c r="I256">
        <v>10415659</v>
      </c>
    </row>
    <row r="257" spans="1:9">
      <c r="A257" t="s">
        <v>4120</v>
      </c>
      <c r="B257">
        <v>630</v>
      </c>
      <c r="C257">
        <v>32347295</v>
      </c>
      <c r="D257">
        <v>32087750</v>
      </c>
      <c r="E257">
        <v>13743</v>
      </c>
      <c r="F257">
        <v>580358075</v>
      </c>
      <c r="G257">
        <v>369455443</v>
      </c>
      <c r="H257">
        <v>18</v>
      </c>
      <c r="I257">
        <v>948489</v>
      </c>
    </row>
    <row r="258" spans="1:9">
      <c r="A258" t="s">
        <v>4388</v>
      </c>
      <c r="B258">
        <v>355587</v>
      </c>
      <c r="C258">
        <v>1102601845</v>
      </c>
      <c r="D258">
        <v>208383435</v>
      </c>
      <c r="E258">
        <v>12521163</v>
      </c>
      <c r="F258">
        <v>123144188536</v>
      </c>
      <c r="G258">
        <v>16633677844</v>
      </c>
      <c r="H258">
        <v>67417</v>
      </c>
      <c r="I258">
        <v>202972934</v>
      </c>
    </row>
    <row r="259" spans="1:9">
      <c r="A259" t="s">
        <v>4173</v>
      </c>
      <c r="B259">
        <v>0</v>
      </c>
      <c r="C259">
        <v>0</v>
      </c>
      <c r="D259">
        <v>0</v>
      </c>
      <c r="E259">
        <v>320</v>
      </c>
      <c r="F259">
        <v>6524659</v>
      </c>
      <c r="G259">
        <v>4108174</v>
      </c>
      <c r="H259">
        <v>44</v>
      </c>
      <c r="I259">
        <v>901239</v>
      </c>
    </row>
    <row r="260" spans="1:9">
      <c r="A260" t="s">
        <v>4415</v>
      </c>
      <c r="B260">
        <v>900</v>
      </c>
      <c r="C260">
        <v>87865697</v>
      </c>
      <c r="D260">
        <v>87710701</v>
      </c>
      <c r="E260">
        <v>8893</v>
      </c>
      <c r="F260">
        <v>662063102</v>
      </c>
      <c r="G260">
        <v>608896556</v>
      </c>
      <c r="H260">
        <v>18</v>
      </c>
      <c r="I260">
        <v>1078567</v>
      </c>
    </row>
    <row r="261" spans="1:9">
      <c r="A261" t="s">
        <v>4679</v>
      </c>
      <c r="B261">
        <v>72</v>
      </c>
      <c r="C261">
        <v>51004827</v>
      </c>
      <c r="D261">
        <v>50965829</v>
      </c>
      <c r="E261">
        <v>18930</v>
      </c>
      <c r="F261">
        <v>6248676962</v>
      </c>
      <c r="G261">
        <v>5397173385</v>
      </c>
      <c r="H261">
        <v>55</v>
      </c>
      <c r="I261">
        <v>16179485</v>
      </c>
    </row>
    <row r="262" spans="1:9">
      <c r="A262" t="s">
        <v>4707</v>
      </c>
      <c r="B262">
        <v>9389</v>
      </c>
      <c r="C262">
        <v>33932040</v>
      </c>
      <c r="D262">
        <v>5000286</v>
      </c>
      <c r="E262">
        <v>186088</v>
      </c>
      <c r="F262">
        <v>791015260</v>
      </c>
      <c r="G262">
        <v>352880358</v>
      </c>
      <c r="H262">
        <v>3479</v>
      </c>
      <c r="I262">
        <v>11596873</v>
      </c>
    </row>
    <row r="263" spans="1:9">
      <c r="A263" t="s">
        <v>4837</v>
      </c>
      <c r="B263">
        <v>811</v>
      </c>
      <c r="C263">
        <v>5913700</v>
      </c>
      <c r="D263">
        <v>1746478</v>
      </c>
      <c r="E263">
        <v>54421</v>
      </c>
      <c r="F263">
        <v>552741032</v>
      </c>
      <c r="G263">
        <v>222586011</v>
      </c>
      <c r="H263">
        <v>842</v>
      </c>
      <c r="I263">
        <v>6090300</v>
      </c>
    </row>
    <row r="264" spans="1:9">
      <c r="A264" t="s">
        <v>4040</v>
      </c>
      <c r="B264">
        <v>6529</v>
      </c>
      <c r="C264">
        <v>132442521</v>
      </c>
      <c r="D264">
        <v>125999171</v>
      </c>
      <c r="E264">
        <v>33893</v>
      </c>
      <c r="F264">
        <v>656056970</v>
      </c>
      <c r="G264">
        <v>441966237</v>
      </c>
      <c r="H264">
        <v>49</v>
      </c>
      <c r="I264">
        <v>864350</v>
      </c>
    </row>
    <row r="265" spans="1:9">
      <c r="A265" t="s">
        <v>4086</v>
      </c>
      <c r="B265">
        <v>1316</v>
      </c>
      <c r="C265">
        <v>9637450</v>
      </c>
      <c r="D265">
        <v>1117846</v>
      </c>
      <c r="E265">
        <v>80243</v>
      </c>
      <c r="F265">
        <v>767139300</v>
      </c>
      <c r="G265">
        <v>266689233</v>
      </c>
      <c r="H265">
        <v>1540</v>
      </c>
      <c r="I265">
        <v>11965170</v>
      </c>
    </row>
    <row r="266" spans="1:9">
      <c r="A266" t="s">
        <v>4123</v>
      </c>
      <c r="B266">
        <v>1490</v>
      </c>
      <c r="C266">
        <v>15334900</v>
      </c>
      <c r="D266">
        <v>3443233</v>
      </c>
      <c r="E266">
        <v>74163</v>
      </c>
      <c r="F266">
        <v>1036343674</v>
      </c>
      <c r="G266">
        <v>411249163</v>
      </c>
      <c r="H266">
        <v>1259</v>
      </c>
      <c r="I266">
        <v>12492700</v>
      </c>
    </row>
    <row r="267" spans="1:9">
      <c r="A267" t="s">
        <v>4161</v>
      </c>
      <c r="B267">
        <v>301</v>
      </c>
      <c r="C267">
        <v>4339860</v>
      </c>
      <c r="D267">
        <v>4323737</v>
      </c>
      <c r="E267">
        <v>2893</v>
      </c>
      <c r="F267">
        <v>131718866</v>
      </c>
      <c r="G267">
        <v>91807146</v>
      </c>
      <c r="H267">
        <v>11</v>
      </c>
      <c r="I267">
        <v>651172</v>
      </c>
    </row>
    <row r="268" spans="1:9">
      <c r="A268" t="s">
        <v>4677</v>
      </c>
      <c r="B268">
        <v>391</v>
      </c>
      <c r="C268">
        <v>191021304</v>
      </c>
      <c r="D268">
        <v>190654595</v>
      </c>
      <c r="E268">
        <v>87253</v>
      </c>
      <c r="F268">
        <v>26078465126</v>
      </c>
      <c r="G268">
        <v>22614041122</v>
      </c>
      <c r="H268">
        <v>302</v>
      </c>
      <c r="I268">
        <v>69157180</v>
      </c>
    </row>
    <row r="269" spans="1:9">
      <c r="A269" t="s">
        <v>4851</v>
      </c>
      <c r="B269">
        <v>162</v>
      </c>
      <c r="C269">
        <v>166838405</v>
      </c>
      <c r="D269">
        <v>166749799</v>
      </c>
      <c r="E269">
        <v>7001</v>
      </c>
      <c r="F269">
        <v>3337778324</v>
      </c>
      <c r="G269">
        <v>3094679244</v>
      </c>
      <c r="H269">
        <v>14</v>
      </c>
      <c r="I269">
        <v>2669252</v>
      </c>
    </row>
    <row r="270" spans="1:9">
      <c r="A270" t="s">
        <v>4878</v>
      </c>
      <c r="B270">
        <v>141</v>
      </c>
      <c r="C270">
        <v>35005392</v>
      </c>
      <c r="D270">
        <v>22293216</v>
      </c>
      <c r="E270">
        <v>8088</v>
      </c>
      <c r="F270">
        <v>632134170</v>
      </c>
      <c r="G270">
        <v>479846310</v>
      </c>
      <c r="H270">
        <v>62</v>
      </c>
      <c r="I270">
        <v>763586</v>
      </c>
    </row>
    <row r="271" spans="1:9">
      <c r="A271" t="s">
        <v>4155</v>
      </c>
      <c r="B271">
        <v>3857</v>
      </c>
      <c r="C271">
        <v>567725749</v>
      </c>
      <c r="D271">
        <v>248221755</v>
      </c>
      <c r="E271">
        <v>133104</v>
      </c>
      <c r="F271">
        <v>15874175131</v>
      </c>
      <c r="G271">
        <v>7690435609</v>
      </c>
      <c r="H271">
        <v>715</v>
      </c>
      <c r="I271">
        <v>65177665</v>
      </c>
    </row>
    <row r="272" spans="1:9">
      <c r="A272" t="s">
        <v>4228</v>
      </c>
      <c r="B272">
        <v>879</v>
      </c>
      <c r="C272">
        <v>1141150</v>
      </c>
      <c r="D272">
        <v>440308</v>
      </c>
      <c r="E272">
        <v>187683</v>
      </c>
      <c r="F272">
        <v>648266043</v>
      </c>
      <c r="G272">
        <v>95657532</v>
      </c>
      <c r="H272">
        <v>3616</v>
      </c>
      <c r="I272">
        <v>8347919</v>
      </c>
    </row>
    <row r="273" spans="1:9">
      <c r="A273" t="s">
        <v>4360</v>
      </c>
      <c r="B273">
        <v>2662</v>
      </c>
      <c r="C273">
        <v>10434091</v>
      </c>
      <c r="D273">
        <v>2958625</v>
      </c>
      <c r="E273">
        <v>86059</v>
      </c>
      <c r="F273">
        <v>412512617</v>
      </c>
      <c r="G273">
        <v>131812217</v>
      </c>
      <c r="H273">
        <v>1492</v>
      </c>
      <c r="I273">
        <v>5643204</v>
      </c>
    </row>
    <row r="274" spans="1:9">
      <c r="A274" t="s">
        <v>4391</v>
      </c>
      <c r="B274">
        <v>123315</v>
      </c>
      <c r="C274">
        <v>764311549</v>
      </c>
      <c r="D274">
        <v>205468174</v>
      </c>
      <c r="E274">
        <v>4924209</v>
      </c>
      <c r="F274">
        <v>57024677923</v>
      </c>
      <c r="G274">
        <v>17061976411</v>
      </c>
      <c r="H274">
        <v>32668</v>
      </c>
      <c r="I274">
        <v>192826187</v>
      </c>
    </row>
    <row r="275" spans="1:9">
      <c r="A275" t="s">
        <v>4480</v>
      </c>
      <c r="B275">
        <v>68</v>
      </c>
      <c r="C275">
        <v>14286537</v>
      </c>
      <c r="D275">
        <v>14295356</v>
      </c>
      <c r="E275">
        <v>5628</v>
      </c>
      <c r="F275">
        <v>960682631</v>
      </c>
      <c r="G275">
        <v>777756547</v>
      </c>
      <c r="H275">
        <v>21</v>
      </c>
      <c r="I275">
        <v>1830591</v>
      </c>
    </row>
    <row r="276" spans="1:9">
      <c r="A276" t="s">
        <v>4591</v>
      </c>
      <c r="B276">
        <v>11</v>
      </c>
      <c r="C276">
        <v>120700</v>
      </c>
      <c r="D276">
        <v>35744</v>
      </c>
      <c r="E276">
        <v>538</v>
      </c>
      <c r="F276">
        <v>4147000</v>
      </c>
      <c r="G276">
        <v>1601163</v>
      </c>
      <c r="H276">
        <v>21</v>
      </c>
      <c r="I276">
        <v>111800</v>
      </c>
    </row>
    <row r="277" spans="1:9">
      <c r="A277" t="s">
        <v>4976</v>
      </c>
      <c r="B277">
        <v>16468</v>
      </c>
      <c r="C277">
        <v>148889000</v>
      </c>
      <c r="D277">
        <v>43137925</v>
      </c>
      <c r="E277">
        <v>609836</v>
      </c>
      <c r="F277">
        <v>5142175968</v>
      </c>
      <c r="G277">
        <v>2048710822</v>
      </c>
      <c r="H277">
        <v>6090</v>
      </c>
      <c r="I277">
        <v>37785933</v>
      </c>
    </row>
    <row r="278" spans="1:9">
      <c r="A278" t="s">
        <v>4092</v>
      </c>
      <c r="B278">
        <v>43014</v>
      </c>
      <c r="C278">
        <v>315392504</v>
      </c>
      <c r="D278">
        <v>33759246</v>
      </c>
      <c r="E278">
        <v>1821833</v>
      </c>
      <c r="F278">
        <v>15652988681</v>
      </c>
      <c r="G278">
        <v>4085679733</v>
      </c>
      <c r="H278">
        <v>10122</v>
      </c>
      <c r="I278">
        <v>63210170</v>
      </c>
    </row>
    <row r="279" spans="1:9">
      <c r="A279" t="s">
        <v>4187</v>
      </c>
      <c r="B279">
        <v>2093</v>
      </c>
      <c r="C279">
        <v>10015805</v>
      </c>
      <c r="D279">
        <v>2623402</v>
      </c>
      <c r="E279">
        <v>284778</v>
      </c>
      <c r="F279">
        <v>1567557638</v>
      </c>
      <c r="G279">
        <v>679016579</v>
      </c>
      <c r="H279">
        <v>5796</v>
      </c>
      <c r="I279">
        <v>20321415</v>
      </c>
    </row>
    <row r="280" spans="1:9">
      <c r="A280" t="s">
        <v>4410</v>
      </c>
      <c r="B280">
        <v>32</v>
      </c>
      <c r="C280">
        <v>3355463</v>
      </c>
      <c r="D280">
        <v>3354385</v>
      </c>
      <c r="E280">
        <v>580</v>
      </c>
      <c r="F280">
        <v>46399331</v>
      </c>
      <c r="G280">
        <v>43812916</v>
      </c>
      <c r="H280">
        <v>4</v>
      </c>
      <c r="I280">
        <v>245847</v>
      </c>
    </row>
    <row r="281" spans="1:9">
      <c r="A281" t="s">
        <v>4193</v>
      </c>
      <c r="B281">
        <v>252263</v>
      </c>
      <c r="C281">
        <v>982946425</v>
      </c>
      <c r="D281">
        <v>206145561</v>
      </c>
      <c r="E281">
        <v>15114118</v>
      </c>
      <c r="F281">
        <v>96505423516</v>
      </c>
      <c r="G281">
        <v>23820979417</v>
      </c>
      <c r="H281">
        <v>262275</v>
      </c>
      <c r="I281">
        <v>399161974</v>
      </c>
    </row>
    <row r="282" spans="1:9">
      <c r="A282" t="s">
        <v>4639</v>
      </c>
      <c r="B282">
        <v>184</v>
      </c>
      <c r="C282">
        <v>4467200</v>
      </c>
      <c r="D282">
        <v>4442153</v>
      </c>
      <c r="E282">
        <v>4769</v>
      </c>
      <c r="F282">
        <v>86511625</v>
      </c>
      <c r="G282">
        <v>41640603</v>
      </c>
      <c r="H282">
        <v>40</v>
      </c>
      <c r="I282">
        <v>747322</v>
      </c>
    </row>
    <row r="283" spans="1:9">
      <c r="A283" t="s">
        <v>4737</v>
      </c>
      <c r="B283">
        <v>186033</v>
      </c>
      <c r="C283">
        <v>696303782</v>
      </c>
      <c r="D283">
        <v>138641484</v>
      </c>
      <c r="E283">
        <v>4863006</v>
      </c>
      <c r="F283">
        <v>16855899556</v>
      </c>
      <c r="G283">
        <v>1235564299</v>
      </c>
      <c r="H283">
        <v>20808</v>
      </c>
      <c r="I283">
        <v>21814212</v>
      </c>
    </row>
    <row r="284" spans="1:9">
      <c r="A284" t="s">
        <v>4914</v>
      </c>
      <c r="B284">
        <v>0</v>
      </c>
      <c r="C284">
        <v>0</v>
      </c>
      <c r="D284">
        <v>0</v>
      </c>
      <c r="E284">
        <v>56</v>
      </c>
      <c r="F284">
        <v>10990093</v>
      </c>
      <c r="G284">
        <v>9950045</v>
      </c>
      <c r="H284">
        <v>7</v>
      </c>
      <c r="I284">
        <v>1307774</v>
      </c>
    </row>
    <row r="285" spans="1:9">
      <c r="A285" t="s">
        <v>4062</v>
      </c>
      <c r="B285">
        <v>17621</v>
      </c>
      <c r="C285">
        <v>110949540</v>
      </c>
      <c r="D285">
        <v>31145377</v>
      </c>
      <c r="E285">
        <v>209648</v>
      </c>
      <c r="F285">
        <v>1522854225</v>
      </c>
      <c r="G285">
        <v>167672480</v>
      </c>
      <c r="H285">
        <v>5305</v>
      </c>
      <c r="I285">
        <v>13850305</v>
      </c>
    </row>
    <row r="286" spans="1:9">
      <c r="A286" t="s">
        <v>4515</v>
      </c>
      <c r="B286">
        <v>0</v>
      </c>
      <c r="C286">
        <v>0</v>
      </c>
      <c r="D286">
        <v>0</v>
      </c>
      <c r="E286">
        <v>2846</v>
      </c>
      <c r="F286">
        <v>83270278</v>
      </c>
      <c r="G286">
        <v>41276084</v>
      </c>
      <c r="H286">
        <v>175</v>
      </c>
      <c r="I286">
        <v>5090125</v>
      </c>
    </row>
    <row r="287" spans="1:9">
      <c r="A287" t="s">
        <v>4526</v>
      </c>
      <c r="B287">
        <v>108</v>
      </c>
      <c r="C287">
        <v>1099300</v>
      </c>
      <c r="D287">
        <v>213361</v>
      </c>
      <c r="E287">
        <v>6722</v>
      </c>
      <c r="F287">
        <v>72127542</v>
      </c>
      <c r="G287">
        <v>32039747</v>
      </c>
      <c r="H287">
        <v>168</v>
      </c>
      <c r="I287">
        <v>1471500</v>
      </c>
    </row>
    <row r="288" spans="1:9">
      <c r="A288" t="s">
        <v>4560</v>
      </c>
      <c r="B288">
        <v>1779</v>
      </c>
      <c r="C288">
        <v>251622209</v>
      </c>
      <c r="D288">
        <v>142569923</v>
      </c>
      <c r="E288">
        <v>28211</v>
      </c>
      <c r="F288">
        <v>3751125473</v>
      </c>
      <c r="G288">
        <v>2446161370</v>
      </c>
      <c r="H288">
        <v>221</v>
      </c>
      <c r="I288">
        <v>26509095</v>
      </c>
    </row>
    <row r="289" spans="1:9">
      <c r="A289" t="s">
        <v>4623</v>
      </c>
      <c r="B289">
        <v>0</v>
      </c>
      <c r="C289">
        <v>0</v>
      </c>
      <c r="D289">
        <v>0</v>
      </c>
      <c r="E289">
        <v>16141</v>
      </c>
      <c r="F289">
        <v>1929598226</v>
      </c>
      <c r="G289">
        <v>855507972</v>
      </c>
      <c r="H289">
        <v>86</v>
      </c>
      <c r="I289">
        <v>13117982</v>
      </c>
    </row>
    <row r="290" spans="1:9">
      <c r="A290" t="s">
        <v>4628</v>
      </c>
      <c r="B290">
        <v>0</v>
      </c>
      <c r="C290">
        <v>0</v>
      </c>
      <c r="D290">
        <v>0</v>
      </c>
      <c r="E290">
        <v>9681</v>
      </c>
      <c r="F290">
        <v>49694974</v>
      </c>
      <c r="G290">
        <v>447769</v>
      </c>
      <c r="H290">
        <v>50</v>
      </c>
      <c r="I290">
        <v>297276</v>
      </c>
    </row>
    <row r="291" spans="1:9">
      <c r="A291" t="s">
        <v>4951</v>
      </c>
      <c r="B291">
        <v>1532</v>
      </c>
      <c r="C291">
        <v>50975651</v>
      </c>
      <c r="D291">
        <v>50461840</v>
      </c>
      <c r="E291">
        <v>15543</v>
      </c>
      <c r="F291">
        <v>456177104</v>
      </c>
      <c r="G291">
        <v>295836154</v>
      </c>
      <c r="H291">
        <v>90</v>
      </c>
      <c r="I291">
        <v>2135622</v>
      </c>
    </row>
    <row r="292" spans="1:9">
      <c r="A292" t="s">
        <v>4037</v>
      </c>
      <c r="B292">
        <v>2750</v>
      </c>
      <c r="C292">
        <v>32836343</v>
      </c>
      <c r="D292">
        <v>31021232</v>
      </c>
      <c r="E292">
        <v>16792</v>
      </c>
      <c r="F292">
        <v>210512323</v>
      </c>
      <c r="G292">
        <v>124968820</v>
      </c>
      <c r="H292">
        <v>45</v>
      </c>
      <c r="I292">
        <v>679700</v>
      </c>
    </row>
    <row r="293" spans="1:9">
      <c r="A293" t="s">
        <v>4445</v>
      </c>
      <c r="B293">
        <v>4152</v>
      </c>
      <c r="C293">
        <v>22334950</v>
      </c>
      <c r="D293">
        <v>3434119</v>
      </c>
      <c r="E293">
        <v>102944</v>
      </c>
      <c r="F293">
        <v>618217353</v>
      </c>
      <c r="G293">
        <v>187295246</v>
      </c>
      <c r="H293">
        <v>844</v>
      </c>
      <c r="I293">
        <v>3238424</v>
      </c>
    </row>
    <row r="294" spans="1:9">
      <c r="A294" t="s">
        <v>4490</v>
      </c>
      <c r="B294">
        <v>53</v>
      </c>
      <c r="C294">
        <v>6811000</v>
      </c>
      <c r="D294">
        <v>599871</v>
      </c>
      <c r="E294">
        <v>4271</v>
      </c>
      <c r="F294">
        <v>297919225</v>
      </c>
      <c r="G294">
        <v>49251834</v>
      </c>
      <c r="H294">
        <v>5</v>
      </c>
      <c r="I294">
        <v>358108</v>
      </c>
    </row>
    <row r="295" spans="1:9">
      <c r="A295" t="s">
        <v>4684</v>
      </c>
      <c r="B295">
        <v>3</v>
      </c>
      <c r="C295">
        <v>260000</v>
      </c>
      <c r="D295">
        <v>79265</v>
      </c>
      <c r="E295">
        <v>11619</v>
      </c>
      <c r="F295">
        <v>908683656</v>
      </c>
      <c r="G295">
        <v>239439183</v>
      </c>
      <c r="H295">
        <v>406</v>
      </c>
      <c r="I295">
        <v>29592081</v>
      </c>
    </row>
    <row r="296" spans="1:9">
      <c r="A296" t="s">
        <v>4116</v>
      </c>
      <c r="B296">
        <v>20385</v>
      </c>
      <c r="C296">
        <v>811459018</v>
      </c>
      <c r="D296">
        <v>806357718</v>
      </c>
      <c r="E296">
        <v>475427</v>
      </c>
      <c r="F296">
        <v>15678370878</v>
      </c>
      <c r="G296">
        <v>9913223015</v>
      </c>
      <c r="H296">
        <v>381</v>
      </c>
      <c r="I296">
        <v>14471688</v>
      </c>
    </row>
    <row r="297" spans="1:9">
      <c r="A297" t="s">
        <v>4785</v>
      </c>
      <c r="B297">
        <v>52</v>
      </c>
      <c r="C297">
        <v>11095457</v>
      </c>
      <c r="D297">
        <v>4220766</v>
      </c>
      <c r="E297">
        <v>1175</v>
      </c>
      <c r="F297">
        <v>272896313</v>
      </c>
      <c r="G297">
        <v>148777973</v>
      </c>
      <c r="H297">
        <v>12</v>
      </c>
      <c r="I297">
        <v>3676580</v>
      </c>
    </row>
    <row r="298" spans="1:9">
      <c r="A298" t="s">
        <v>4138</v>
      </c>
      <c r="B298">
        <v>1</v>
      </c>
      <c r="C298">
        <v>191500</v>
      </c>
      <c r="D298">
        <v>191500</v>
      </c>
      <c r="E298">
        <v>9948</v>
      </c>
      <c r="F298">
        <v>1692022891</v>
      </c>
      <c r="G298">
        <v>1179766368</v>
      </c>
      <c r="H298">
        <v>242</v>
      </c>
      <c r="I298">
        <v>33177677</v>
      </c>
    </row>
    <row r="299" spans="1:9">
      <c r="A299" t="s">
        <v>4735</v>
      </c>
      <c r="B299">
        <v>2499</v>
      </c>
      <c r="C299">
        <v>10067351</v>
      </c>
      <c r="D299">
        <v>3438385</v>
      </c>
      <c r="E299">
        <v>81548</v>
      </c>
      <c r="F299">
        <v>317930538</v>
      </c>
      <c r="G299">
        <v>101329960</v>
      </c>
      <c r="H299">
        <v>1576</v>
      </c>
      <c r="I299">
        <v>5119314</v>
      </c>
    </row>
    <row r="300" spans="1:9">
      <c r="A300" t="s">
        <v>4795</v>
      </c>
      <c r="B300">
        <v>149</v>
      </c>
      <c r="C300">
        <v>24251262</v>
      </c>
      <c r="D300">
        <v>8300614</v>
      </c>
      <c r="E300">
        <v>4058</v>
      </c>
      <c r="F300">
        <v>739173517</v>
      </c>
      <c r="G300">
        <v>394865885</v>
      </c>
      <c r="H300">
        <v>16</v>
      </c>
      <c r="I300">
        <v>2278410</v>
      </c>
    </row>
    <row r="301" spans="1:9">
      <c r="A301" t="s">
        <v>4140</v>
      </c>
      <c r="B301">
        <v>1542</v>
      </c>
      <c r="C301">
        <v>695977170</v>
      </c>
      <c r="D301">
        <v>688998262</v>
      </c>
      <c r="E301">
        <v>343382</v>
      </c>
      <c r="F301">
        <v>69420070061</v>
      </c>
      <c r="G301">
        <v>49338130716</v>
      </c>
      <c r="H301">
        <v>567</v>
      </c>
      <c r="I301">
        <v>65856231</v>
      </c>
    </row>
    <row r="302" spans="1:9">
      <c r="A302" t="s">
        <v>4192</v>
      </c>
      <c r="B302">
        <v>347585</v>
      </c>
      <c r="C302">
        <v>951113737</v>
      </c>
      <c r="D302">
        <v>219252142</v>
      </c>
      <c r="E302">
        <v>15534634</v>
      </c>
      <c r="F302">
        <v>82968998537</v>
      </c>
      <c r="G302">
        <v>21115300868</v>
      </c>
      <c r="H302">
        <v>308052</v>
      </c>
      <c r="I302">
        <v>404077074</v>
      </c>
    </row>
    <row r="303" spans="1:9">
      <c r="A303" t="s">
        <v>4195</v>
      </c>
      <c r="B303">
        <v>81148</v>
      </c>
      <c r="C303">
        <v>340135292</v>
      </c>
      <c r="D303">
        <v>86539296</v>
      </c>
      <c r="E303">
        <v>6933220</v>
      </c>
      <c r="F303">
        <v>37342096291</v>
      </c>
      <c r="G303">
        <v>13480167027</v>
      </c>
      <c r="H303">
        <v>98286</v>
      </c>
      <c r="I303">
        <v>225118675</v>
      </c>
    </row>
    <row r="304" spans="1:9">
      <c r="A304" t="s">
        <v>4219</v>
      </c>
      <c r="B304">
        <v>1</v>
      </c>
      <c r="C304">
        <v>50000</v>
      </c>
      <c r="D304">
        <v>50000</v>
      </c>
      <c r="E304">
        <v>5223</v>
      </c>
      <c r="F304">
        <v>40177635</v>
      </c>
      <c r="G304">
        <v>21881267</v>
      </c>
      <c r="H304">
        <v>15</v>
      </c>
      <c r="I304">
        <v>62500</v>
      </c>
    </row>
    <row r="305" spans="1:9">
      <c r="A305" t="s">
        <v>4283</v>
      </c>
      <c r="B305">
        <v>0</v>
      </c>
      <c r="C305">
        <v>0</v>
      </c>
      <c r="D305">
        <v>0</v>
      </c>
      <c r="E305">
        <v>120505</v>
      </c>
      <c r="F305">
        <v>12505463910</v>
      </c>
      <c r="G305">
        <v>5582207947</v>
      </c>
      <c r="H305">
        <v>619</v>
      </c>
      <c r="I305">
        <v>75383585</v>
      </c>
    </row>
    <row r="306" spans="1:9">
      <c r="A306" t="s">
        <v>4384</v>
      </c>
      <c r="B306">
        <v>3220</v>
      </c>
      <c r="C306">
        <v>17460848</v>
      </c>
      <c r="D306">
        <v>5998340</v>
      </c>
      <c r="E306">
        <v>115825</v>
      </c>
      <c r="F306">
        <v>1203575449</v>
      </c>
      <c r="G306">
        <v>605847002</v>
      </c>
      <c r="H306">
        <v>2015</v>
      </c>
      <c r="I306">
        <v>15072812</v>
      </c>
    </row>
    <row r="307" spans="1:9">
      <c r="A307" t="s">
        <v>4542</v>
      </c>
      <c r="B307">
        <v>18</v>
      </c>
      <c r="C307">
        <v>2370400</v>
      </c>
      <c r="D307">
        <v>1968167</v>
      </c>
      <c r="E307">
        <v>11256</v>
      </c>
      <c r="F307">
        <v>1207278252</v>
      </c>
      <c r="G307">
        <v>561400953</v>
      </c>
      <c r="H307">
        <v>34</v>
      </c>
      <c r="I307">
        <v>4656344</v>
      </c>
    </row>
    <row r="308" spans="1:9">
      <c r="A308" t="s">
        <v>4899</v>
      </c>
      <c r="B308">
        <v>1171</v>
      </c>
      <c r="C308">
        <v>43358531</v>
      </c>
      <c r="D308">
        <v>43180397</v>
      </c>
      <c r="E308">
        <v>22980</v>
      </c>
      <c r="F308">
        <v>678993805</v>
      </c>
      <c r="G308">
        <v>439232618</v>
      </c>
      <c r="H308">
        <v>22</v>
      </c>
      <c r="I308">
        <v>609350</v>
      </c>
    </row>
    <row r="309" spans="1:9">
      <c r="A309" t="s">
        <v>4078</v>
      </c>
      <c r="B309">
        <v>116721</v>
      </c>
      <c r="C309">
        <v>210770800</v>
      </c>
      <c r="D309">
        <v>58854769</v>
      </c>
      <c r="E309">
        <v>3308366</v>
      </c>
      <c r="F309">
        <v>6671075031</v>
      </c>
      <c r="G309">
        <v>882020861</v>
      </c>
      <c r="H309">
        <v>58129</v>
      </c>
      <c r="I309">
        <v>47519214</v>
      </c>
    </row>
    <row r="310" spans="1:9">
      <c r="A310" t="s">
        <v>4337</v>
      </c>
      <c r="B310">
        <v>0</v>
      </c>
      <c r="C310">
        <v>0</v>
      </c>
      <c r="D310">
        <v>0</v>
      </c>
      <c r="E310">
        <v>106</v>
      </c>
      <c r="F310">
        <v>14661261</v>
      </c>
      <c r="G310">
        <v>1304429</v>
      </c>
      <c r="H310">
        <v>1</v>
      </c>
      <c r="I310">
        <v>37300</v>
      </c>
    </row>
    <row r="311" spans="1:9">
      <c r="A311" t="s">
        <v>4362</v>
      </c>
      <c r="B311">
        <v>181701</v>
      </c>
      <c r="C311">
        <v>820655034</v>
      </c>
      <c r="D311">
        <v>110460896</v>
      </c>
      <c r="E311">
        <v>4340556</v>
      </c>
      <c r="F311">
        <v>19158982749</v>
      </c>
      <c r="G311">
        <v>1281535583</v>
      </c>
      <c r="H311">
        <v>13166</v>
      </c>
      <c r="I311">
        <v>17634277</v>
      </c>
    </row>
    <row r="312" spans="1:9">
      <c r="A312" t="s">
        <v>4607</v>
      </c>
      <c r="B312">
        <v>1</v>
      </c>
      <c r="C312">
        <v>56000</v>
      </c>
      <c r="D312">
        <v>55914</v>
      </c>
      <c r="E312">
        <v>1309</v>
      </c>
      <c r="F312">
        <v>143483736</v>
      </c>
      <c r="G312">
        <v>59802132</v>
      </c>
      <c r="H312">
        <v>33</v>
      </c>
      <c r="I312">
        <v>4669365</v>
      </c>
    </row>
    <row r="313" spans="1:9">
      <c r="A313" t="s">
        <v>4913</v>
      </c>
      <c r="B313">
        <v>251</v>
      </c>
      <c r="C313">
        <v>1475500</v>
      </c>
      <c r="D313">
        <v>411608</v>
      </c>
      <c r="E313">
        <v>50773</v>
      </c>
      <c r="F313">
        <v>536791486</v>
      </c>
      <c r="G313">
        <v>243676077</v>
      </c>
      <c r="H313">
        <v>443</v>
      </c>
      <c r="I313">
        <v>4160250</v>
      </c>
    </row>
    <row r="314" spans="1:9">
      <c r="A314" t="s">
        <v>5022</v>
      </c>
      <c r="B314">
        <v>138</v>
      </c>
      <c r="C314">
        <v>333200</v>
      </c>
      <c r="D314">
        <v>105619</v>
      </c>
      <c r="E314">
        <v>44504</v>
      </c>
      <c r="F314">
        <v>192882208</v>
      </c>
      <c r="G314">
        <v>18872665</v>
      </c>
      <c r="H314">
        <v>982</v>
      </c>
      <c r="I314">
        <v>5648824</v>
      </c>
    </row>
    <row r="315" spans="1:9">
      <c r="A315" t="s">
        <v>4230</v>
      </c>
      <c r="B315">
        <v>16011</v>
      </c>
      <c r="C315">
        <v>22028750</v>
      </c>
      <c r="D315">
        <v>6526833</v>
      </c>
      <c r="E315">
        <v>1625327</v>
      </c>
      <c r="F315">
        <v>5029159460</v>
      </c>
      <c r="G315">
        <v>776846988</v>
      </c>
      <c r="H315">
        <v>23102</v>
      </c>
      <c r="I315">
        <v>23086250</v>
      </c>
    </row>
    <row r="316" spans="1:9">
      <c r="A316" t="s">
        <v>4385</v>
      </c>
      <c r="B316">
        <v>1542</v>
      </c>
      <c r="C316">
        <v>8312350</v>
      </c>
      <c r="D316">
        <v>2730284</v>
      </c>
      <c r="E316">
        <v>59165</v>
      </c>
      <c r="F316">
        <v>612746284</v>
      </c>
      <c r="G316">
        <v>304132354</v>
      </c>
      <c r="H316">
        <v>1153</v>
      </c>
      <c r="I316">
        <v>8838410</v>
      </c>
    </row>
    <row r="317" spans="1:9">
      <c r="A317" t="s">
        <v>4527</v>
      </c>
      <c r="B317">
        <v>180</v>
      </c>
      <c r="C317">
        <v>2099100</v>
      </c>
      <c r="D317">
        <v>313570</v>
      </c>
      <c r="E317">
        <v>10657</v>
      </c>
      <c r="F317">
        <v>120587000</v>
      </c>
      <c r="G317">
        <v>49861990</v>
      </c>
      <c r="H317">
        <v>431</v>
      </c>
      <c r="I317">
        <v>4008850</v>
      </c>
    </row>
    <row r="318" spans="1:9">
      <c r="A318" t="s">
        <v>4803</v>
      </c>
      <c r="B318">
        <v>395</v>
      </c>
      <c r="C318">
        <v>3647011</v>
      </c>
      <c r="D318">
        <v>3502042</v>
      </c>
      <c r="E318">
        <v>41276</v>
      </c>
      <c r="F318">
        <v>938224571</v>
      </c>
      <c r="G318">
        <v>496963086</v>
      </c>
      <c r="H318">
        <v>142</v>
      </c>
      <c r="I318">
        <v>1851813</v>
      </c>
    </row>
    <row r="319" spans="1:9">
      <c r="A319" t="s">
        <v>4841</v>
      </c>
      <c r="B319">
        <v>76476</v>
      </c>
      <c r="C319">
        <v>681801800</v>
      </c>
      <c r="D319">
        <v>68742884</v>
      </c>
      <c r="E319">
        <v>5554803</v>
      </c>
      <c r="F319">
        <v>68619768948</v>
      </c>
      <c r="G319">
        <v>7256861894</v>
      </c>
      <c r="H319">
        <v>16602</v>
      </c>
      <c r="I319">
        <v>44939872</v>
      </c>
    </row>
    <row r="320" spans="1:9">
      <c r="A320" t="s">
        <v>4949</v>
      </c>
      <c r="B320">
        <v>6827</v>
      </c>
      <c r="C320">
        <v>178336158</v>
      </c>
      <c r="D320">
        <v>176741179</v>
      </c>
      <c r="E320">
        <v>63231</v>
      </c>
      <c r="F320">
        <v>1623947177</v>
      </c>
      <c r="G320">
        <v>1043789765</v>
      </c>
      <c r="H320">
        <v>149</v>
      </c>
      <c r="I320">
        <v>3118671</v>
      </c>
    </row>
    <row r="321" spans="1:9">
      <c r="A321" t="s">
        <v>4916</v>
      </c>
      <c r="B321">
        <v>2</v>
      </c>
      <c r="C321">
        <v>502267</v>
      </c>
      <c r="D321">
        <v>502267</v>
      </c>
      <c r="E321">
        <v>664</v>
      </c>
      <c r="F321">
        <v>158092363</v>
      </c>
      <c r="G321">
        <v>139629140</v>
      </c>
      <c r="H321">
        <v>4</v>
      </c>
      <c r="I321">
        <v>1246555</v>
      </c>
    </row>
    <row r="322" spans="1:9">
      <c r="A322" t="s">
        <v>4147</v>
      </c>
      <c r="B322">
        <v>247</v>
      </c>
      <c r="C322">
        <v>80480343</v>
      </c>
      <c r="D322">
        <v>8435</v>
      </c>
      <c r="E322">
        <v>38442</v>
      </c>
      <c r="F322">
        <v>7545010242</v>
      </c>
      <c r="G322">
        <v>11889087</v>
      </c>
      <c r="H322">
        <v>25</v>
      </c>
      <c r="I322">
        <v>1391116</v>
      </c>
    </row>
    <row r="323" spans="1:9">
      <c r="A323" t="s">
        <v>4153</v>
      </c>
      <c r="B323">
        <v>1965</v>
      </c>
      <c r="C323">
        <v>357365577</v>
      </c>
      <c r="D323">
        <v>124992365</v>
      </c>
      <c r="E323">
        <v>154304</v>
      </c>
      <c r="F323">
        <v>20146840992</v>
      </c>
      <c r="G323">
        <v>7290614741</v>
      </c>
      <c r="H323">
        <v>453</v>
      </c>
      <c r="I323">
        <v>33797825</v>
      </c>
    </row>
    <row r="324" spans="1:9">
      <c r="A324" t="s">
        <v>4323</v>
      </c>
      <c r="B324">
        <v>226884</v>
      </c>
      <c r="C324">
        <v>1395246582</v>
      </c>
      <c r="D324">
        <v>257197341</v>
      </c>
      <c r="E324">
        <v>11973363</v>
      </c>
      <c r="F324">
        <v>127964418879</v>
      </c>
      <c r="G324">
        <v>24127364868</v>
      </c>
      <c r="H324">
        <v>40870</v>
      </c>
      <c r="I324">
        <v>143071571</v>
      </c>
    </row>
    <row r="325" spans="1:9">
      <c r="A325" t="s">
        <v>4405</v>
      </c>
      <c r="B325">
        <v>90</v>
      </c>
      <c r="C325">
        <v>14629442</v>
      </c>
      <c r="D325">
        <v>14584527</v>
      </c>
      <c r="E325">
        <v>975</v>
      </c>
      <c r="F325">
        <v>104407541</v>
      </c>
      <c r="G325">
        <v>98423052</v>
      </c>
      <c r="H325">
        <v>7</v>
      </c>
      <c r="I325">
        <v>712000</v>
      </c>
    </row>
    <row r="326" spans="1:9">
      <c r="A326" t="s">
        <v>4457</v>
      </c>
      <c r="B326">
        <v>2315</v>
      </c>
      <c r="C326">
        <v>49045682</v>
      </c>
      <c r="D326">
        <v>48578481</v>
      </c>
      <c r="E326">
        <v>20730</v>
      </c>
      <c r="F326">
        <v>428540716</v>
      </c>
      <c r="G326">
        <v>268003535</v>
      </c>
      <c r="H326">
        <v>169</v>
      </c>
      <c r="I326">
        <v>2836207</v>
      </c>
    </row>
    <row r="327" spans="1:9">
      <c r="A327" t="s">
        <v>4653</v>
      </c>
      <c r="B327">
        <v>689</v>
      </c>
      <c r="C327">
        <v>35099494</v>
      </c>
      <c r="D327">
        <v>35044061</v>
      </c>
      <c r="E327">
        <v>11677</v>
      </c>
      <c r="F327">
        <v>437757286</v>
      </c>
      <c r="G327">
        <v>300224427</v>
      </c>
      <c r="H327">
        <v>73</v>
      </c>
      <c r="I327">
        <v>2761417</v>
      </c>
    </row>
    <row r="328" spans="1:9">
      <c r="A328" t="s">
        <v>4701</v>
      </c>
      <c r="B328">
        <v>36093</v>
      </c>
      <c r="C328">
        <v>624752025</v>
      </c>
      <c r="D328">
        <v>613568711</v>
      </c>
      <c r="E328">
        <v>576585</v>
      </c>
      <c r="F328">
        <v>8102295036</v>
      </c>
      <c r="G328">
        <v>5221351308</v>
      </c>
      <c r="H328">
        <v>712</v>
      </c>
      <c r="I328">
        <v>11500961</v>
      </c>
    </row>
    <row r="329" spans="1:9">
      <c r="A329" t="s">
        <v>4069</v>
      </c>
      <c r="B329">
        <v>596</v>
      </c>
      <c r="C329">
        <v>4348048</v>
      </c>
      <c r="D329">
        <v>2260139</v>
      </c>
      <c r="E329">
        <v>9218</v>
      </c>
      <c r="F329">
        <v>69459828</v>
      </c>
      <c r="G329">
        <v>17400798</v>
      </c>
      <c r="H329">
        <v>310</v>
      </c>
      <c r="I329">
        <v>1437511</v>
      </c>
    </row>
    <row r="330" spans="1:9">
      <c r="A330" t="s">
        <v>4108</v>
      </c>
      <c r="B330">
        <v>0</v>
      </c>
      <c r="C330">
        <v>0</v>
      </c>
      <c r="D330">
        <v>0</v>
      </c>
      <c r="E330">
        <v>329</v>
      </c>
      <c r="F330">
        <v>10014126</v>
      </c>
      <c r="G330">
        <v>3948651</v>
      </c>
      <c r="H330">
        <v>3</v>
      </c>
      <c r="I330">
        <v>77759</v>
      </c>
    </row>
    <row r="331" spans="1:9">
      <c r="A331" t="s">
        <v>4280</v>
      </c>
      <c r="B331">
        <v>0</v>
      </c>
      <c r="C331">
        <v>0</v>
      </c>
      <c r="D331">
        <v>0</v>
      </c>
      <c r="E331">
        <v>7079</v>
      </c>
      <c r="F331">
        <v>752120304</v>
      </c>
      <c r="G331">
        <v>301869421</v>
      </c>
      <c r="H331">
        <v>258</v>
      </c>
      <c r="I331">
        <v>24078215</v>
      </c>
    </row>
    <row r="332" spans="1:9">
      <c r="A332" t="s">
        <v>4649</v>
      </c>
      <c r="B332">
        <v>25069</v>
      </c>
      <c r="C332">
        <v>1039864487</v>
      </c>
      <c r="D332">
        <v>1035986944</v>
      </c>
      <c r="E332">
        <v>356161</v>
      </c>
      <c r="F332">
        <v>11782512614</v>
      </c>
      <c r="G332">
        <v>8179077613</v>
      </c>
      <c r="H332">
        <v>2782</v>
      </c>
      <c r="I332">
        <v>79848658</v>
      </c>
    </row>
    <row r="333" spans="1:9">
      <c r="A333" t="s">
        <v>4030</v>
      </c>
      <c r="B333">
        <v>3534</v>
      </c>
      <c r="C333">
        <v>34179320</v>
      </c>
      <c r="D333">
        <v>13368691</v>
      </c>
      <c r="E333">
        <v>330025</v>
      </c>
      <c r="F333">
        <v>5076166352</v>
      </c>
      <c r="G333">
        <v>1849093386</v>
      </c>
      <c r="H333">
        <v>2515</v>
      </c>
      <c r="I333">
        <v>18438412</v>
      </c>
    </row>
    <row r="334" spans="1:9">
      <c r="A334" t="s">
        <v>4261</v>
      </c>
      <c r="B334">
        <v>19462</v>
      </c>
      <c r="C334">
        <v>217036843</v>
      </c>
      <c r="D334">
        <v>37034212</v>
      </c>
      <c r="E334">
        <v>1264544</v>
      </c>
      <c r="F334">
        <v>14796236963</v>
      </c>
      <c r="G334">
        <v>4823498062</v>
      </c>
      <c r="H334">
        <v>13492</v>
      </c>
      <c r="I334">
        <v>103503255</v>
      </c>
    </row>
    <row r="335" spans="1:9">
      <c r="A335" t="s">
        <v>4431</v>
      </c>
      <c r="B335">
        <v>1080</v>
      </c>
      <c r="C335">
        <v>24884879</v>
      </c>
      <c r="D335">
        <v>24699434</v>
      </c>
      <c r="E335">
        <v>46559</v>
      </c>
      <c r="F335">
        <v>962032244</v>
      </c>
      <c r="G335">
        <v>734747891</v>
      </c>
      <c r="H335">
        <v>318</v>
      </c>
      <c r="I335">
        <v>6120894</v>
      </c>
    </row>
    <row r="336" spans="1:9">
      <c r="A336" t="s">
        <v>4618</v>
      </c>
      <c r="B336">
        <v>0</v>
      </c>
      <c r="C336">
        <v>0</v>
      </c>
      <c r="D336">
        <v>0</v>
      </c>
      <c r="E336">
        <v>801</v>
      </c>
      <c r="F336">
        <v>197255712</v>
      </c>
      <c r="G336">
        <v>132672638</v>
      </c>
      <c r="H336">
        <v>2</v>
      </c>
      <c r="I336">
        <v>350000</v>
      </c>
    </row>
    <row r="337" spans="1:9">
      <c r="A337" t="s">
        <v>4929</v>
      </c>
      <c r="B337">
        <v>0</v>
      </c>
      <c r="C337">
        <v>0</v>
      </c>
      <c r="D337">
        <v>0</v>
      </c>
      <c r="E337">
        <v>198</v>
      </c>
      <c r="F337">
        <v>17244225</v>
      </c>
      <c r="G337">
        <v>9672732</v>
      </c>
      <c r="H337">
        <v>2</v>
      </c>
      <c r="I337">
        <v>116000</v>
      </c>
    </row>
    <row r="338" spans="1:9">
      <c r="A338" t="s">
        <v>4181</v>
      </c>
      <c r="B338">
        <v>58475</v>
      </c>
      <c r="C338">
        <v>1909760694</v>
      </c>
      <c r="D338">
        <v>1904867247</v>
      </c>
      <c r="E338">
        <v>1087989</v>
      </c>
      <c r="F338">
        <v>30243474993</v>
      </c>
      <c r="G338">
        <v>21706356638</v>
      </c>
      <c r="H338">
        <v>13817</v>
      </c>
      <c r="I338">
        <v>362213552</v>
      </c>
    </row>
    <row r="339" spans="1:9">
      <c r="A339" t="s">
        <v>4252</v>
      </c>
      <c r="B339">
        <v>1649</v>
      </c>
      <c r="C339">
        <v>21906353</v>
      </c>
      <c r="D339">
        <v>3607982</v>
      </c>
      <c r="E339">
        <v>150673</v>
      </c>
      <c r="F339">
        <v>1944446253</v>
      </c>
      <c r="G339">
        <v>639003384</v>
      </c>
      <c r="H339">
        <v>2501</v>
      </c>
      <c r="I339">
        <v>22857094</v>
      </c>
    </row>
    <row r="340" spans="1:9">
      <c r="A340" t="s">
        <v>4329</v>
      </c>
      <c r="B340">
        <v>0</v>
      </c>
      <c r="C340">
        <v>0</v>
      </c>
      <c r="D340">
        <v>0</v>
      </c>
      <c r="E340">
        <v>2</v>
      </c>
      <c r="F340">
        <v>139605</v>
      </c>
      <c r="G340">
        <v>104174</v>
      </c>
      <c r="H340">
        <v>2</v>
      </c>
      <c r="I340">
        <v>139605</v>
      </c>
    </row>
    <row r="341" spans="1:9">
      <c r="A341" t="s">
        <v>4657</v>
      </c>
      <c r="B341">
        <v>64</v>
      </c>
      <c r="C341">
        <v>438500</v>
      </c>
      <c r="D341">
        <v>106444</v>
      </c>
      <c r="E341">
        <v>5327</v>
      </c>
      <c r="F341">
        <v>55580700</v>
      </c>
      <c r="G341">
        <v>17757473</v>
      </c>
      <c r="H341">
        <v>118</v>
      </c>
      <c r="I341">
        <v>874500</v>
      </c>
    </row>
    <row r="342" spans="1:9">
      <c r="A342" t="s">
        <v>4709</v>
      </c>
      <c r="B342">
        <v>7052</v>
      </c>
      <c r="C342">
        <v>27529680</v>
      </c>
      <c r="D342">
        <v>3853103</v>
      </c>
      <c r="E342">
        <v>141753</v>
      </c>
      <c r="F342">
        <v>632247631</v>
      </c>
      <c r="G342">
        <v>272799596</v>
      </c>
      <c r="H342">
        <v>3623</v>
      </c>
      <c r="I342">
        <v>14912100</v>
      </c>
    </row>
    <row r="343" spans="1:9">
      <c r="A343" t="s">
        <v>4764</v>
      </c>
      <c r="B343">
        <v>6057</v>
      </c>
      <c r="C343">
        <v>46879335</v>
      </c>
      <c r="D343">
        <v>4754102</v>
      </c>
      <c r="E343">
        <v>237870</v>
      </c>
      <c r="F343">
        <v>2198894605</v>
      </c>
      <c r="G343">
        <v>366537418</v>
      </c>
      <c r="H343">
        <v>1499</v>
      </c>
      <c r="I343">
        <v>4411154</v>
      </c>
    </row>
    <row r="344" spans="1:9">
      <c r="A344" t="s">
        <v>5002</v>
      </c>
      <c r="B344">
        <v>8</v>
      </c>
      <c r="C344">
        <v>5824000</v>
      </c>
      <c r="D344">
        <v>642526</v>
      </c>
      <c r="E344">
        <v>32232</v>
      </c>
      <c r="F344">
        <v>4403193286</v>
      </c>
      <c r="G344">
        <v>2453208733</v>
      </c>
      <c r="H344">
        <v>196</v>
      </c>
      <c r="I344">
        <v>19620359</v>
      </c>
    </row>
    <row r="345" spans="1:9">
      <c r="A345" t="s">
        <v>5117</v>
      </c>
      <c r="B345">
        <v>1258</v>
      </c>
      <c r="C345">
        <v>916850</v>
      </c>
      <c r="D345">
        <v>3022</v>
      </c>
      <c r="E345">
        <v>93639</v>
      </c>
      <c r="F345">
        <v>97322559</v>
      </c>
      <c r="G345">
        <v>1328541</v>
      </c>
      <c r="H345">
        <v>10</v>
      </c>
      <c r="I345">
        <v>2000</v>
      </c>
    </row>
    <row r="346" spans="1:9">
      <c r="A346" t="s">
        <v>4341</v>
      </c>
      <c r="B346">
        <v>0</v>
      </c>
      <c r="C346">
        <v>0</v>
      </c>
      <c r="D346">
        <v>0</v>
      </c>
      <c r="E346">
        <v>14</v>
      </c>
      <c r="F346">
        <v>2125145</v>
      </c>
      <c r="G346">
        <v>394036</v>
      </c>
      <c r="H346">
        <v>0</v>
      </c>
      <c r="I346">
        <v>0</v>
      </c>
    </row>
    <row r="347" spans="1:9">
      <c r="A347" t="s">
        <v>4441</v>
      </c>
      <c r="B347">
        <v>75349</v>
      </c>
      <c r="C347">
        <v>428160886</v>
      </c>
      <c r="D347">
        <v>55494946</v>
      </c>
      <c r="E347">
        <v>1754066</v>
      </c>
      <c r="F347">
        <v>11781825535</v>
      </c>
      <c r="G347">
        <v>2245795543</v>
      </c>
      <c r="H347">
        <v>9320</v>
      </c>
      <c r="I347">
        <v>27628766</v>
      </c>
    </row>
    <row r="348" spans="1:9">
      <c r="A348" t="s">
        <v>4787</v>
      </c>
      <c r="B348">
        <v>89</v>
      </c>
      <c r="C348">
        <v>29961893</v>
      </c>
      <c r="D348">
        <v>23383205</v>
      </c>
      <c r="E348">
        <v>1428</v>
      </c>
      <c r="F348">
        <v>406322407</v>
      </c>
      <c r="G348">
        <v>235033383</v>
      </c>
      <c r="H348">
        <v>23</v>
      </c>
      <c r="I348">
        <v>4986780</v>
      </c>
    </row>
    <row r="349" spans="1:9">
      <c r="A349" t="s">
        <v>4942</v>
      </c>
      <c r="B349">
        <v>159</v>
      </c>
      <c r="C349">
        <v>7410100</v>
      </c>
      <c r="D349">
        <v>7191060</v>
      </c>
      <c r="E349">
        <v>1513</v>
      </c>
      <c r="F349">
        <v>48807042</v>
      </c>
      <c r="G349">
        <v>31282233</v>
      </c>
      <c r="H349">
        <v>10</v>
      </c>
      <c r="I349">
        <v>254547</v>
      </c>
    </row>
    <row r="350" spans="1:9">
      <c r="A350" t="s">
        <v>4538</v>
      </c>
      <c r="B350">
        <v>195</v>
      </c>
      <c r="C350">
        <v>247186637</v>
      </c>
      <c r="D350">
        <v>246993300</v>
      </c>
      <c r="E350">
        <v>8975</v>
      </c>
      <c r="F350">
        <v>3544904613</v>
      </c>
      <c r="G350">
        <v>3123116915</v>
      </c>
      <c r="H350">
        <v>15</v>
      </c>
      <c r="I350">
        <v>4426625</v>
      </c>
    </row>
    <row r="351" spans="1:9">
      <c r="A351" t="s">
        <v>4813</v>
      </c>
      <c r="B351">
        <v>588</v>
      </c>
      <c r="C351">
        <v>4354200</v>
      </c>
      <c r="D351">
        <v>1616821</v>
      </c>
      <c r="E351">
        <v>15459</v>
      </c>
      <c r="F351">
        <v>96576684</v>
      </c>
      <c r="G351">
        <v>17864264</v>
      </c>
      <c r="H351">
        <v>183</v>
      </c>
      <c r="I351">
        <v>980576</v>
      </c>
    </row>
    <row r="352" spans="1:9">
      <c r="A352" t="s">
        <v>4869</v>
      </c>
      <c r="B352">
        <v>3399</v>
      </c>
      <c r="C352">
        <v>453680454</v>
      </c>
      <c r="D352">
        <v>91711365</v>
      </c>
      <c r="E352">
        <v>97863</v>
      </c>
      <c r="F352">
        <v>9166177198</v>
      </c>
      <c r="G352">
        <v>2976628139</v>
      </c>
      <c r="H352">
        <v>180</v>
      </c>
      <c r="I352">
        <v>10060818</v>
      </c>
    </row>
    <row r="353" spans="1:9">
      <c r="A353" t="s">
        <v>4125</v>
      </c>
      <c r="B353">
        <v>12016</v>
      </c>
      <c r="C353">
        <v>126982100</v>
      </c>
      <c r="D353">
        <v>16818754</v>
      </c>
      <c r="E353">
        <v>1516109</v>
      </c>
      <c r="F353">
        <v>23386883103</v>
      </c>
      <c r="G353">
        <v>3378544908</v>
      </c>
      <c r="H353">
        <v>17099</v>
      </c>
      <c r="I353">
        <v>137396528</v>
      </c>
    </row>
    <row r="354" spans="1:9">
      <c r="A354" t="s">
        <v>4171</v>
      </c>
      <c r="B354">
        <v>1652</v>
      </c>
      <c r="C354">
        <v>22388509</v>
      </c>
      <c r="D354">
        <v>22212295</v>
      </c>
      <c r="E354">
        <v>11966</v>
      </c>
      <c r="F354">
        <v>524751832</v>
      </c>
      <c r="G354">
        <v>375058621</v>
      </c>
      <c r="H354">
        <v>71</v>
      </c>
      <c r="I354">
        <v>2022672</v>
      </c>
    </row>
    <row r="355" spans="1:9">
      <c r="A355" t="s">
        <v>4570</v>
      </c>
      <c r="B355">
        <v>2441</v>
      </c>
      <c r="C355">
        <v>37433376</v>
      </c>
      <c r="D355">
        <v>36240409</v>
      </c>
      <c r="E355">
        <v>201026</v>
      </c>
      <c r="F355">
        <v>1338093384</v>
      </c>
      <c r="G355">
        <v>533969160</v>
      </c>
      <c r="H355">
        <v>641</v>
      </c>
      <c r="I355">
        <v>8021633</v>
      </c>
    </row>
    <row r="356" spans="1:9">
      <c r="A356" t="s">
        <v>4956</v>
      </c>
      <c r="B356">
        <v>0</v>
      </c>
      <c r="C356">
        <v>0</v>
      </c>
      <c r="D356">
        <v>0</v>
      </c>
      <c r="E356">
        <v>6185</v>
      </c>
      <c r="F356">
        <v>253905399</v>
      </c>
      <c r="G356">
        <v>170249560</v>
      </c>
      <c r="H356">
        <v>64</v>
      </c>
      <c r="I356">
        <v>2795691</v>
      </c>
    </row>
    <row r="357" spans="1:9">
      <c r="A357" t="s">
        <v>4234</v>
      </c>
      <c r="B357">
        <v>4206</v>
      </c>
      <c r="C357">
        <v>9526750</v>
      </c>
      <c r="D357">
        <v>3294020</v>
      </c>
      <c r="E357">
        <v>562443</v>
      </c>
      <c r="F357">
        <v>1745187838</v>
      </c>
      <c r="G357">
        <v>508662557</v>
      </c>
      <c r="H357">
        <v>7229</v>
      </c>
      <c r="I357">
        <v>13314202</v>
      </c>
    </row>
    <row r="358" spans="1:9">
      <c r="A358" t="s">
        <v>4281</v>
      </c>
      <c r="B358">
        <v>0</v>
      </c>
      <c r="C358">
        <v>0</v>
      </c>
      <c r="D358">
        <v>0</v>
      </c>
      <c r="E358">
        <v>125785</v>
      </c>
      <c r="F358">
        <v>16244931307</v>
      </c>
      <c r="G358">
        <v>2573427702</v>
      </c>
      <c r="H358">
        <v>381</v>
      </c>
      <c r="I358">
        <v>31666696</v>
      </c>
    </row>
    <row r="359" spans="1:9">
      <c r="A359" t="s">
        <v>4664</v>
      </c>
      <c r="B359">
        <v>804</v>
      </c>
      <c r="C359">
        <v>5768300</v>
      </c>
      <c r="D359">
        <v>825831</v>
      </c>
      <c r="E359">
        <v>69780</v>
      </c>
      <c r="F359">
        <v>536741513</v>
      </c>
      <c r="G359">
        <v>189853098</v>
      </c>
      <c r="H359">
        <v>744</v>
      </c>
      <c r="I359">
        <v>4171900</v>
      </c>
    </row>
    <row r="360" spans="1:9">
      <c r="A360" t="s">
        <v>4819</v>
      </c>
      <c r="B360">
        <v>17973</v>
      </c>
      <c r="C360">
        <v>140599970</v>
      </c>
      <c r="D360">
        <v>50759347</v>
      </c>
      <c r="E360">
        <v>482400</v>
      </c>
      <c r="F360">
        <v>3222101448</v>
      </c>
      <c r="G360">
        <v>479182758</v>
      </c>
      <c r="H360">
        <v>1866</v>
      </c>
      <c r="I360">
        <v>5638415</v>
      </c>
    </row>
    <row r="361" spans="1:9">
      <c r="A361" t="s">
        <v>4273</v>
      </c>
      <c r="B361">
        <v>22</v>
      </c>
      <c r="C361">
        <v>9931950</v>
      </c>
      <c r="D361">
        <v>9912376</v>
      </c>
      <c r="E361">
        <v>219947</v>
      </c>
      <c r="F361">
        <v>79057090314</v>
      </c>
      <c r="G361">
        <v>70447409283</v>
      </c>
      <c r="H361">
        <v>386</v>
      </c>
      <c r="I361">
        <v>114323057</v>
      </c>
    </row>
    <row r="362" spans="1:9">
      <c r="A362" t="s">
        <v>4529</v>
      </c>
      <c r="B362">
        <v>33759</v>
      </c>
      <c r="C362">
        <v>271156200</v>
      </c>
      <c r="D362">
        <v>17749803</v>
      </c>
      <c r="E362">
        <v>1421036</v>
      </c>
      <c r="F362">
        <v>15280514782</v>
      </c>
      <c r="G362">
        <v>1360511918</v>
      </c>
      <c r="H362">
        <v>3519</v>
      </c>
      <c r="I362">
        <v>15207092</v>
      </c>
    </row>
    <row r="363" spans="1:9">
      <c r="A363" t="s">
        <v>4935</v>
      </c>
      <c r="B363">
        <v>0</v>
      </c>
      <c r="C363">
        <v>0</v>
      </c>
      <c r="D363">
        <v>0</v>
      </c>
      <c r="E363">
        <v>13176</v>
      </c>
      <c r="F363">
        <v>987454793</v>
      </c>
      <c r="G363">
        <v>371756875</v>
      </c>
      <c r="H363">
        <v>78</v>
      </c>
      <c r="I363">
        <v>4410761</v>
      </c>
    </row>
    <row r="364" spans="1:9">
      <c r="A364" t="s">
        <v>4211</v>
      </c>
      <c r="B364">
        <v>0</v>
      </c>
      <c r="C364">
        <v>0</v>
      </c>
      <c r="D364">
        <v>0</v>
      </c>
      <c r="E364">
        <v>1858</v>
      </c>
      <c r="F364">
        <v>8122387</v>
      </c>
      <c r="G364">
        <v>37938</v>
      </c>
      <c r="H364">
        <v>2</v>
      </c>
      <c r="I364">
        <v>3500</v>
      </c>
    </row>
    <row r="365" spans="1:9">
      <c r="A365" t="s">
        <v>4253</v>
      </c>
      <c r="B365">
        <v>2515</v>
      </c>
      <c r="C365">
        <v>38476276</v>
      </c>
      <c r="D365">
        <v>7003923</v>
      </c>
      <c r="E365">
        <v>248977</v>
      </c>
      <c r="F365">
        <v>3649326112</v>
      </c>
      <c r="G365">
        <v>1075081354</v>
      </c>
      <c r="H365">
        <v>4572</v>
      </c>
      <c r="I365">
        <v>50007443</v>
      </c>
    </row>
    <row r="366" spans="1:9">
      <c r="A366" t="s">
        <v>4897</v>
      </c>
      <c r="B366">
        <v>7264</v>
      </c>
      <c r="C366">
        <v>252153524</v>
      </c>
      <c r="D366">
        <v>250758188</v>
      </c>
      <c r="E366">
        <v>147661</v>
      </c>
      <c r="F366">
        <v>4276718217</v>
      </c>
      <c r="G366">
        <v>2803837829</v>
      </c>
      <c r="H366">
        <v>140</v>
      </c>
      <c r="I366">
        <v>3664347</v>
      </c>
    </row>
    <row r="367" spans="1:9">
      <c r="A367" t="s">
        <v>4275</v>
      </c>
      <c r="B367">
        <v>12</v>
      </c>
      <c r="C367">
        <v>10085833</v>
      </c>
      <c r="D367">
        <v>10059995</v>
      </c>
      <c r="E367">
        <v>51343</v>
      </c>
      <c r="F367">
        <v>22699486997</v>
      </c>
      <c r="G367">
        <v>20379983686</v>
      </c>
      <c r="H367">
        <v>89</v>
      </c>
      <c r="I367">
        <v>29557974</v>
      </c>
    </row>
    <row r="368" spans="1:9">
      <c r="A368" t="s">
        <v>4513</v>
      </c>
      <c r="B368">
        <v>24</v>
      </c>
      <c r="C368">
        <v>1390403</v>
      </c>
      <c r="D368">
        <v>1326715</v>
      </c>
      <c r="E368">
        <v>1294</v>
      </c>
      <c r="F368">
        <v>53055754</v>
      </c>
      <c r="G368">
        <v>33130900</v>
      </c>
      <c r="H368">
        <v>6</v>
      </c>
      <c r="I368">
        <v>196894</v>
      </c>
    </row>
    <row r="369" spans="1:9">
      <c r="A369" t="s">
        <v>4562</v>
      </c>
      <c r="B369">
        <v>642</v>
      </c>
      <c r="C369">
        <v>105679929</v>
      </c>
      <c r="D369">
        <v>69803468</v>
      </c>
      <c r="E369">
        <v>6447</v>
      </c>
      <c r="F369">
        <v>1020366196</v>
      </c>
      <c r="G369">
        <v>680662548</v>
      </c>
      <c r="H369">
        <v>57</v>
      </c>
      <c r="I369">
        <v>11244235</v>
      </c>
    </row>
    <row r="370" spans="1:9">
      <c r="A370" t="s">
        <v>4587</v>
      </c>
      <c r="B370">
        <v>2894</v>
      </c>
      <c r="C370">
        <v>111615660</v>
      </c>
      <c r="D370">
        <v>110961753</v>
      </c>
      <c r="E370">
        <v>48742</v>
      </c>
      <c r="F370">
        <v>1573408972</v>
      </c>
      <c r="G370">
        <v>1108439733</v>
      </c>
      <c r="H370">
        <v>656</v>
      </c>
      <c r="I370">
        <v>18564792</v>
      </c>
    </row>
    <row r="371" spans="1:9">
      <c r="A371" t="s">
        <v>4776</v>
      </c>
      <c r="B371">
        <v>3</v>
      </c>
      <c r="C371">
        <v>125000</v>
      </c>
      <c r="D371">
        <v>124648</v>
      </c>
      <c r="E371">
        <v>1777</v>
      </c>
      <c r="F371">
        <v>289615743</v>
      </c>
      <c r="G371">
        <v>114813418</v>
      </c>
      <c r="H371">
        <v>27</v>
      </c>
      <c r="I371">
        <v>2747106</v>
      </c>
    </row>
    <row r="372" spans="1:9">
      <c r="A372" t="s">
        <v>4810</v>
      </c>
      <c r="B372">
        <v>1132</v>
      </c>
      <c r="C372">
        <v>8051000</v>
      </c>
      <c r="D372">
        <v>25229</v>
      </c>
      <c r="E372">
        <v>78712</v>
      </c>
      <c r="F372">
        <v>627741234</v>
      </c>
      <c r="G372">
        <v>1112410</v>
      </c>
      <c r="H372">
        <v>27</v>
      </c>
      <c r="I372">
        <v>105094</v>
      </c>
    </row>
    <row r="373" spans="1:9">
      <c r="A373" t="s">
        <v>4521</v>
      </c>
      <c r="B373">
        <v>1171</v>
      </c>
      <c r="C373">
        <v>53294053</v>
      </c>
      <c r="D373">
        <v>53166864</v>
      </c>
      <c r="E373">
        <v>45106</v>
      </c>
      <c r="F373">
        <v>1604793679</v>
      </c>
      <c r="G373">
        <v>1014956817</v>
      </c>
      <c r="H373">
        <v>193</v>
      </c>
      <c r="I373">
        <v>7239911</v>
      </c>
    </row>
    <row r="374" spans="1:9">
      <c r="A374" t="s">
        <v>4705</v>
      </c>
      <c r="B374">
        <v>2601</v>
      </c>
      <c r="C374">
        <v>71254454</v>
      </c>
      <c r="D374">
        <v>70181171</v>
      </c>
      <c r="E374">
        <v>38072</v>
      </c>
      <c r="F374">
        <v>1021134496</v>
      </c>
      <c r="G374">
        <v>700893110</v>
      </c>
      <c r="H374">
        <v>149</v>
      </c>
      <c r="I374">
        <v>3362074</v>
      </c>
    </row>
    <row r="375" spans="1:9">
      <c r="A375" t="s">
        <v>4079</v>
      </c>
      <c r="B375">
        <v>73088</v>
      </c>
      <c r="C375">
        <v>136631312</v>
      </c>
      <c r="D375">
        <v>43380066</v>
      </c>
      <c r="E375">
        <v>2099607</v>
      </c>
      <c r="F375">
        <v>4332891522</v>
      </c>
      <c r="G375">
        <v>693670599</v>
      </c>
      <c r="H375">
        <v>35725</v>
      </c>
      <c r="I375">
        <v>34841558</v>
      </c>
    </row>
    <row r="376" spans="1:9">
      <c r="A376" t="s">
        <v>4248</v>
      </c>
      <c r="B376">
        <v>2119</v>
      </c>
      <c r="C376">
        <v>109702111</v>
      </c>
      <c r="D376">
        <v>107708261</v>
      </c>
      <c r="E376">
        <v>67163</v>
      </c>
      <c r="F376">
        <v>2696194254</v>
      </c>
      <c r="G376">
        <v>1739975590</v>
      </c>
      <c r="H376">
        <v>277</v>
      </c>
      <c r="I376">
        <v>10621717</v>
      </c>
    </row>
    <row r="377" spans="1:9">
      <c r="A377" t="s">
        <v>4377</v>
      </c>
      <c r="B377">
        <v>192764</v>
      </c>
      <c r="C377">
        <v>122152489</v>
      </c>
      <c r="D377">
        <v>63063439</v>
      </c>
      <c r="E377">
        <v>3367970</v>
      </c>
      <c r="F377">
        <v>2993737550</v>
      </c>
      <c r="G377">
        <v>1921003288</v>
      </c>
      <c r="H377">
        <v>171870</v>
      </c>
      <c r="I377">
        <v>100311930</v>
      </c>
    </row>
    <row r="378" spans="1:9">
      <c r="A378" t="s">
        <v>4390</v>
      </c>
      <c r="B378">
        <v>156431</v>
      </c>
      <c r="C378">
        <v>831131648</v>
      </c>
      <c r="D378">
        <v>212104594</v>
      </c>
      <c r="E378">
        <v>6275019</v>
      </c>
      <c r="F378">
        <v>72193100101</v>
      </c>
      <c r="G378">
        <v>18091642578</v>
      </c>
      <c r="H378">
        <v>47919</v>
      </c>
      <c r="I378">
        <v>230400579</v>
      </c>
    </row>
    <row r="379" spans="1:9">
      <c r="A379" t="s">
        <v>4703</v>
      </c>
      <c r="B379">
        <v>13316</v>
      </c>
      <c r="C379">
        <v>282621499</v>
      </c>
      <c r="D379">
        <v>279095995</v>
      </c>
      <c r="E379">
        <v>185897</v>
      </c>
      <c r="F379">
        <v>3720717224</v>
      </c>
      <c r="G379">
        <v>2515668484</v>
      </c>
      <c r="H379">
        <v>436</v>
      </c>
      <c r="I379">
        <v>8133358</v>
      </c>
    </row>
    <row r="380" spans="1:9">
      <c r="A380" t="s">
        <v>4744</v>
      </c>
      <c r="B380">
        <v>8305</v>
      </c>
      <c r="C380">
        <v>31289780</v>
      </c>
      <c r="D380">
        <v>11851310</v>
      </c>
      <c r="E380">
        <v>238001</v>
      </c>
      <c r="F380">
        <v>880250099</v>
      </c>
      <c r="G380">
        <v>284894731</v>
      </c>
      <c r="H380">
        <v>3248</v>
      </c>
      <c r="I380">
        <v>7716850</v>
      </c>
    </row>
    <row r="381" spans="1:9">
      <c r="A381" t="s">
        <v>4039</v>
      </c>
      <c r="B381">
        <v>6870</v>
      </c>
      <c r="C381">
        <v>122494445</v>
      </c>
      <c r="D381">
        <v>116141233</v>
      </c>
      <c r="E381">
        <v>36636</v>
      </c>
      <c r="F381">
        <v>637142614</v>
      </c>
      <c r="G381">
        <v>421517559</v>
      </c>
      <c r="H381">
        <v>63</v>
      </c>
      <c r="I381">
        <v>974300</v>
      </c>
    </row>
    <row r="382" spans="1:9">
      <c r="A382" t="s">
        <v>4297</v>
      </c>
      <c r="B382">
        <v>0</v>
      </c>
      <c r="C382">
        <v>0</v>
      </c>
      <c r="D382">
        <v>0</v>
      </c>
      <c r="E382">
        <v>5370</v>
      </c>
      <c r="F382">
        <v>48663166</v>
      </c>
      <c r="G382">
        <v>18571062</v>
      </c>
      <c r="H382">
        <v>28</v>
      </c>
      <c r="I382">
        <v>542600</v>
      </c>
    </row>
    <row r="383" spans="1:9">
      <c r="A383" t="s">
        <v>4545</v>
      </c>
      <c r="B383">
        <v>3695</v>
      </c>
      <c r="C383">
        <v>1489892258</v>
      </c>
      <c r="D383">
        <v>1486667037</v>
      </c>
      <c r="E383">
        <v>331645</v>
      </c>
      <c r="F383">
        <v>83560907992</v>
      </c>
      <c r="G383">
        <v>70491696985</v>
      </c>
      <c r="H383">
        <v>804</v>
      </c>
      <c r="I383">
        <v>127871879</v>
      </c>
    </row>
    <row r="384" spans="1:9">
      <c r="A384" t="s">
        <v>4580</v>
      </c>
      <c r="B384">
        <v>26</v>
      </c>
      <c r="C384">
        <v>694924</v>
      </c>
      <c r="D384">
        <v>689016</v>
      </c>
      <c r="E384">
        <v>10410</v>
      </c>
      <c r="F384">
        <v>222352749</v>
      </c>
      <c r="G384">
        <v>117331621</v>
      </c>
      <c r="H384">
        <v>363</v>
      </c>
      <c r="I384">
        <v>8786274</v>
      </c>
    </row>
    <row r="385" spans="1:9">
      <c r="A385" t="s">
        <v>4682</v>
      </c>
      <c r="B385">
        <v>65</v>
      </c>
      <c r="C385">
        <v>13422600</v>
      </c>
      <c r="D385">
        <v>7759193</v>
      </c>
      <c r="E385">
        <v>1054</v>
      </c>
      <c r="F385">
        <v>195035131</v>
      </c>
      <c r="G385">
        <v>119540546</v>
      </c>
      <c r="H385">
        <v>16</v>
      </c>
      <c r="I385">
        <v>3223666</v>
      </c>
    </row>
    <row r="386" spans="1:9">
      <c r="A386" t="s">
        <v>4817</v>
      </c>
      <c r="B386">
        <v>25590</v>
      </c>
      <c r="C386">
        <v>215152720</v>
      </c>
      <c r="D386">
        <v>63940310</v>
      </c>
      <c r="E386">
        <v>735909</v>
      </c>
      <c r="F386">
        <v>5518348613</v>
      </c>
      <c r="G386">
        <v>509190556</v>
      </c>
      <c r="H386">
        <v>2542</v>
      </c>
      <c r="I386">
        <v>6857626</v>
      </c>
    </row>
    <row r="387" spans="1:9">
      <c r="A387" t="s">
        <v>4103</v>
      </c>
      <c r="B387">
        <v>357</v>
      </c>
      <c r="C387">
        <v>5197867</v>
      </c>
      <c r="D387">
        <v>4975323</v>
      </c>
      <c r="E387">
        <v>3256</v>
      </c>
      <c r="F387">
        <v>51362378</v>
      </c>
      <c r="G387">
        <v>18918579</v>
      </c>
      <c r="H387">
        <v>26</v>
      </c>
      <c r="I387">
        <v>387300</v>
      </c>
    </row>
    <row r="388" spans="1:9">
      <c r="A388" t="s">
        <v>4105</v>
      </c>
      <c r="B388">
        <v>193</v>
      </c>
      <c r="C388">
        <v>3004160</v>
      </c>
      <c r="D388">
        <v>2879592</v>
      </c>
      <c r="E388">
        <v>1414</v>
      </c>
      <c r="F388">
        <v>22523569</v>
      </c>
      <c r="G388">
        <v>8775194</v>
      </c>
      <c r="H388">
        <v>12</v>
      </c>
      <c r="I388">
        <v>159000</v>
      </c>
    </row>
    <row r="389" spans="1:9">
      <c r="A389" t="s">
        <v>4247</v>
      </c>
      <c r="B389">
        <v>5159</v>
      </c>
      <c r="C389">
        <v>239490578</v>
      </c>
      <c r="D389">
        <v>235351703</v>
      </c>
      <c r="E389">
        <v>171387</v>
      </c>
      <c r="F389">
        <v>6273109748</v>
      </c>
      <c r="G389">
        <v>4046320960</v>
      </c>
      <c r="H389">
        <v>693</v>
      </c>
      <c r="I389">
        <v>23152237</v>
      </c>
    </row>
    <row r="390" spans="1:9">
      <c r="A390" t="s">
        <v>4255</v>
      </c>
      <c r="B390">
        <v>613389</v>
      </c>
      <c r="C390">
        <v>5684210541</v>
      </c>
      <c r="D390">
        <v>644963902</v>
      </c>
      <c r="E390">
        <v>26436732</v>
      </c>
      <c r="F390">
        <v>349340469430</v>
      </c>
      <c r="G390">
        <v>36436022017</v>
      </c>
      <c r="H390">
        <v>57020</v>
      </c>
      <c r="I390">
        <v>223612560</v>
      </c>
    </row>
    <row r="391" spans="1:9">
      <c r="A391" t="s">
        <v>4717</v>
      </c>
      <c r="B391">
        <v>41414</v>
      </c>
      <c r="C391">
        <v>146717550</v>
      </c>
      <c r="D391">
        <v>20026488</v>
      </c>
      <c r="E391">
        <v>783204</v>
      </c>
      <c r="F391">
        <v>3284671941</v>
      </c>
      <c r="G391">
        <v>1301310395</v>
      </c>
      <c r="H391">
        <v>10949</v>
      </c>
      <c r="I391">
        <v>31543021</v>
      </c>
    </row>
    <row r="392" spans="1:9">
      <c r="A392" t="s">
        <v>4800</v>
      </c>
      <c r="B392">
        <v>8</v>
      </c>
      <c r="C392">
        <v>155308</v>
      </c>
      <c r="D392">
        <v>149975</v>
      </c>
      <c r="E392">
        <v>1242</v>
      </c>
      <c r="F392">
        <v>152363164</v>
      </c>
      <c r="G392">
        <v>98590004</v>
      </c>
      <c r="H392">
        <v>11</v>
      </c>
      <c r="I392">
        <v>223700</v>
      </c>
    </row>
    <row r="393" spans="1:9">
      <c r="A393" t="s">
        <v>4912</v>
      </c>
      <c r="B393">
        <v>630</v>
      </c>
      <c r="C393">
        <v>4229515</v>
      </c>
      <c r="D393">
        <v>1111395</v>
      </c>
      <c r="E393">
        <v>113853</v>
      </c>
      <c r="F393">
        <v>1203661992</v>
      </c>
      <c r="G393">
        <v>517125840</v>
      </c>
      <c r="H393">
        <v>864</v>
      </c>
      <c r="I393">
        <v>7404900</v>
      </c>
    </row>
    <row r="394" spans="1:9">
      <c r="A394" t="s">
        <v>4130</v>
      </c>
      <c r="B394">
        <v>62736</v>
      </c>
      <c r="C394">
        <v>611792600</v>
      </c>
      <c r="D394">
        <v>114499355</v>
      </c>
      <c r="E394">
        <v>3035744</v>
      </c>
      <c r="F394">
        <v>37920901315</v>
      </c>
      <c r="G394">
        <v>11615056264</v>
      </c>
      <c r="H394">
        <v>19168</v>
      </c>
      <c r="I394">
        <v>133781781</v>
      </c>
    </row>
    <row r="395" spans="1:9">
      <c r="A395" t="s">
        <v>4148</v>
      </c>
      <c r="B395">
        <v>221</v>
      </c>
      <c r="C395">
        <v>47566600</v>
      </c>
      <c r="D395">
        <v>25882780</v>
      </c>
      <c r="E395">
        <v>4437</v>
      </c>
      <c r="F395">
        <v>777145617</v>
      </c>
      <c r="G395">
        <v>445015644</v>
      </c>
      <c r="H395">
        <v>44</v>
      </c>
      <c r="I395">
        <v>5823126</v>
      </c>
    </row>
    <row r="396" spans="1:9">
      <c r="A396" t="s">
        <v>4338</v>
      </c>
      <c r="B396">
        <v>0</v>
      </c>
      <c r="C396">
        <v>0</v>
      </c>
      <c r="D396">
        <v>0</v>
      </c>
      <c r="E396">
        <v>105</v>
      </c>
      <c r="F396">
        <v>16945468</v>
      </c>
      <c r="G396">
        <v>2976456</v>
      </c>
      <c r="H396">
        <v>2</v>
      </c>
      <c r="I396">
        <v>84900</v>
      </c>
    </row>
    <row r="397" spans="1:9">
      <c r="A397" t="s">
        <v>4149</v>
      </c>
      <c r="B397">
        <v>98</v>
      </c>
      <c r="C397">
        <v>19519800</v>
      </c>
      <c r="D397">
        <v>12581201</v>
      </c>
      <c r="E397">
        <v>2488</v>
      </c>
      <c r="F397">
        <v>450457585</v>
      </c>
      <c r="G397">
        <v>258007711</v>
      </c>
      <c r="H397">
        <v>23</v>
      </c>
      <c r="I397">
        <v>3335508</v>
      </c>
    </row>
    <row r="398" spans="1:9">
      <c r="A398" t="s">
        <v>4262</v>
      </c>
      <c r="B398">
        <v>7726</v>
      </c>
      <c r="C398">
        <v>91579077</v>
      </c>
      <c r="D398">
        <v>15516560</v>
      </c>
      <c r="E398">
        <v>584869</v>
      </c>
      <c r="F398">
        <v>7052279050</v>
      </c>
      <c r="G398">
        <v>2373419516</v>
      </c>
      <c r="H398">
        <v>7420</v>
      </c>
      <c r="I398">
        <v>63690757</v>
      </c>
    </row>
    <row r="399" spans="1:9">
      <c r="A399" t="s">
        <v>4601</v>
      </c>
      <c r="B399">
        <v>30</v>
      </c>
      <c r="C399">
        <v>310700</v>
      </c>
      <c r="D399">
        <v>17500</v>
      </c>
      <c r="E399">
        <v>2084</v>
      </c>
      <c r="F399">
        <v>15898500</v>
      </c>
      <c r="G399">
        <v>5959875</v>
      </c>
      <c r="H399">
        <v>72</v>
      </c>
      <c r="I399">
        <v>405500</v>
      </c>
    </row>
    <row r="400" spans="1:9">
      <c r="A400" t="s">
        <v>4349</v>
      </c>
      <c r="B400">
        <v>2287</v>
      </c>
      <c r="C400">
        <v>12202344</v>
      </c>
      <c r="D400">
        <v>8802914</v>
      </c>
      <c r="E400">
        <v>384046</v>
      </c>
      <c r="F400">
        <v>2209977510</v>
      </c>
      <c r="G400">
        <v>129055257</v>
      </c>
      <c r="H400">
        <v>838</v>
      </c>
      <c r="I400">
        <v>2269484</v>
      </c>
    </row>
    <row r="401" spans="1:9">
      <c r="A401" t="s">
        <v>4414</v>
      </c>
      <c r="B401">
        <v>265</v>
      </c>
      <c r="C401">
        <v>22827077</v>
      </c>
      <c r="D401">
        <v>22640996</v>
      </c>
      <c r="E401">
        <v>3745</v>
      </c>
      <c r="F401">
        <v>261980571</v>
      </c>
      <c r="G401">
        <v>234166505</v>
      </c>
      <c r="H401">
        <v>20</v>
      </c>
      <c r="I401">
        <v>1261133</v>
      </c>
    </row>
    <row r="402" spans="1:9">
      <c r="A402" t="s">
        <v>4792</v>
      </c>
      <c r="B402">
        <v>965</v>
      </c>
      <c r="C402">
        <v>135362880</v>
      </c>
      <c r="D402">
        <v>24452628</v>
      </c>
      <c r="E402">
        <v>29696</v>
      </c>
      <c r="F402">
        <v>4031426060</v>
      </c>
      <c r="G402">
        <v>1757093360</v>
      </c>
      <c r="H402">
        <v>145</v>
      </c>
      <c r="I402">
        <v>13161760</v>
      </c>
    </row>
    <row r="403" spans="1:9">
      <c r="A403" t="s">
        <v>4853</v>
      </c>
      <c r="B403">
        <v>1</v>
      </c>
      <c r="C403">
        <v>75000</v>
      </c>
      <c r="D403">
        <v>74466</v>
      </c>
      <c r="E403">
        <v>12578</v>
      </c>
      <c r="F403">
        <v>2108252710</v>
      </c>
      <c r="G403">
        <v>1616426621</v>
      </c>
      <c r="H403">
        <v>271</v>
      </c>
      <c r="I403">
        <v>31558705</v>
      </c>
    </row>
    <row r="404" spans="1:9">
      <c r="A404" t="s">
        <v>4178</v>
      </c>
      <c r="B404">
        <v>9438</v>
      </c>
      <c r="C404">
        <v>167725772</v>
      </c>
      <c r="D404">
        <v>165182416</v>
      </c>
      <c r="E404">
        <v>290785</v>
      </c>
      <c r="F404">
        <v>4741973002</v>
      </c>
      <c r="G404">
        <v>2697663920</v>
      </c>
      <c r="H404">
        <v>4433</v>
      </c>
      <c r="I404">
        <v>65372509</v>
      </c>
    </row>
    <row r="405" spans="1:9">
      <c r="A405" t="s">
        <v>4218</v>
      </c>
      <c r="B405">
        <v>0</v>
      </c>
      <c r="C405">
        <v>0</v>
      </c>
      <c r="D405">
        <v>0</v>
      </c>
      <c r="E405">
        <v>6459</v>
      </c>
      <c r="F405">
        <v>56255664</v>
      </c>
      <c r="G405">
        <v>33051711</v>
      </c>
      <c r="H405">
        <v>27</v>
      </c>
      <c r="I405">
        <v>107500</v>
      </c>
    </row>
    <row r="406" spans="1:9">
      <c r="A406" t="s">
        <v>4374</v>
      </c>
      <c r="B406">
        <v>11123</v>
      </c>
      <c r="C406">
        <v>6617300</v>
      </c>
      <c r="D406">
        <v>3668198</v>
      </c>
      <c r="E406">
        <v>206088</v>
      </c>
      <c r="F406">
        <v>192953472</v>
      </c>
      <c r="G406">
        <v>113383247</v>
      </c>
      <c r="H406">
        <v>14955</v>
      </c>
      <c r="I406">
        <v>14336735</v>
      </c>
    </row>
    <row r="407" spans="1:9">
      <c r="A407" t="s">
        <v>4584</v>
      </c>
      <c r="B407">
        <v>38944</v>
      </c>
      <c r="C407">
        <v>1295270359</v>
      </c>
      <c r="D407">
        <v>1286011755</v>
      </c>
      <c r="E407">
        <v>673225</v>
      </c>
      <c r="F407">
        <v>19447527036</v>
      </c>
      <c r="G407">
        <v>13661082887</v>
      </c>
      <c r="H407">
        <v>12990</v>
      </c>
      <c r="I407">
        <v>350957868</v>
      </c>
    </row>
    <row r="408" spans="1:9">
      <c r="A408" t="s">
        <v>4036</v>
      </c>
      <c r="B408">
        <v>658</v>
      </c>
      <c r="C408">
        <v>4373317</v>
      </c>
      <c r="D408">
        <v>4071686</v>
      </c>
      <c r="E408">
        <v>5040</v>
      </c>
      <c r="F408">
        <v>38855485</v>
      </c>
      <c r="G408">
        <v>16641412</v>
      </c>
      <c r="H408">
        <v>9</v>
      </c>
      <c r="I408">
        <v>75300</v>
      </c>
    </row>
    <row r="409" spans="1:9">
      <c r="A409" t="s">
        <v>4254</v>
      </c>
      <c r="B409">
        <v>28924</v>
      </c>
      <c r="C409">
        <v>359354629</v>
      </c>
      <c r="D409">
        <v>52390996</v>
      </c>
      <c r="E409">
        <v>3827897</v>
      </c>
      <c r="F409">
        <v>59651623967</v>
      </c>
      <c r="G409">
        <v>9087279624</v>
      </c>
      <c r="H409">
        <v>12207</v>
      </c>
      <c r="I409">
        <v>96755350</v>
      </c>
    </row>
    <row r="410" spans="1:9">
      <c r="A410" t="s">
        <v>4259</v>
      </c>
      <c r="B410">
        <v>125126</v>
      </c>
      <c r="C410">
        <v>1350083256</v>
      </c>
      <c r="D410">
        <v>204834094</v>
      </c>
      <c r="E410">
        <v>6479488</v>
      </c>
      <c r="F410">
        <v>77931817495</v>
      </c>
      <c r="G410">
        <v>19683674641</v>
      </c>
      <c r="H410">
        <v>35126</v>
      </c>
      <c r="I410">
        <v>223559833</v>
      </c>
    </row>
    <row r="411" spans="1:9">
      <c r="A411" t="s">
        <v>4577</v>
      </c>
      <c r="B411">
        <v>477</v>
      </c>
      <c r="C411">
        <v>18664876</v>
      </c>
      <c r="D411">
        <v>18488430</v>
      </c>
      <c r="E411">
        <v>7436</v>
      </c>
      <c r="F411">
        <v>246480043</v>
      </c>
      <c r="G411">
        <v>170635621</v>
      </c>
      <c r="H411">
        <v>95</v>
      </c>
      <c r="I411">
        <v>2987342</v>
      </c>
    </row>
    <row r="412" spans="1:9">
      <c r="A412" t="s">
        <v>4645</v>
      </c>
      <c r="B412">
        <v>7</v>
      </c>
      <c r="C412">
        <v>287634</v>
      </c>
      <c r="D412">
        <v>288057</v>
      </c>
      <c r="E412">
        <v>5348</v>
      </c>
      <c r="F412">
        <v>141607319</v>
      </c>
      <c r="G412">
        <v>78865788</v>
      </c>
      <c r="H412">
        <v>297</v>
      </c>
      <c r="I412">
        <v>7608224</v>
      </c>
    </row>
    <row r="413" spans="1:9">
      <c r="A413" t="s">
        <v>4200</v>
      </c>
      <c r="B413">
        <v>0</v>
      </c>
      <c r="C413">
        <v>0</v>
      </c>
      <c r="D413">
        <v>0</v>
      </c>
      <c r="E413">
        <v>2</v>
      </c>
      <c r="F413">
        <v>3578990</v>
      </c>
      <c r="G413">
        <v>1300000</v>
      </c>
      <c r="H413">
        <v>0</v>
      </c>
      <c r="I413">
        <v>0</v>
      </c>
    </row>
    <row r="414" spans="1:9">
      <c r="A414" t="s">
        <v>4814</v>
      </c>
      <c r="B414">
        <v>18</v>
      </c>
      <c r="C414">
        <v>179900</v>
      </c>
      <c r="D414">
        <v>40667</v>
      </c>
      <c r="E414">
        <v>64205</v>
      </c>
      <c r="F414">
        <v>455267474</v>
      </c>
      <c r="G414">
        <v>5921475</v>
      </c>
      <c r="H414">
        <v>409</v>
      </c>
      <c r="I414">
        <v>1542551</v>
      </c>
    </row>
    <row r="415" spans="1:9">
      <c r="A415" t="s">
        <v>4963</v>
      </c>
      <c r="B415">
        <v>0</v>
      </c>
      <c r="C415">
        <v>0</v>
      </c>
      <c r="D415">
        <v>0</v>
      </c>
      <c r="E415">
        <v>172078</v>
      </c>
      <c r="F415">
        <v>5557073161</v>
      </c>
      <c r="G415">
        <v>3861211218</v>
      </c>
      <c r="H415">
        <v>1614</v>
      </c>
      <c r="I415">
        <v>53835549</v>
      </c>
    </row>
    <row r="416" spans="1:9">
      <c r="A416" t="s">
        <v>4551</v>
      </c>
      <c r="B416">
        <v>411</v>
      </c>
      <c r="C416">
        <v>68577514</v>
      </c>
      <c r="D416">
        <v>43865806</v>
      </c>
      <c r="E416">
        <v>3335</v>
      </c>
      <c r="F416">
        <v>584261236</v>
      </c>
      <c r="G416">
        <v>389740889</v>
      </c>
      <c r="H416">
        <v>24</v>
      </c>
      <c r="I416">
        <v>2616795</v>
      </c>
    </row>
    <row r="417" spans="1:9">
      <c r="A417" t="s">
        <v>4294</v>
      </c>
      <c r="B417">
        <v>0</v>
      </c>
      <c r="C417">
        <v>0</v>
      </c>
      <c r="D417">
        <v>0</v>
      </c>
      <c r="E417">
        <v>14621</v>
      </c>
      <c r="F417">
        <v>84803961</v>
      </c>
      <c r="G417">
        <v>16085179</v>
      </c>
      <c r="H417">
        <v>70</v>
      </c>
      <c r="I417">
        <v>1045888</v>
      </c>
    </row>
    <row r="418" spans="1:9">
      <c r="A418" t="s">
        <v>4365</v>
      </c>
      <c r="B418">
        <v>122942</v>
      </c>
      <c r="C418">
        <v>574366855</v>
      </c>
      <c r="D418">
        <v>124413471</v>
      </c>
      <c r="E418">
        <v>3805055</v>
      </c>
      <c r="F418">
        <v>17361012003</v>
      </c>
      <c r="G418">
        <v>2655367451</v>
      </c>
      <c r="H418">
        <v>16661</v>
      </c>
      <c r="I418">
        <v>29978927</v>
      </c>
    </row>
    <row r="419" spans="1:9">
      <c r="A419" t="s">
        <v>4393</v>
      </c>
      <c r="B419">
        <v>38736</v>
      </c>
      <c r="C419">
        <v>228716200</v>
      </c>
      <c r="D419">
        <v>72082338</v>
      </c>
      <c r="E419">
        <v>1197173</v>
      </c>
      <c r="F419">
        <v>12704122150</v>
      </c>
      <c r="G419">
        <v>5797947904</v>
      </c>
      <c r="H419">
        <v>13632</v>
      </c>
      <c r="I419">
        <v>91851828</v>
      </c>
    </row>
    <row r="420" spans="1:9">
      <c r="A420" t="s">
        <v>4691</v>
      </c>
      <c r="B420">
        <v>284</v>
      </c>
      <c r="C420">
        <v>39441475</v>
      </c>
      <c r="D420">
        <v>20661019</v>
      </c>
      <c r="E420">
        <v>8561</v>
      </c>
      <c r="F420">
        <v>1051087284</v>
      </c>
      <c r="G420">
        <v>640620645</v>
      </c>
      <c r="H420">
        <v>61</v>
      </c>
      <c r="I420">
        <v>7520318</v>
      </c>
    </row>
    <row r="421" spans="1:9">
      <c r="A421" t="s">
        <v>4702</v>
      </c>
      <c r="B421">
        <v>26803</v>
      </c>
      <c r="C421">
        <v>506375937</v>
      </c>
      <c r="D421">
        <v>500145424</v>
      </c>
      <c r="E421">
        <v>376131</v>
      </c>
      <c r="F421">
        <v>6510361721</v>
      </c>
      <c r="G421">
        <v>4371318597</v>
      </c>
      <c r="H421">
        <v>594</v>
      </c>
      <c r="I421">
        <v>8592568</v>
      </c>
    </row>
    <row r="422" spans="1:9">
      <c r="A422" t="s">
        <v>4943</v>
      </c>
      <c r="B422">
        <v>164</v>
      </c>
      <c r="C422">
        <v>8526788</v>
      </c>
      <c r="D422">
        <v>8386035</v>
      </c>
      <c r="E422">
        <v>1822</v>
      </c>
      <c r="F422">
        <v>61344312</v>
      </c>
      <c r="G422">
        <v>40290890</v>
      </c>
      <c r="H422">
        <v>27</v>
      </c>
      <c r="I422">
        <v>756314</v>
      </c>
    </row>
    <row r="423" spans="1:9">
      <c r="A423" t="s">
        <v>4992</v>
      </c>
      <c r="B423">
        <v>11</v>
      </c>
      <c r="C423">
        <v>16882000</v>
      </c>
      <c r="D423">
        <v>15</v>
      </c>
      <c r="E423">
        <v>53159</v>
      </c>
      <c r="F423">
        <v>10659405265</v>
      </c>
      <c r="G423">
        <v>13287803</v>
      </c>
      <c r="H423">
        <v>32</v>
      </c>
      <c r="I423">
        <v>3823182</v>
      </c>
    </row>
    <row r="424" spans="1:9">
      <c r="A424" t="s">
        <v>4098</v>
      </c>
      <c r="B424">
        <v>13</v>
      </c>
      <c r="C424">
        <v>226000</v>
      </c>
      <c r="D424">
        <v>223721</v>
      </c>
      <c r="E424">
        <v>145</v>
      </c>
      <c r="F424">
        <v>2406600</v>
      </c>
      <c r="G424">
        <v>1048269</v>
      </c>
      <c r="H424">
        <v>9</v>
      </c>
      <c r="I424">
        <v>135000</v>
      </c>
    </row>
    <row r="425" spans="1:9">
      <c r="A425" t="s">
        <v>4146</v>
      </c>
      <c r="B425">
        <v>487</v>
      </c>
      <c r="C425">
        <v>583594724</v>
      </c>
      <c r="D425">
        <v>581800546</v>
      </c>
      <c r="E425">
        <v>20529</v>
      </c>
      <c r="F425">
        <v>9988309052</v>
      </c>
      <c r="G425">
        <v>8631315484</v>
      </c>
      <c r="H425">
        <v>74</v>
      </c>
      <c r="I425">
        <v>27867284</v>
      </c>
    </row>
    <row r="426" spans="1:9">
      <c r="A426" t="s">
        <v>4263</v>
      </c>
      <c r="B426">
        <v>0</v>
      </c>
      <c r="C426">
        <v>0</v>
      </c>
      <c r="D426">
        <v>0</v>
      </c>
      <c r="E426">
        <v>432</v>
      </c>
      <c r="F426">
        <v>146037979</v>
      </c>
      <c r="G426">
        <v>119604928</v>
      </c>
      <c r="H426">
        <v>21</v>
      </c>
      <c r="I426">
        <v>3305668</v>
      </c>
    </row>
    <row r="427" spans="1:9">
      <c r="A427" t="s">
        <v>4506</v>
      </c>
      <c r="B427">
        <v>743</v>
      </c>
      <c r="C427">
        <v>34863278</v>
      </c>
      <c r="D427">
        <v>34435168</v>
      </c>
      <c r="E427">
        <v>15476</v>
      </c>
      <c r="F427">
        <v>372056262</v>
      </c>
      <c r="G427">
        <v>283771267</v>
      </c>
      <c r="H427">
        <v>36</v>
      </c>
      <c r="I427">
        <v>746235</v>
      </c>
    </row>
    <row r="428" spans="1:9">
      <c r="A428" t="s">
        <v>4596</v>
      </c>
      <c r="B428">
        <v>625</v>
      </c>
      <c r="C428">
        <v>6268400</v>
      </c>
      <c r="D428">
        <v>489472</v>
      </c>
      <c r="E428">
        <v>35822</v>
      </c>
      <c r="F428">
        <v>281471700</v>
      </c>
      <c r="G428">
        <v>45479137</v>
      </c>
      <c r="H428">
        <v>146</v>
      </c>
      <c r="I428">
        <v>570700</v>
      </c>
    </row>
    <row r="429" spans="1:9">
      <c r="A429" t="s">
        <v>4859</v>
      </c>
      <c r="B429">
        <v>2022</v>
      </c>
      <c r="C429">
        <v>1022337333</v>
      </c>
      <c r="D429">
        <v>1020624533</v>
      </c>
      <c r="E429">
        <v>143766</v>
      </c>
      <c r="F429">
        <v>40675879201</v>
      </c>
      <c r="G429">
        <v>37281808165</v>
      </c>
      <c r="H429">
        <v>426</v>
      </c>
      <c r="I429">
        <v>82884019</v>
      </c>
    </row>
    <row r="430" spans="1:9">
      <c r="A430" t="s">
        <v>4890</v>
      </c>
      <c r="B430">
        <v>73</v>
      </c>
      <c r="C430">
        <v>3074653</v>
      </c>
      <c r="D430">
        <v>3062291</v>
      </c>
      <c r="E430">
        <v>1775</v>
      </c>
      <c r="F430">
        <v>53196725</v>
      </c>
      <c r="G430">
        <v>34726213</v>
      </c>
      <c r="H430">
        <v>2</v>
      </c>
      <c r="I430">
        <v>26338</v>
      </c>
    </row>
    <row r="431" spans="1:9">
      <c r="A431" t="s">
        <v>4986</v>
      </c>
      <c r="B431">
        <v>31</v>
      </c>
      <c r="C431">
        <v>9752865</v>
      </c>
      <c r="D431">
        <v>8837105</v>
      </c>
      <c r="E431">
        <v>1231792</v>
      </c>
      <c r="F431">
        <v>291590802876</v>
      </c>
      <c r="G431">
        <v>226978196922</v>
      </c>
      <c r="H431">
        <v>1614</v>
      </c>
      <c r="I431">
        <v>236909955</v>
      </c>
    </row>
    <row r="432" spans="1:9">
      <c r="A432" t="s">
        <v>4204</v>
      </c>
      <c r="B432">
        <v>0</v>
      </c>
      <c r="C432">
        <v>0</v>
      </c>
      <c r="D432">
        <v>0</v>
      </c>
      <c r="E432">
        <v>31</v>
      </c>
      <c r="F432">
        <v>2521167</v>
      </c>
      <c r="G432">
        <v>358860</v>
      </c>
      <c r="H432">
        <v>0</v>
      </c>
      <c r="I432">
        <v>0</v>
      </c>
    </row>
    <row r="433" spans="1:9">
      <c r="A433" t="s">
        <v>4352</v>
      </c>
      <c r="B433">
        <v>6911</v>
      </c>
      <c r="C433">
        <v>95108104</v>
      </c>
      <c r="D433">
        <v>91370094</v>
      </c>
      <c r="E433">
        <v>195225</v>
      </c>
      <c r="F433">
        <v>1356346385</v>
      </c>
      <c r="G433">
        <v>429659296</v>
      </c>
      <c r="H433">
        <v>606</v>
      </c>
      <c r="I433">
        <v>3133613</v>
      </c>
    </row>
    <row r="434" spans="1:9">
      <c r="A434" t="s">
        <v>4611</v>
      </c>
      <c r="B434">
        <v>20</v>
      </c>
      <c r="C434">
        <v>4499605</v>
      </c>
      <c r="D434">
        <v>4491050</v>
      </c>
      <c r="E434">
        <v>17083</v>
      </c>
      <c r="F434">
        <v>4814605796</v>
      </c>
      <c r="G434">
        <v>3878712186</v>
      </c>
      <c r="H434">
        <v>177</v>
      </c>
      <c r="I434">
        <v>41657328</v>
      </c>
    </row>
    <row r="435" spans="1:9">
      <c r="A435" t="s">
        <v>4786</v>
      </c>
      <c r="B435">
        <v>36</v>
      </c>
      <c r="C435">
        <v>6647009</v>
      </c>
      <c r="D435">
        <v>2756779</v>
      </c>
      <c r="E435">
        <v>681</v>
      </c>
      <c r="F435">
        <v>167090716</v>
      </c>
      <c r="G435">
        <v>91926394</v>
      </c>
      <c r="H435">
        <v>4</v>
      </c>
      <c r="I435">
        <v>350000</v>
      </c>
    </row>
    <row r="436" spans="1:9">
      <c r="A436" t="s">
        <v>4855</v>
      </c>
      <c r="B436">
        <v>865</v>
      </c>
      <c r="C436">
        <v>143831114</v>
      </c>
      <c r="D436">
        <v>141111469</v>
      </c>
      <c r="E436">
        <v>250420</v>
      </c>
      <c r="F436">
        <v>39635402410</v>
      </c>
      <c r="G436">
        <v>28239582857</v>
      </c>
      <c r="H436">
        <v>355</v>
      </c>
      <c r="I436">
        <v>32794040</v>
      </c>
    </row>
    <row r="437" spans="1:9">
      <c r="A437" t="s">
        <v>4959</v>
      </c>
      <c r="B437">
        <v>3</v>
      </c>
      <c r="C437">
        <v>62043</v>
      </c>
      <c r="D437">
        <v>61462</v>
      </c>
      <c r="E437">
        <v>870236</v>
      </c>
      <c r="F437">
        <v>21720692129</v>
      </c>
      <c r="G437">
        <v>14465605797</v>
      </c>
      <c r="H437">
        <v>13268</v>
      </c>
      <c r="I437">
        <v>311856671</v>
      </c>
    </row>
    <row r="438" spans="1:9">
      <c r="A438" t="s">
        <v>4047</v>
      </c>
      <c r="B438">
        <v>1284</v>
      </c>
      <c r="C438">
        <v>7163600</v>
      </c>
      <c r="D438">
        <v>910458</v>
      </c>
      <c r="E438">
        <v>31598</v>
      </c>
      <c r="F438">
        <v>216883206</v>
      </c>
      <c r="G438">
        <v>85195687</v>
      </c>
      <c r="H438">
        <v>1061</v>
      </c>
      <c r="I438">
        <v>6228885</v>
      </c>
    </row>
    <row r="439" spans="1:9">
      <c r="A439" t="s">
        <v>4072</v>
      </c>
      <c r="B439">
        <v>1717</v>
      </c>
      <c r="C439">
        <v>3246624</v>
      </c>
      <c r="D439">
        <v>1159228</v>
      </c>
      <c r="E439">
        <v>60175</v>
      </c>
      <c r="F439">
        <v>138682071</v>
      </c>
      <c r="G439">
        <v>32736070</v>
      </c>
      <c r="H439">
        <v>1292</v>
      </c>
      <c r="I439">
        <v>2106211</v>
      </c>
    </row>
    <row r="440" spans="1:9">
      <c r="A440" t="s">
        <v>4114</v>
      </c>
      <c r="B440">
        <v>17566</v>
      </c>
      <c r="C440">
        <v>544408472</v>
      </c>
      <c r="D440">
        <v>539008026</v>
      </c>
      <c r="E440">
        <v>426612</v>
      </c>
      <c r="F440">
        <v>12210353670</v>
      </c>
      <c r="G440">
        <v>7444181850</v>
      </c>
      <c r="H440">
        <v>487</v>
      </c>
      <c r="I440">
        <v>13897382</v>
      </c>
    </row>
    <row r="441" spans="1:9">
      <c r="A441" t="s">
        <v>4458</v>
      </c>
      <c r="B441">
        <v>1013</v>
      </c>
      <c r="C441">
        <v>21751189</v>
      </c>
      <c r="D441">
        <v>21550741</v>
      </c>
      <c r="E441">
        <v>9581</v>
      </c>
      <c r="F441">
        <v>204811870</v>
      </c>
      <c r="G441">
        <v>126554035</v>
      </c>
      <c r="H441">
        <v>122</v>
      </c>
      <c r="I441">
        <v>2190352</v>
      </c>
    </row>
    <row r="442" spans="1:9">
      <c r="A442" t="s">
        <v>4604</v>
      </c>
      <c r="B442">
        <v>0</v>
      </c>
      <c r="C442">
        <v>0</v>
      </c>
      <c r="D442">
        <v>0</v>
      </c>
      <c r="E442">
        <v>562</v>
      </c>
      <c r="F442">
        <v>212116288</v>
      </c>
      <c r="G442">
        <v>177347560</v>
      </c>
      <c r="H442">
        <v>5</v>
      </c>
      <c r="I442">
        <v>1379400</v>
      </c>
    </row>
    <row r="443" spans="1:9">
      <c r="A443" t="s">
        <v>4858</v>
      </c>
      <c r="B443">
        <v>4006</v>
      </c>
      <c r="C443">
        <v>1698578364</v>
      </c>
      <c r="D443">
        <v>1694804042</v>
      </c>
      <c r="E443">
        <v>330274</v>
      </c>
      <c r="F443">
        <v>86750662022</v>
      </c>
      <c r="G443">
        <v>79020595659</v>
      </c>
      <c r="H443">
        <v>818</v>
      </c>
      <c r="I443">
        <v>153310120</v>
      </c>
    </row>
    <row r="444" spans="1:9">
      <c r="A444" t="s">
        <v>4915</v>
      </c>
      <c r="B444">
        <v>5</v>
      </c>
      <c r="C444">
        <v>1321495</v>
      </c>
      <c r="D444">
        <v>1321495</v>
      </c>
      <c r="E444">
        <v>1619</v>
      </c>
      <c r="F444">
        <v>374848502</v>
      </c>
      <c r="G444">
        <v>335409800</v>
      </c>
      <c r="H444">
        <v>10</v>
      </c>
      <c r="I444">
        <v>2341659</v>
      </c>
    </row>
    <row r="445" spans="1:9">
      <c r="A445" t="s">
        <v>4134</v>
      </c>
      <c r="B445">
        <v>0</v>
      </c>
      <c r="C445">
        <v>0</v>
      </c>
      <c r="D445">
        <v>0</v>
      </c>
      <c r="E445">
        <v>247</v>
      </c>
      <c r="F445">
        <v>60044264</v>
      </c>
      <c r="G445">
        <v>35342411</v>
      </c>
      <c r="H445">
        <v>7</v>
      </c>
      <c r="I445">
        <v>1175784</v>
      </c>
    </row>
    <row r="446" spans="1:9">
      <c r="A446" t="s">
        <v>4493</v>
      </c>
      <c r="B446">
        <v>46</v>
      </c>
      <c r="C446">
        <v>3656500</v>
      </c>
      <c r="D446">
        <v>864058</v>
      </c>
      <c r="E446">
        <v>2546</v>
      </c>
      <c r="F446">
        <v>181036445</v>
      </c>
      <c r="G446">
        <v>103520922</v>
      </c>
      <c r="H446">
        <v>3</v>
      </c>
      <c r="I446">
        <v>185587</v>
      </c>
    </row>
    <row r="447" spans="1:9">
      <c r="A447" t="s">
        <v>4635</v>
      </c>
      <c r="B447">
        <v>854</v>
      </c>
      <c r="C447">
        <v>15323192</v>
      </c>
      <c r="D447">
        <v>15241331</v>
      </c>
      <c r="E447">
        <v>28100</v>
      </c>
      <c r="F447">
        <v>385094538</v>
      </c>
      <c r="G447">
        <v>134931303</v>
      </c>
      <c r="H447">
        <v>151</v>
      </c>
      <c r="I447">
        <v>2065113</v>
      </c>
    </row>
    <row r="448" spans="1:9">
      <c r="A448" t="s">
        <v>4918</v>
      </c>
      <c r="B448">
        <v>0</v>
      </c>
      <c r="C448">
        <v>0</v>
      </c>
      <c r="D448">
        <v>0</v>
      </c>
      <c r="E448">
        <v>2019</v>
      </c>
      <c r="F448">
        <v>381202455</v>
      </c>
      <c r="G448">
        <v>309787389</v>
      </c>
      <c r="H448">
        <v>112</v>
      </c>
      <c r="I448">
        <v>20392583</v>
      </c>
    </row>
    <row r="449" spans="1:9">
      <c r="A449" t="s">
        <v>4044</v>
      </c>
      <c r="B449">
        <v>11131</v>
      </c>
      <c r="C449">
        <v>76203550</v>
      </c>
      <c r="D449">
        <v>543430</v>
      </c>
      <c r="E449">
        <v>188928</v>
      </c>
      <c r="F449">
        <v>1549046861</v>
      </c>
      <c r="G449">
        <v>31279018</v>
      </c>
      <c r="H449">
        <v>1395</v>
      </c>
      <c r="I449">
        <v>2686250</v>
      </c>
    </row>
    <row r="450" spans="1:9">
      <c r="A450" t="s">
        <v>4322</v>
      </c>
      <c r="B450">
        <v>220206</v>
      </c>
      <c r="C450">
        <v>1176877766</v>
      </c>
      <c r="D450">
        <v>211162091</v>
      </c>
      <c r="E450">
        <v>10170010</v>
      </c>
      <c r="F450">
        <v>100114590279</v>
      </c>
      <c r="G450">
        <v>17811691396</v>
      </c>
      <c r="H450">
        <v>36047</v>
      </c>
      <c r="I450">
        <v>118767966</v>
      </c>
    </row>
    <row r="451" spans="1:9">
      <c r="A451" t="s">
        <v>4643</v>
      </c>
      <c r="B451">
        <v>145</v>
      </c>
      <c r="C451">
        <v>7467713</v>
      </c>
      <c r="D451">
        <v>7454380</v>
      </c>
      <c r="E451">
        <v>2277</v>
      </c>
      <c r="F451">
        <v>91321304</v>
      </c>
      <c r="G451">
        <v>61507456</v>
      </c>
      <c r="H451">
        <v>14</v>
      </c>
      <c r="I451">
        <v>481131</v>
      </c>
    </row>
    <row r="452" spans="1:9">
      <c r="A452" t="s">
        <v>4886</v>
      </c>
      <c r="B452">
        <v>801</v>
      </c>
      <c r="C452">
        <v>35712265</v>
      </c>
      <c r="D452">
        <v>28597183</v>
      </c>
      <c r="E452">
        <v>39292</v>
      </c>
      <c r="F452">
        <v>1154656832</v>
      </c>
      <c r="G452">
        <v>887126537</v>
      </c>
      <c r="H452">
        <v>120</v>
      </c>
      <c r="I452">
        <v>1346542</v>
      </c>
    </row>
    <row r="453" spans="1:9">
      <c r="A453" t="s">
        <v>4926</v>
      </c>
      <c r="B453">
        <v>14</v>
      </c>
      <c r="C453">
        <v>5166022</v>
      </c>
      <c r="D453">
        <v>5166022</v>
      </c>
      <c r="E453">
        <v>3412</v>
      </c>
      <c r="F453">
        <v>803907377</v>
      </c>
      <c r="G453">
        <v>719545585</v>
      </c>
      <c r="H453">
        <v>27</v>
      </c>
      <c r="I453">
        <v>6094003</v>
      </c>
    </row>
    <row r="454" spans="1:9">
      <c r="A454" t="s">
        <v>4970</v>
      </c>
      <c r="B454">
        <v>7589</v>
      </c>
      <c r="C454">
        <v>86382375</v>
      </c>
      <c r="D454">
        <v>15694846</v>
      </c>
      <c r="E454">
        <v>494590</v>
      </c>
      <c r="F454">
        <v>5602434429</v>
      </c>
      <c r="G454">
        <v>1040044942</v>
      </c>
      <c r="H454">
        <v>1504</v>
      </c>
      <c r="I454">
        <v>8664426</v>
      </c>
    </row>
    <row r="455" spans="1:9">
      <c r="A455" t="s">
        <v>4043</v>
      </c>
      <c r="B455">
        <v>1234</v>
      </c>
      <c r="C455">
        <v>27512263</v>
      </c>
      <c r="D455">
        <v>26132156</v>
      </c>
      <c r="E455">
        <v>6488</v>
      </c>
      <c r="F455">
        <v>140480724</v>
      </c>
      <c r="G455">
        <v>94039010</v>
      </c>
      <c r="H455">
        <v>37</v>
      </c>
      <c r="I455">
        <v>627100</v>
      </c>
    </row>
    <row r="456" spans="1:9">
      <c r="A456" t="s">
        <v>4525</v>
      </c>
      <c r="B456">
        <v>202</v>
      </c>
      <c r="C456">
        <v>2013900</v>
      </c>
      <c r="D456">
        <v>363749</v>
      </c>
      <c r="E456">
        <v>12753</v>
      </c>
      <c r="F456">
        <v>135256863</v>
      </c>
      <c r="G456">
        <v>59736635</v>
      </c>
      <c r="H456">
        <v>351</v>
      </c>
      <c r="I456">
        <v>3104100</v>
      </c>
    </row>
    <row r="457" spans="1:9">
      <c r="A457" t="s">
        <v>4531</v>
      </c>
      <c r="B457">
        <v>13254</v>
      </c>
      <c r="C457">
        <v>130962150</v>
      </c>
      <c r="D457">
        <v>13408919</v>
      </c>
      <c r="E457">
        <v>697991</v>
      </c>
      <c r="F457">
        <v>7784340918</v>
      </c>
      <c r="G457">
        <v>1275449081</v>
      </c>
      <c r="H457">
        <v>3210</v>
      </c>
      <c r="I457">
        <v>17461000</v>
      </c>
    </row>
    <row r="458" spans="1:9">
      <c r="A458" t="s">
        <v>4548</v>
      </c>
      <c r="B458">
        <v>623</v>
      </c>
      <c r="C458">
        <v>451616746</v>
      </c>
      <c r="D458">
        <v>450736397</v>
      </c>
      <c r="E458">
        <v>33305</v>
      </c>
      <c r="F458">
        <v>11124846224</v>
      </c>
      <c r="G458">
        <v>9675707763</v>
      </c>
      <c r="H458">
        <v>99</v>
      </c>
      <c r="I458">
        <v>22770052</v>
      </c>
    </row>
    <row r="459" spans="1:9">
      <c r="A459" t="s">
        <v>4594</v>
      </c>
      <c r="B459">
        <v>1695</v>
      </c>
      <c r="C459">
        <v>15205300</v>
      </c>
      <c r="D459">
        <v>739474</v>
      </c>
      <c r="E459">
        <v>78156</v>
      </c>
      <c r="F459">
        <v>603582000</v>
      </c>
      <c r="G459">
        <v>51464860</v>
      </c>
      <c r="H459">
        <v>62</v>
      </c>
      <c r="I459">
        <v>195900</v>
      </c>
    </row>
    <row r="460" spans="1:9">
      <c r="A460" t="s">
        <v>4680</v>
      </c>
      <c r="B460">
        <v>273</v>
      </c>
      <c r="C460">
        <v>63141155</v>
      </c>
      <c r="D460">
        <v>291500</v>
      </c>
      <c r="E460">
        <v>33894</v>
      </c>
      <c r="F460">
        <v>4427648765</v>
      </c>
      <c r="G460">
        <v>5302719</v>
      </c>
      <c r="H460">
        <v>18</v>
      </c>
      <c r="I460">
        <v>1320000</v>
      </c>
    </row>
    <row r="461" spans="1:9">
      <c r="A461" t="s">
        <v>4170</v>
      </c>
      <c r="B461">
        <v>3749</v>
      </c>
      <c r="C461">
        <v>56006472</v>
      </c>
      <c r="D461">
        <v>55659530</v>
      </c>
      <c r="E461">
        <v>26434</v>
      </c>
      <c r="F461">
        <v>1126255362</v>
      </c>
      <c r="G461">
        <v>821494654</v>
      </c>
      <c r="H461">
        <v>147</v>
      </c>
      <c r="I461">
        <v>2874395</v>
      </c>
    </row>
    <row r="462" spans="1:9">
      <c r="A462" t="s">
        <v>4429</v>
      </c>
      <c r="B462">
        <v>4007</v>
      </c>
      <c r="C462">
        <v>84134309</v>
      </c>
      <c r="D462">
        <v>83402036</v>
      </c>
      <c r="E462">
        <v>189994</v>
      </c>
      <c r="F462">
        <v>3315605853</v>
      </c>
      <c r="G462">
        <v>2550679996</v>
      </c>
      <c r="H462">
        <v>1080</v>
      </c>
      <c r="I462">
        <v>18499981</v>
      </c>
    </row>
    <row r="463" spans="1:9">
      <c r="A463" t="s">
        <v>4673</v>
      </c>
      <c r="B463">
        <v>212</v>
      </c>
      <c r="C463">
        <v>44537126</v>
      </c>
      <c r="D463">
        <v>43212544</v>
      </c>
      <c r="E463">
        <v>245810</v>
      </c>
      <c r="F463">
        <v>41646356701</v>
      </c>
      <c r="G463">
        <v>29411791234</v>
      </c>
      <c r="H463">
        <v>362</v>
      </c>
      <c r="I463">
        <v>34526147</v>
      </c>
    </row>
    <row r="464" spans="1:9">
      <c r="A464" t="s">
        <v>4750</v>
      </c>
      <c r="B464">
        <v>2661</v>
      </c>
      <c r="C464">
        <v>53264963</v>
      </c>
      <c r="D464">
        <v>52397396</v>
      </c>
      <c r="E464">
        <v>88709</v>
      </c>
      <c r="F464">
        <v>1661849347</v>
      </c>
      <c r="G464">
        <v>942504564</v>
      </c>
      <c r="H464">
        <v>168</v>
      </c>
      <c r="I464">
        <v>3209221</v>
      </c>
    </row>
    <row r="465" spans="1:9">
      <c r="A465" t="s">
        <v>5012</v>
      </c>
      <c r="B465">
        <v>11449</v>
      </c>
      <c r="C465">
        <v>161786771</v>
      </c>
      <c r="D465">
        <v>157775475</v>
      </c>
      <c r="E465">
        <v>266895</v>
      </c>
      <c r="F465">
        <v>6083550920</v>
      </c>
      <c r="G465">
        <v>3477256343</v>
      </c>
      <c r="H465">
        <v>1284</v>
      </c>
      <c r="I465">
        <v>21082810</v>
      </c>
    </row>
    <row r="466" spans="1:9">
      <c r="A466" t="s">
        <v>4236</v>
      </c>
      <c r="B466">
        <v>806</v>
      </c>
      <c r="C466">
        <v>1925550</v>
      </c>
      <c r="D466">
        <v>626082</v>
      </c>
      <c r="E466">
        <v>135981</v>
      </c>
      <c r="F466">
        <v>458954285</v>
      </c>
      <c r="G466">
        <v>149926765</v>
      </c>
      <c r="H466">
        <v>2105</v>
      </c>
      <c r="I466">
        <v>4786331</v>
      </c>
    </row>
    <row r="467" spans="1:9">
      <c r="A467" t="s">
        <v>4485</v>
      </c>
      <c r="B467">
        <v>11</v>
      </c>
      <c r="C467">
        <v>1732000</v>
      </c>
      <c r="D467">
        <v>30119</v>
      </c>
      <c r="E467">
        <v>685</v>
      </c>
      <c r="F467">
        <v>53807516</v>
      </c>
      <c r="G467">
        <v>178954</v>
      </c>
      <c r="H467">
        <v>1</v>
      </c>
      <c r="I467">
        <v>34000</v>
      </c>
    </row>
    <row r="468" spans="1:9">
      <c r="A468" t="s">
        <v>4575</v>
      </c>
      <c r="B468">
        <v>142</v>
      </c>
      <c r="C468">
        <v>3503537</v>
      </c>
      <c r="D468">
        <v>3489015</v>
      </c>
      <c r="E468">
        <v>9401</v>
      </c>
      <c r="F468">
        <v>165316916</v>
      </c>
      <c r="G468">
        <v>87822454</v>
      </c>
      <c r="H468">
        <v>122</v>
      </c>
      <c r="I468">
        <v>3611556</v>
      </c>
    </row>
    <row r="469" spans="1:9">
      <c r="A469" t="s">
        <v>4582</v>
      </c>
      <c r="B469">
        <v>40239</v>
      </c>
      <c r="C469">
        <v>981411118</v>
      </c>
      <c r="D469">
        <v>973005620</v>
      </c>
      <c r="E469">
        <v>987035</v>
      </c>
      <c r="F469">
        <v>21018769535</v>
      </c>
      <c r="G469">
        <v>14428038475</v>
      </c>
      <c r="H469">
        <v>31231</v>
      </c>
      <c r="I469">
        <v>609891605</v>
      </c>
    </row>
    <row r="470" spans="1:9">
      <c r="A470" t="s">
        <v>4614</v>
      </c>
      <c r="B470">
        <v>2</v>
      </c>
      <c r="C470">
        <v>784460</v>
      </c>
      <c r="D470">
        <v>778969</v>
      </c>
      <c r="E470">
        <v>1774</v>
      </c>
      <c r="F470">
        <v>637520760</v>
      </c>
      <c r="G470">
        <v>523110167</v>
      </c>
      <c r="H470">
        <v>15</v>
      </c>
      <c r="I470">
        <v>3566352</v>
      </c>
    </row>
    <row r="471" spans="1:9">
      <c r="A471" t="s">
        <v>4699</v>
      </c>
      <c r="B471">
        <v>19257</v>
      </c>
      <c r="C471">
        <v>250931838</v>
      </c>
      <c r="D471">
        <v>241396579</v>
      </c>
      <c r="E471">
        <v>440976</v>
      </c>
      <c r="F471">
        <v>3965658221</v>
      </c>
      <c r="G471">
        <v>2146691766</v>
      </c>
      <c r="H471">
        <v>742</v>
      </c>
      <c r="I471">
        <v>8254245</v>
      </c>
    </row>
    <row r="472" spans="1:9">
      <c r="A472" t="s">
        <v>4461</v>
      </c>
      <c r="B472">
        <v>3</v>
      </c>
      <c r="C472">
        <v>170655</v>
      </c>
      <c r="D472">
        <v>172020</v>
      </c>
      <c r="E472">
        <v>64</v>
      </c>
      <c r="F472">
        <v>2278985</v>
      </c>
      <c r="G472">
        <v>1444745</v>
      </c>
      <c r="H472">
        <v>0</v>
      </c>
      <c r="I472">
        <v>0</v>
      </c>
    </row>
    <row r="473" spans="1:9">
      <c r="A473" t="s">
        <v>4499</v>
      </c>
      <c r="B473">
        <v>19</v>
      </c>
      <c r="C473">
        <v>1144179</v>
      </c>
      <c r="D473">
        <v>1126092</v>
      </c>
      <c r="E473">
        <v>511</v>
      </c>
      <c r="F473">
        <v>17444497</v>
      </c>
      <c r="G473">
        <v>13780396</v>
      </c>
      <c r="H473">
        <v>6</v>
      </c>
      <c r="I473">
        <v>106325</v>
      </c>
    </row>
    <row r="474" spans="1:9">
      <c r="A474" t="s">
        <v>4104</v>
      </c>
      <c r="B474">
        <v>319</v>
      </c>
      <c r="C474">
        <v>4687937</v>
      </c>
      <c r="D474">
        <v>4555505</v>
      </c>
      <c r="E474">
        <v>2524</v>
      </c>
      <c r="F474">
        <v>40054329</v>
      </c>
      <c r="G474">
        <v>14870577</v>
      </c>
      <c r="H474">
        <v>26</v>
      </c>
      <c r="I474">
        <v>298610</v>
      </c>
    </row>
    <row r="475" spans="1:9">
      <c r="A475" t="s">
        <v>4189</v>
      </c>
      <c r="B475">
        <v>1429</v>
      </c>
      <c r="C475">
        <v>8440440</v>
      </c>
      <c r="D475">
        <v>2084577</v>
      </c>
      <c r="E475">
        <v>208468</v>
      </c>
      <c r="F475">
        <v>1493988457</v>
      </c>
      <c r="G475">
        <v>566790007</v>
      </c>
      <c r="H475">
        <v>5098</v>
      </c>
      <c r="I475">
        <v>24499610</v>
      </c>
    </row>
    <row r="476" spans="1:9">
      <c r="A476" t="s">
        <v>4224</v>
      </c>
      <c r="B476">
        <v>1844</v>
      </c>
      <c r="C476">
        <v>2101350</v>
      </c>
      <c r="D476">
        <v>106222</v>
      </c>
      <c r="E476">
        <v>321267</v>
      </c>
      <c r="F476">
        <v>1459196330</v>
      </c>
      <c r="G476">
        <v>15673792</v>
      </c>
      <c r="H476">
        <v>430</v>
      </c>
      <c r="I476">
        <v>833887</v>
      </c>
    </row>
    <row r="477" spans="1:9">
      <c r="A477" t="s">
        <v>4087</v>
      </c>
      <c r="B477">
        <v>4065</v>
      </c>
      <c r="C477">
        <v>42131300</v>
      </c>
      <c r="D477">
        <v>5054589</v>
      </c>
      <c r="E477">
        <v>435829</v>
      </c>
      <c r="F477">
        <v>5646886154</v>
      </c>
      <c r="G477">
        <v>1053404440</v>
      </c>
      <c r="H477">
        <v>6361</v>
      </c>
      <c r="I477">
        <v>41705500</v>
      </c>
    </row>
    <row r="478" spans="1:9">
      <c r="A478" t="s">
        <v>5001</v>
      </c>
      <c r="B478">
        <v>4</v>
      </c>
      <c r="C478">
        <v>1514000</v>
      </c>
      <c r="D478">
        <v>100305</v>
      </c>
      <c r="E478">
        <v>65017</v>
      </c>
      <c r="F478">
        <v>8003684746</v>
      </c>
      <c r="G478">
        <v>4293710472</v>
      </c>
      <c r="H478">
        <v>351</v>
      </c>
      <c r="I478">
        <v>34036078</v>
      </c>
    </row>
    <row r="479" spans="1:9">
      <c r="A479" t="s">
        <v>4145</v>
      </c>
      <c r="B479">
        <v>989</v>
      </c>
      <c r="C479">
        <v>937091152</v>
      </c>
      <c r="D479">
        <v>934890112</v>
      </c>
      <c r="E479">
        <v>41255</v>
      </c>
      <c r="F479">
        <v>17955330643</v>
      </c>
      <c r="G479">
        <v>15371480115</v>
      </c>
      <c r="H479">
        <v>126</v>
      </c>
      <c r="I479">
        <v>32526789</v>
      </c>
    </row>
    <row r="480" spans="1:9">
      <c r="A480" t="s">
        <v>4839</v>
      </c>
      <c r="B480">
        <v>640</v>
      </c>
      <c r="C480">
        <v>4545500</v>
      </c>
      <c r="D480">
        <v>1136300</v>
      </c>
      <c r="E480">
        <v>49347</v>
      </c>
      <c r="F480">
        <v>581794437</v>
      </c>
      <c r="G480">
        <v>220773323</v>
      </c>
      <c r="H480">
        <v>1015</v>
      </c>
      <c r="I480">
        <v>8870400</v>
      </c>
    </row>
    <row r="481" spans="1:9">
      <c r="A481" t="s">
        <v>4900</v>
      </c>
      <c r="B481">
        <v>454</v>
      </c>
      <c r="C481">
        <v>17687354</v>
      </c>
      <c r="D481">
        <v>17612066</v>
      </c>
      <c r="E481">
        <v>9216</v>
      </c>
      <c r="F481">
        <v>272586517</v>
      </c>
      <c r="G481">
        <v>174503888</v>
      </c>
      <c r="H481">
        <v>15</v>
      </c>
      <c r="I481">
        <v>319186</v>
      </c>
    </row>
    <row r="482" spans="1:9">
      <c r="A482" t="s">
        <v>4994</v>
      </c>
      <c r="B482">
        <v>0</v>
      </c>
      <c r="C482">
        <v>0</v>
      </c>
      <c r="D482">
        <v>0</v>
      </c>
      <c r="E482">
        <v>2881</v>
      </c>
      <c r="F482">
        <v>605486229</v>
      </c>
      <c r="G482">
        <v>349300811</v>
      </c>
      <c r="H482">
        <v>20</v>
      </c>
      <c r="I482">
        <v>2144811</v>
      </c>
    </row>
    <row r="483" spans="1:9">
      <c r="A483" t="s">
        <v>4796</v>
      </c>
      <c r="B483">
        <v>73</v>
      </c>
      <c r="C483">
        <v>15396480</v>
      </c>
      <c r="D483">
        <v>3681324</v>
      </c>
      <c r="E483">
        <v>2202</v>
      </c>
      <c r="F483">
        <v>455522730</v>
      </c>
      <c r="G483">
        <v>250049797</v>
      </c>
      <c r="H483">
        <v>19</v>
      </c>
      <c r="I483">
        <v>2425333</v>
      </c>
    </row>
    <row r="484" spans="1:9">
      <c r="A484" t="s">
        <v>4901</v>
      </c>
      <c r="B484">
        <v>5548</v>
      </c>
      <c r="C484">
        <v>36312785</v>
      </c>
      <c r="D484">
        <v>570532</v>
      </c>
      <c r="E484">
        <v>600656</v>
      </c>
      <c r="F484">
        <v>9324061694</v>
      </c>
      <c r="G484">
        <v>372689453</v>
      </c>
      <c r="H484">
        <v>288</v>
      </c>
      <c r="I484">
        <v>2388900</v>
      </c>
    </row>
    <row r="485" spans="1:9">
      <c r="A485" t="s">
        <v>5024</v>
      </c>
      <c r="B485">
        <v>53378</v>
      </c>
      <c r="C485">
        <v>400478548</v>
      </c>
      <c r="D485">
        <v>139017388</v>
      </c>
      <c r="E485">
        <v>870677</v>
      </c>
      <c r="F485">
        <v>5191603918</v>
      </c>
      <c r="G485">
        <v>827137843</v>
      </c>
      <c r="H485">
        <v>4777</v>
      </c>
      <c r="I485">
        <v>17626960</v>
      </c>
    </row>
    <row r="486" spans="1:9">
      <c r="A486" t="s">
        <v>4425</v>
      </c>
      <c r="B486">
        <v>618</v>
      </c>
      <c r="C486">
        <v>5414073</v>
      </c>
      <c r="D486">
        <v>5323620</v>
      </c>
      <c r="E486">
        <v>252986</v>
      </c>
      <c r="F486">
        <v>3171090889</v>
      </c>
      <c r="G486">
        <v>2782934827</v>
      </c>
      <c r="H486">
        <v>1061</v>
      </c>
      <c r="I486">
        <v>10754619</v>
      </c>
    </row>
    <row r="487" spans="1:9">
      <c r="A487" t="s">
        <v>4524</v>
      </c>
      <c r="B487">
        <v>8289</v>
      </c>
      <c r="C487">
        <v>53503250</v>
      </c>
      <c r="D487">
        <v>428631</v>
      </c>
      <c r="E487">
        <v>239656</v>
      </c>
      <c r="F487">
        <v>2630764498</v>
      </c>
      <c r="G487">
        <v>68454167</v>
      </c>
      <c r="H487">
        <v>168</v>
      </c>
      <c r="I487">
        <v>723352</v>
      </c>
    </row>
    <row r="488" spans="1:9">
      <c r="A488" t="s">
        <v>4722</v>
      </c>
      <c r="B488">
        <v>145</v>
      </c>
      <c r="C488">
        <v>2542570</v>
      </c>
      <c r="D488">
        <v>2420664</v>
      </c>
      <c r="E488">
        <v>5836</v>
      </c>
      <c r="F488">
        <v>56700955</v>
      </c>
      <c r="G488">
        <v>32935535</v>
      </c>
      <c r="H488">
        <v>111</v>
      </c>
      <c r="I488">
        <v>796483</v>
      </c>
    </row>
    <row r="489" spans="1:9">
      <c r="A489" t="s">
        <v>4498</v>
      </c>
      <c r="B489">
        <v>2</v>
      </c>
      <c r="C489">
        <v>5500</v>
      </c>
      <c r="D489">
        <v>0</v>
      </c>
      <c r="E489">
        <v>5189</v>
      </c>
      <c r="F489">
        <v>11050451</v>
      </c>
      <c r="G489">
        <v>49084</v>
      </c>
      <c r="H489">
        <v>3</v>
      </c>
      <c r="I489">
        <v>20600</v>
      </c>
    </row>
    <row r="490" spans="1:9">
      <c r="A490" t="s">
        <v>4624</v>
      </c>
      <c r="B490">
        <v>0</v>
      </c>
      <c r="C490">
        <v>0</v>
      </c>
      <c r="D490">
        <v>0</v>
      </c>
      <c r="E490">
        <v>8842</v>
      </c>
      <c r="F490">
        <v>1131117739</v>
      </c>
      <c r="G490">
        <v>584818580</v>
      </c>
      <c r="H490">
        <v>47</v>
      </c>
      <c r="I490">
        <v>7299098</v>
      </c>
    </row>
    <row r="491" spans="1:9">
      <c r="A491" t="s">
        <v>4121</v>
      </c>
      <c r="B491">
        <v>102875</v>
      </c>
      <c r="C491">
        <v>390607400</v>
      </c>
      <c r="D491">
        <v>9006355</v>
      </c>
      <c r="E491">
        <v>3344755</v>
      </c>
      <c r="F491">
        <v>41251534079</v>
      </c>
      <c r="G491">
        <v>1775168253</v>
      </c>
      <c r="H491">
        <v>6770</v>
      </c>
      <c r="I491">
        <v>35844800</v>
      </c>
    </row>
    <row r="492" spans="1:9">
      <c r="A492" t="s">
        <v>4879</v>
      </c>
      <c r="B492">
        <v>4</v>
      </c>
      <c r="C492">
        <v>47671</v>
      </c>
      <c r="D492">
        <v>30562</v>
      </c>
      <c r="E492">
        <v>19552</v>
      </c>
      <c r="F492">
        <v>136249160</v>
      </c>
      <c r="G492">
        <v>46822780</v>
      </c>
      <c r="H492">
        <v>127</v>
      </c>
      <c r="I492">
        <v>1269870</v>
      </c>
    </row>
    <row r="493" spans="1:9">
      <c r="A493" t="s">
        <v>4229</v>
      </c>
      <c r="B493">
        <v>23032</v>
      </c>
      <c r="C493">
        <v>28508000</v>
      </c>
      <c r="D493">
        <v>7795835</v>
      </c>
      <c r="E493">
        <v>2151925</v>
      </c>
      <c r="F493">
        <v>8424630677</v>
      </c>
      <c r="G493">
        <v>657394566</v>
      </c>
      <c r="H493">
        <v>31336</v>
      </c>
      <c r="I493">
        <v>25770434</v>
      </c>
    </row>
    <row r="494" spans="1:9">
      <c r="A494" t="s">
        <v>4716</v>
      </c>
      <c r="B494">
        <v>90578</v>
      </c>
      <c r="C494">
        <v>323986060</v>
      </c>
      <c r="D494">
        <v>40387441</v>
      </c>
      <c r="E494">
        <v>1650871</v>
      </c>
      <c r="F494">
        <v>6984115798</v>
      </c>
      <c r="G494">
        <v>2419282168</v>
      </c>
      <c r="H494">
        <v>17638</v>
      </c>
      <c r="I494">
        <v>49029583</v>
      </c>
    </row>
    <row r="495" spans="1:9">
      <c r="A495" t="s">
        <v>4946</v>
      </c>
      <c r="B495">
        <v>3687</v>
      </c>
      <c r="C495">
        <v>53997661</v>
      </c>
      <c r="D495">
        <v>53107616</v>
      </c>
      <c r="E495">
        <v>38558</v>
      </c>
      <c r="F495">
        <v>834327509</v>
      </c>
      <c r="G495">
        <v>517241947</v>
      </c>
      <c r="H495">
        <v>126</v>
      </c>
      <c r="I495">
        <v>1808453</v>
      </c>
    </row>
    <row r="496" spans="1:9">
      <c r="A496" t="s">
        <v>5015</v>
      </c>
      <c r="B496">
        <v>3751</v>
      </c>
      <c r="C496">
        <v>82322936</v>
      </c>
      <c r="D496">
        <v>80638294</v>
      </c>
      <c r="E496">
        <v>66078</v>
      </c>
      <c r="F496">
        <v>1544078158</v>
      </c>
      <c r="G496">
        <v>974285277</v>
      </c>
      <c r="H496">
        <v>515</v>
      </c>
      <c r="I496">
        <v>8520433</v>
      </c>
    </row>
    <row r="497" spans="1:9">
      <c r="A497" t="s">
        <v>5028</v>
      </c>
      <c r="B497">
        <v>21764</v>
      </c>
      <c r="C497">
        <v>189218997</v>
      </c>
      <c r="D497">
        <v>88929403</v>
      </c>
      <c r="E497">
        <v>387845</v>
      </c>
      <c r="F497">
        <v>2542507167</v>
      </c>
      <c r="G497">
        <v>716314352</v>
      </c>
      <c r="H497">
        <v>3634</v>
      </c>
      <c r="I497">
        <v>19418709</v>
      </c>
    </row>
    <row r="498" spans="1:9">
      <c r="A498" t="s">
        <v>4052</v>
      </c>
      <c r="B498">
        <v>75712</v>
      </c>
      <c r="C498">
        <v>549860222</v>
      </c>
      <c r="D498">
        <v>23474352</v>
      </c>
      <c r="E498">
        <v>1189107</v>
      </c>
      <c r="F498">
        <v>8891576898</v>
      </c>
      <c r="G498">
        <v>1416541553</v>
      </c>
      <c r="H498">
        <v>11458</v>
      </c>
      <c r="I498">
        <v>32172604</v>
      </c>
    </row>
    <row r="499" spans="1:9">
      <c r="A499" t="s">
        <v>4091</v>
      </c>
      <c r="B499">
        <v>75123</v>
      </c>
      <c r="C499">
        <v>631965340</v>
      </c>
      <c r="D499">
        <v>54495600</v>
      </c>
      <c r="E499">
        <v>3243694</v>
      </c>
      <c r="F499">
        <v>29769557649</v>
      </c>
      <c r="G499">
        <v>5938517900</v>
      </c>
      <c r="H499">
        <v>13571</v>
      </c>
      <c r="I499">
        <v>81537318</v>
      </c>
    </row>
    <row r="500" spans="1:9">
      <c r="A500" t="s">
        <v>4094</v>
      </c>
      <c r="B500">
        <v>8942</v>
      </c>
      <c r="C500">
        <v>59540128</v>
      </c>
      <c r="D500">
        <v>7421084</v>
      </c>
      <c r="E500">
        <v>411388</v>
      </c>
      <c r="F500">
        <v>3415745480</v>
      </c>
      <c r="G500">
        <v>1202342782</v>
      </c>
      <c r="H500">
        <v>4056</v>
      </c>
      <c r="I500">
        <v>26139504</v>
      </c>
    </row>
    <row r="501" spans="1:9">
      <c r="A501" t="s">
        <v>4378</v>
      </c>
      <c r="B501">
        <v>108669</v>
      </c>
      <c r="C501">
        <v>76337050</v>
      </c>
      <c r="D501">
        <v>37712703</v>
      </c>
      <c r="E501">
        <v>2554164</v>
      </c>
      <c r="F501">
        <v>2518362557</v>
      </c>
      <c r="G501">
        <v>1549748132</v>
      </c>
      <c r="H501">
        <v>107746</v>
      </c>
      <c r="I501">
        <v>72416613</v>
      </c>
    </row>
    <row r="502" spans="1:9">
      <c r="A502" t="s">
        <v>4435</v>
      </c>
      <c r="B502">
        <v>884</v>
      </c>
      <c r="C502">
        <v>5405700</v>
      </c>
      <c r="D502">
        <v>790368</v>
      </c>
      <c r="E502">
        <v>25533</v>
      </c>
      <c r="F502">
        <v>170632463</v>
      </c>
      <c r="G502">
        <v>48441020</v>
      </c>
      <c r="H502">
        <v>261</v>
      </c>
      <c r="I502">
        <v>1209740</v>
      </c>
    </row>
    <row r="503" spans="1:9">
      <c r="A503" t="s">
        <v>4616</v>
      </c>
      <c r="B503">
        <v>0</v>
      </c>
      <c r="C503">
        <v>0</v>
      </c>
      <c r="D503">
        <v>0</v>
      </c>
      <c r="E503">
        <v>611</v>
      </c>
      <c r="F503">
        <v>113211902</v>
      </c>
      <c r="G503">
        <v>67112261</v>
      </c>
      <c r="H503">
        <v>1</v>
      </c>
      <c r="I503">
        <v>100000</v>
      </c>
    </row>
    <row r="504" spans="1:9">
      <c r="A504" t="s">
        <v>4958</v>
      </c>
      <c r="B504">
        <v>1</v>
      </c>
      <c r="C504">
        <v>23982</v>
      </c>
      <c r="D504">
        <v>23770</v>
      </c>
      <c r="E504">
        <v>233884</v>
      </c>
      <c r="F504">
        <v>3925698016</v>
      </c>
      <c r="G504">
        <v>2101014996</v>
      </c>
      <c r="H504">
        <v>3879</v>
      </c>
      <c r="I504">
        <v>75065151</v>
      </c>
    </row>
    <row r="505" spans="1:9">
      <c r="A505" t="s">
        <v>4050</v>
      </c>
      <c r="B505">
        <v>90318</v>
      </c>
      <c r="C505">
        <v>571480980</v>
      </c>
      <c r="D505">
        <v>20433401</v>
      </c>
      <c r="E505">
        <v>1220461</v>
      </c>
      <c r="F505">
        <v>8260881130</v>
      </c>
      <c r="G505">
        <v>961561530</v>
      </c>
      <c r="H505">
        <v>11797</v>
      </c>
      <c r="I505">
        <v>26618752</v>
      </c>
    </row>
    <row r="506" spans="1:9">
      <c r="A506" t="s">
        <v>4056</v>
      </c>
      <c r="B506">
        <v>4259</v>
      </c>
      <c r="C506">
        <v>23414700</v>
      </c>
      <c r="D506">
        <v>2032663</v>
      </c>
      <c r="E506">
        <v>87370</v>
      </c>
      <c r="F506">
        <v>574852091</v>
      </c>
      <c r="G506">
        <v>215719884</v>
      </c>
      <c r="H506">
        <v>1679</v>
      </c>
      <c r="I506">
        <v>7036314</v>
      </c>
    </row>
    <row r="507" spans="1:9">
      <c r="A507" t="s">
        <v>4225</v>
      </c>
      <c r="B507">
        <v>357</v>
      </c>
      <c r="C507">
        <v>917550</v>
      </c>
      <c r="D507">
        <v>305252</v>
      </c>
      <c r="E507">
        <v>69035</v>
      </c>
      <c r="F507">
        <v>255449374</v>
      </c>
      <c r="G507">
        <v>84828180</v>
      </c>
      <c r="H507">
        <v>1136</v>
      </c>
      <c r="I507">
        <v>2833002</v>
      </c>
    </row>
    <row r="508" spans="1:9">
      <c r="A508" t="s">
        <v>4301</v>
      </c>
      <c r="B508">
        <v>0</v>
      </c>
      <c r="C508">
        <v>0</v>
      </c>
      <c r="D508">
        <v>0</v>
      </c>
      <c r="E508">
        <v>390</v>
      </c>
      <c r="F508">
        <v>4576032</v>
      </c>
      <c r="G508">
        <v>2229261</v>
      </c>
      <c r="H508">
        <v>1</v>
      </c>
      <c r="I508">
        <v>18000</v>
      </c>
    </row>
    <row r="509" spans="1:9">
      <c r="A509" t="s">
        <v>4118</v>
      </c>
      <c r="B509">
        <v>4191</v>
      </c>
      <c r="C509">
        <v>195800096</v>
      </c>
      <c r="D509">
        <v>194870438</v>
      </c>
      <c r="E509">
        <v>84236</v>
      </c>
      <c r="F509">
        <v>3139340079</v>
      </c>
      <c r="G509">
        <v>2017134535</v>
      </c>
      <c r="H509">
        <v>103</v>
      </c>
      <c r="I509">
        <v>4372788</v>
      </c>
    </row>
    <row r="510" spans="1:9">
      <c r="A510" t="s">
        <v>4830</v>
      </c>
      <c r="B510">
        <v>7477</v>
      </c>
      <c r="C510">
        <v>303650739</v>
      </c>
      <c r="D510">
        <v>301237771</v>
      </c>
      <c r="E510">
        <v>312079</v>
      </c>
      <c r="F510">
        <v>11001964119</v>
      </c>
      <c r="G510">
        <v>7151150988</v>
      </c>
      <c r="H510">
        <v>486</v>
      </c>
      <c r="I510">
        <v>19040017</v>
      </c>
    </row>
    <row r="511" spans="1:9">
      <c r="A511" t="s">
        <v>4884</v>
      </c>
      <c r="B511">
        <v>4436</v>
      </c>
      <c r="C511">
        <v>157460918</v>
      </c>
      <c r="D511">
        <v>140552532</v>
      </c>
      <c r="E511">
        <v>237504</v>
      </c>
      <c r="F511">
        <v>5470537155</v>
      </c>
      <c r="G511">
        <v>4066246337</v>
      </c>
      <c r="H511">
        <v>389</v>
      </c>
      <c r="I511">
        <v>4376876</v>
      </c>
    </row>
    <row r="512" spans="1:9">
      <c r="A512" t="s">
        <v>4126</v>
      </c>
      <c r="B512">
        <v>318142</v>
      </c>
      <c r="C512">
        <v>2416200700</v>
      </c>
      <c r="D512">
        <v>247164049</v>
      </c>
      <c r="E512">
        <v>15832257</v>
      </c>
      <c r="F512">
        <v>188971706535</v>
      </c>
      <c r="G512">
        <v>20927926610</v>
      </c>
      <c r="H512">
        <v>58084</v>
      </c>
      <c r="I512">
        <v>198941241</v>
      </c>
    </row>
    <row r="513" spans="1:9">
      <c r="A513" t="s">
        <v>4380</v>
      </c>
      <c r="B513">
        <v>28539</v>
      </c>
      <c r="C513">
        <v>22656900</v>
      </c>
      <c r="D513">
        <v>10638938</v>
      </c>
      <c r="E513">
        <v>921176</v>
      </c>
      <c r="F513">
        <v>1015047882</v>
      </c>
      <c r="G513">
        <v>637076424</v>
      </c>
      <c r="H513">
        <v>34248</v>
      </c>
      <c r="I513">
        <v>28398220</v>
      </c>
    </row>
    <row r="514" spans="1:9">
      <c r="A514" t="s">
        <v>4420</v>
      </c>
      <c r="B514">
        <v>4</v>
      </c>
      <c r="C514">
        <v>15319</v>
      </c>
      <c r="D514">
        <v>15390</v>
      </c>
      <c r="E514">
        <v>1513</v>
      </c>
      <c r="F514">
        <v>19232022</v>
      </c>
      <c r="G514">
        <v>14841072</v>
      </c>
      <c r="H514">
        <v>0</v>
      </c>
      <c r="I514">
        <v>0</v>
      </c>
    </row>
    <row r="515" spans="1:9">
      <c r="A515" t="s">
        <v>4690</v>
      </c>
      <c r="B515">
        <v>676</v>
      </c>
      <c r="C515">
        <v>91635154</v>
      </c>
      <c r="D515">
        <v>47394568</v>
      </c>
      <c r="E515">
        <v>18902</v>
      </c>
      <c r="F515">
        <v>2123368393</v>
      </c>
      <c r="G515">
        <v>1248203266</v>
      </c>
      <c r="H515">
        <v>125</v>
      </c>
      <c r="I515">
        <v>12245078</v>
      </c>
    </row>
    <row r="516" spans="1:9">
      <c r="A516" t="s">
        <v>4141</v>
      </c>
      <c r="B516">
        <v>5209</v>
      </c>
      <c r="C516">
        <v>2621732178</v>
      </c>
      <c r="D516">
        <v>2606133851</v>
      </c>
      <c r="E516">
        <v>617554</v>
      </c>
      <c r="F516">
        <v>167057517501</v>
      </c>
      <c r="G516">
        <v>130957373292</v>
      </c>
      <c r="H516">
        <v>1014</v>
      </c>
      <c r="I516">
        <v>160014473</v>
      </c>
    </row>
    <row r="517" spans="1:9">
      <c r="A517" t="s">
        <v>4270</v>
      </c>
      <c r="B517">
        <v>41</v>
      </c>
      <c r="C517">
        <v>15609848</v>
      </c>
      <c r="D517">
        <v>15007045</v>
      </c>
      <c r="E517">
        <v>1216203</v>
      </c>
      <c r="F517">
        <v>337183379132</v>
      </c>
      <c r="G517">
        <v>283291836574</v>
      </c>
      <c r="H517">
        <v>1185</v>
      </c>
      <c r="I517">
        <v>221351629</v>
      </c>
    </row>
    <row r="518" spans="1:9">
      <c r="A518" t="s">
        <v>4482</v>
      </c>
      <c r="B518">
        <v>25</v>
      </c>
      <c r="C518">
        <v>4845095</v>
      </c>
      <c r="D518">
        <v>4848097</v>
      </c>
      <c r="E518">
        <v>1087</v>
      </c>
      <c r="F518">
        <v>227251916</v>
      </c>
      <c r="G518">
        <v>189224168</v>
      </c>
      <c r="H518">
        <v>7</v>
      </c>
      <c r="I518">
        <v>1566177</v>
      </c>
    </row>
    <row r="519" spans="1:9">
      <c r="A519" t="s">
        <v>4667</v>
      </c>
      <c r="B519">
        <v>0</v>
      </c>
      <c r="C519">
        <v>0</v>
      </c>
      <c r="D519">
        <v>0</v>
      </c>
      <c r="E519">
        <v>196</v>
      </c>
      <c r="F519">
        <v>39141998</v>
      </c>
      <c r="G519">
        <v>31206735</v>
      </c>
      <c r="H519">
        <v>12</v>
      </c>
      <c r="I519">
        <v>2023811</v>
      </c>
    </row>
    <row r="520" spans="1:9">
      <c r="A520" t="s">
        <v>4692</v>
      </c>
      <c r="B520">
        <v>181</v>
      </c>
      <c r="C520">
        <v>29305067</v>
      </c>
      <c r="D520">
        <v>15238618</v>
      </c>
      <c r="E520">
        <v>4066</v>
      </c>
      <c r="F520">
        <v>625846765</v>
      </c>
      <c r="G520">
        <v>401468877</v>
      </c>
      <c r="H520">
        <v>47</v>
      </c>
      <c r="I520">
        <v>7630350</v>
      </c>
    </row>
    <row r="521" spans="1:9">
      <c r="A521" t="s">
        <v>4724</v>
      </c>
      <c r="B521">
        <v>2068</v>
      </c>
      <c r="C521">
        <v>15533221</v>
      </c>
      <c r="D521">
        <v>12381977</v>
      </c>
      <c r="E521">
        <v>349834</v>
      </c>
      <c r="F521">
        <v>1881304209</v>
      </c>
      <c r="G521">
        <v>292248638</v>
      </c>
      <c r="H521">
        <v>337</v>
      </c>
      <c r="I521">
        <v>1744903</v>
      </c>
    </row>
    <row r="522" spans="1:9">
      <c r="A522" t="s">
        <v>5016</v>
      </c>
      <c r="B522">
        <v>1594</v>
      </c>
      <c r="C522">
        <v>40625718</v>
      </c>
      <c r="D522">
        <v>39898096</v>
      </c>
      <c r="E522">
        <v>28907</v>
      </c>
      <c r="F522">
        <v>716646185</v>
      </c>
      <c r="G522">
        <v>456800918</v>
      </c>
      <c r="H522">
        <v>296</v>
      </c>
      <c r="I522">
        <v>4577174</v>
      </c>
    </row>
    <row r="523" spans="1:9">
      <c r="A523" t="s">
        <v>4046</v>
      </c>
      <c r="B523">
        <v>941</v>
      </c>
      <c r="C523">
        <v>5315600</v>
      </c>
      <c r="D523">
        <v>560223</v>
      </c>
      <c r="E523">
        <v>22079</v>
      </c>
      <c r="F523">
        <v>147237747</v>
      </c>
      <c r="G523">
        <v>60494605</v>
      </c>
      <c r="H523">
        <v>586</v>
      </c>
      <c r="I523">
        <v>2901610</v>
      </c>
    </row>
    <row r="524" spans="1:9">
      <c r="A524" t="s">
        <v>4491</v>
      </c>
      <c r="B524">
        <v>58</v>
      </c>
      <c r="C524">
        <v>5934100</v>
      </c>
      <c r="D524">
        <v>908873</v>
      </c>
      <c r="E524">
        <v>4086</v>
      </c>
      <c r="F524">
        <v>264133259</v>
      </c>
      <c r="G524">
        <v>105872658</v>
      </c>
      <c r="H524">
        <v>8</v>
      </c>
      <c r="I524">
        <v>335226</v>
      </c>
    </row>
    <row r="525" spans="1:9">
      <c r="A525" t="s">
        <v>4576</v>
      </c>
      <c r="B525">
        <v>0</v>
      </c>
      <c r="C525">
        <v>0</v>
      </c>
      <c r="D525">
        <v>0</v>
      </c>
      <c r="E525">
        <v>2337</v>
      </c>
      <c r="F525">
        <v>36142735</v>
      </c>
      <c r="G525">
        <v>10266867</v>
      </c>
      <c r="H525">
        <v>27</v>
      </c>
      <c r="I525">
        <v>602196</v>
      </c>
    </row>
    <row r="526" spans="1:9">
      <c r="A526" t="s">
        <v>4288</v>
      </c>
      <c r="B526">
        <v>0</v>
      </c>
      <c r="C526">
        <v>0</v>
      </c>
      <c r="D526">
        <v>0</v>
      </c>
      <c r="E526">
        <v>6207</v>
      </c>
      <c r="F526">
        <v>1010375812</v>
      </c>
      <c r="G526">
        <v>545477351</v>
      </c>
      <c r="H526">
        <v>55</v>
      </c>
      <c r="I526">
        <v>8315050</v>
      </c>
    </row>
    <row r="527" spans="1:9">
      <c r="A527" t="s">
        <v>4719</v>
      </c>
      <c r="B527">
        <v>46</v>
      </c>
      <c r="C527">
        <v>257057</v>
      </c>
      <c r="D527">
        <v>4332</v>
      </c>
      <c r="E527">
        <v>29546</v>
      </c>
      <c r="F527">
        <v>136673498</v>
      </c>
      <c r="G527">
        <v>4671018</v>
      </c>
      <c r="H527">
        <v>6</v>
      </c>
      <c r="I527">
        <v>32880</v>
      </c>
    </row>
    <row r="528" spans="1:9">
      <c r="A528" t="s">
        <v>4619</v>
      </c>
      <c r="B528">
        <v>0</v>
      </c>
      <c r="C528">
        <v>0</v>
      </c>
      <c r="D528">
        <v>0</v>
      </c>
      <c r="E528">
        <v>2286</v>
      </c>
      <c r="F528">
        <v>271753895</v>
      </c>
      <c r="G528">
        <v>82081810</v>
      </c>
      <c r="H528">
        <v>88</v>
      </c>
      <c r="I528">
        <v>9118225</v>
      </c>
    </row>
    <row r="529" spans="1:9">
      <c r="A529" t="s">
        <v>4345</v>
      </c>
      <c r="B529">
        <v>608</v>
      </c>
      <c r="C529">
        <v>8657245</v>
      </c>
      <c r="D529">
        <v>8412205</v>
      </c>
      <c r="E529">
        <v>9308</v>
      </c>
      <c r="F529">
        <v>84679620</v>
      </c>
      <c r="G529">
        <v>40323315</v>
      </c>
      <c r="H529">
        <v>64</v>
      </c>
      <c r="I529">
        <v>469100</v>
      </c>
    </row>
    <row r="530" spans="1:9">
      <c r="A530" t="s">
        <v>4602</v>
      </c>
      <c r="B530">
        <v>0</v>
      </c>
      <c r="C530">
        <v>0</v>
      </c>
      <c r="D530">
        <v>0</v>
      </c>
      <c r="E530">
        <v>14</v>
      </c>
      <c r="F530">
        <v>1995400</v>
      </c>
      <c r="G530">
        <v>1495760</v>
      </c>
      <c r="H530">
        <v>4</v>
      </c>
      <c r="I530">
        <v>533000</v>
      </c>
    </row>
    <row r="531" spans="1:9">
      <c r="A531" t="s">
        <v>4674</v>
      </c>
      <c r="B531">
        <v>1046</v>
      </c>
      <c r="C531">
        <v>328534881</v>
      </c>
      <c r="D531">
        <v>325782488</v>
      </c>
      <c r="E531">
        <v>595251</v>
      </c>
      <c r="F531">
        <v>146345099849</v>
      </c>
      <c r="G531">
        <v>119785694065</v>
      </c>
      <c r="H531">
        <v>835</v>
      </c>
      <c r="I531">
        <v>123190708</v>
      </c>
    </row>
    <row r="532" spans="1:9">
      <c r="A532" t="s">
        <v>4867</v>
      </c>
      <c r="B532">
        <v>1122</v>
      </c>
      <c r="C532">
        <v>226183695</v>
      </c>
      <c r="D532">
        <v>35816818</v>
      </c>
      <c r="E532">
        <v>88661</v>
      </c>
      <c r="F532">
        <v>12167918613</v>
      </c>
      <c r="G532">
        <v>1547894670</v>
      </c>
      <c r="H532">
        <v>135</v>
      </c>
      <c r="I532">
        <v>6821477</v>
      </c>
    </row>
    <row r="533" spans="1:9">
      <c r="A533" t="s">
        <v>4947</v>
      </c>
      <c r="B533">
        <v>6092</v>
      </c>
      <c r="C533">
        <v>109961770</v>
      </c>
      <c r="D533">
        <v>108658160</v>
      </c>
      <c r="E533">
        <v>65380</v>
      </c>
      <c r="F533">
        <v>1534618830</v>
      </c>
      <c r="G533">
        <v>983355735</v>
      </c>
      <c r="H533">
        <v>159</v>
      </c>
      <c r="I533">
        <v>2809141</v>
      </c>
    </row>
    <row r="534" spans="1:9">
      <c r="A534" t="s">
        <v>4154</v>
      </c>
      <c r="B534">
        <v>3973</v>
      </c>
      <c r="C534">
        <v>622900139</v>
      </c>
      <c r="D534">
        <v>221850894</v>
      </c>
      <c r="E534">
        <v>180004</v>
      </c>
      <c r="F534">
        <v>21370928218</v>
      </c>
      <c r="G534">
        <v>8483330599</v>
      </c>
      <c r="H534">
        <v>663</v>
      </c>
      <c r="I534">
        <v>47117944</v>
      </c>
    </row>
    <row r="535" spans="1:9">
      <c r="A535" t="s">
        <v>4179</v>
      </c>
      <c r="B535">
        <v>70789</v>
      </c>
      <c r="C535">
        <v>1855359363</v>
      </c>
      <c r="D535">
        <v>1848898442</v>
      </c>
      <c r="E535">
        <v>1459906</v>
      </c>
      <c r="F535">
        <v>33002123106</v>
      </c>
      <c r="G535">
        <v>22722695264</v>
      </c>
      <c r="H535">
        <v>39120</v>
      </c>
      <c r="I535">
        <v>832305519</v>
      </c>
    </row>
    <row r="536" spans="1:9">
      <c r="A536" t="s">
        <v>4898</v>
      </c>
      <c r="B536">
        <v>2930</v>
      </c>
      <c r="C536">
        <v>105384520</v>
      </c>
      <c r="D536">
        <v>104888580</v>
      </c>
      <c r="E536">
        <v>59874</v>
      </c>
      <c r="F536">
        <v>1739264247</v>
      </c>
      <c r="G536">
        <v>1135359024</v>
      </c>
      <c r="H536">
        <v>73</v>
      </c>
      <c r="I536">
        <v>2156129</v>
      </c>
    </row>
    <row r="537" spans="1:9">
      <c r="A537" t="s">
        <v>4113</v>
      </c>
      <c r="B537">
        <v>4094</v>
      </c>
      <c r="C537">
        <v>82462794</v>
      </c>
      <c r="D537">
        <v>81160501</v>
      </c>
      <c r="E537">
        <v>150634</v>
      </c>
      <c r="F537">
        <v>3004654523</v>
      </c>
      <c r="G537">
        <v>1580386106</v>
      </c>
      <c r="H537">
        <v>119</v>
      </c>
      <c r="I537">
        <v>2490260</v>
      </c>
    </row>
    <row r="538" spans="1:9">
      <c r="A538" t="s">
        <v>4659</v>
      </c>
      <c r="B538">
        <v>17949</v>
      </c>
      <c r="C538">
        <v>136529000</v>
      </c>
      <c r="D538">
        <v>9480262</v>
      </c>
      <c r="E538">
        <v>894005</v>
      </c>
      <c r="F538">
        <v>9316004530</v>
      </c>
      <c r="G538">
        <v>886872763</v>
      </c>
      <c r="H538">
        <v>3148</v>
      </c>
      <c r="I538">
        <v>13607989</v>
      </c>
    </row>
    <row r="539" spans="1:9">
      <c r="A539" t="s">
        <v>4957</v>
      </c>
      <c r="B539">
        <v>0</v>
      </c>
      <c r="C539">
        <v>0</v>
      </c>
      <c r="D539">
        <v>0</v>
      </c>
      <c r="E539">
        <v>11580</v>
      </c>
      <c r="F539">
        <v>275284882</v>
      </c>
      <c r="G539">
        <v>157873715</v>
      </c>
      <c r="H539">
        <v>2049</v>
      </c>
      <c r="I539">
        <v>51798797</v>
      </c>
    </row>
    <row r="540" spans="1:9">
      <c r="A540" t="s">
        <v>4487</v>
      </c>
      <c r="B540">
        <v>0</v>
      </c>
      <c r="C540">
        <v>0</v>
      </c>
      <c r="D540">
        <v>0</v>
      </c>
      <c r="E540">
        <v>35</v>
      </c>
      <c r="F540">
        <v>6163464</v>
      </c>
      <c r="G540">
        <v>4924017</v>
      </c>
      <c r="H540">
        <v>0</v>
      </c>
      <c r="I540">
        <v>0</v>
      </c>
    </row>
    <row r="541" spans="1:9">
      <c r="A541" t="s">
        <v>4966</v>
      </c>
      <c r="B541">
        <v>24640</v>
      </c>
      <c r="C541">
        <v>182471300</v>
      </c>
      <c r="D541">
        <v>9201577</v>
      </c>
      <c r="E541">
        <v>1059148</v>
      </c>
      <c r="F541">
        <v>9364996612</v>
      </c>
      <c r="G541">
        <v>375344762</v>
      </c>
      <c r="H541">
        <v>98</v>
      </c>
      <c r="I541">
        <v>549931</v>
      </c>
    </row>
    <row r="542" spans="1:9">
      <c r="A542" t="s">
        <v>4127</v>
      </c>
      <c r="B542">
        <v>132743</v>
      </c>
      <c r="C542">
        <v>1130507900</v>
      </c>
      <c r="D542">
        <v>146115201</v>
      </c>
      <c r="E542">
        <v>7469216</v>
      </c>
      <c r="F542">
        <v>93649230404</v>
      </c>
      <c r="G542">
        <v>16398080270</v>
      </c>
      <c r="H542">
        <v>35918</v>
      </c>
      <c r="I542">
        <v>159733327</v>
      </c>
    </row>
    <row r="543" spans="1:9">
      <c r="A543" t="s">
        <v>4176</v>
      </c>
      <c r="B543">
        <v>280</v>
      </c>
      <c r="C543">
        <v>9073992</v>
      </c>
      <c r="D543">
        <v>8965938</v>
      </c>
      <c r="E543">
        <v>6813</v>
      </c>
      <c r="F543">
        <v>184119406</v>
      </c>
      <c r="G543">
        <v>126673544</v>
      </c>
      <c r="H543">
        <v>55</v>
      </c>
      <c r="I543">
        <v>1437179</v>
      </c>
    </row>
    <row r="544" spans="1:9">
      <c r="A544" t="s">
        <v>4310</v>
      </c>
      <c r="B544">
        <v>0</v>
      </c>
      <c r="C544">
        <v>0</v>
      </c>
      <c r="D544">
        <v>0</v>
      </c>
      <c r="E544">
        <v>7580</v>
      </c>
      <c r="F544">
        <v>9462642</v>
      </c>
      <c r="G544">
        <v>302622</v>
      </c>
      <c r="H544">
        <v>4</v>
      </c>
      <c r="I544">
        <v>17400</v>
      </c>
    </row>
    <row r="545" spans="1:9">
      <c r="A545" t="s">
        <v>4590</v>
      </c>
      <c r="B545">
        <v>18</v>
      </c>
      <c r="C545">
        <v>167100</v>
      </c>
      <c r="D545">
        <v>3923</v>
      </c>
      <c r="E545">
        <v>1001</v>
      </c>
      <c r="F545">
        <v>7679800</v>
      </c>
      <c r="G545">
        <v>2964482</v>
      </c>
      <c r="H545">
        <v>41</v>
      </c>
      <c r="I545">
        <v>321200</v>
      </c>
    </row>
    <row r="546" spans="1:9">
      <c r="A546" t="s">
        <v>4971</v>
      </c>
      <c r="B546">
        <v>149382</v>
      </c>
      <c r="C546">
        <v>1271554300</v>
      </c>
      <c r="D546">
        <v>175545170</v>
      </c>
      <c r="E546">
        <v>5791905</v>
      </c>
      <c r="F546">
        <v>49130840973</v>
      </c>
      <c r="G546">
        <v>7147452183</v>
      </c>
      <c r="H546">
        <v>19930</v>
      </c>
      <c r="I546">
        <v>59107372</v>
      </c>
    </row>
    <row r="547" spans="1:9">
      <c r="A547" t="s">
        <v>4997</v>
      </c>
      <c r="B547">
        <v>33</v>
      </c>
      <c r="C547">
        <v>47879000</v>
      </c>
      <c r="D547">
        <v>6622893</v>
      </c>
      <c r="E547">
        <v>216927</v>
      </c>
      <c r="F547">
        <v>34261274954</v>
      </c>
      <c r="G547">
        <v>3639350087</v>
      </c>
      <c r="H547">
        <v>474</v>
      </c>
      <c r="I547">
        <v>36083335</v>
      </c>
    </row>
    <row r="548" spans="1:9">
      <c r="A548" t="s">
        <v>4242</v>
      </c>
      <c r="B548">
        <v>6938</v>
      </c>
      <c r="C548">
        <v>122459600</v>
      </c>
      <c r="D548">
        <v>116201301</v>
      </c>
      <c r="E548">
        <v>419100</v>
      </c>
      <c r="F548">
        <v>7694086356</v>
      </c>
      <c r="G548">
        <v>3588360436</v>
      </c>
      <c r="H548">
        <v>681</v>
      </c>
      <c r="I548">
        <v>11128394</v>
      </c>
    </row>
    <row r="549" spans="1:9">
      <c r="A549" t="s">
        <v>4246</v>
      </c>
      <c r="B549">
        <v>12889</v>
      </c>
      <c r="C549">
        <v>547424544</v>
      </c>
      <c r="D549">
        <v>537682260</v>
      </c>
      <c r="E549">
        <v>435068</v>
      </c>
      <c r="F549">
        <v>14771745785</v>
      </c>
      <c r="G549">
        <v>9459499834</v>
      </c>
      <c r="H549">
        <v>1313</v>
      </c>
      <c r="I549">
        <v>43321650</v>
      </c>
    </row>
    <row r="550" spans="1:9">
      <c r="A550" t="s">
        <v>4844</v>
      </c>
      <c r="B550">
        <v>30706</v>
      </c>
      <c r="C550">
        <v>308779500</v>
      </c>
      <c r="D550">
        <v>63367753</v>
      </c>
      <c r="E550">
        <v>2314474</v>
      </c>
      <c r="F550">
        <v>26660597361</v>
      </c>
      <c r="G550">
        <v>5695127146</v>
      </c>
      <c r="H550">
        <v>9778</v>
      </c>
      <c r="I550">
        <v>50815182</v>
      </c>
    </row>
    <row r="551" spans="1:9">
      <c r="A551" t="s">
        <v>4917</v>
      </c>
      <c r="B551">
        <v>0</v>
      </c>
      <c r="C551">
        <v>0</v>
      </c>
      <c r="D551">
        <v>0</v>
      </c>
      <c r="E551">
        <v>784</v>
      </c>
      <c r="F551">
        <v>171619767</v>
      </c>
      <c r="G551">
        <v>152166887</v>
      </c>
      <c r="H551">
        <v>6</v>
      </c>
      <c r="I551">
        <v>1073729</v>
      </c>
    </row>
    <row r="552" spans="1:9">
      <c r="A552" t="s">
        <v>4107</v>
      </c>
      <c r="B552">
        <v>48</v>
      </c>
      <c r="C552">
        <v>669564</v>
      </c>
      <c r="D552">
        <v>635210</v>
      </c>
      <c r="E552">
        <v>379</v>
      </c>
      <c r="F552">
        <v>6069185</v>
      </c>
      <c r="G552">
        <v>2529007</v>
      </c>
      <c r="H552">
        <v>11</v>
      </c>
      <c r="I552">
        <v>195500</v>
      </c>
    </row>
    <row r="553" spans="1:9">
      <c r="A553" t="s">
        <v>4793</v>
      </c>
      <c r="B553">
        <v>547</v>
      </c>
      <c r="C553">
        <v>78562494</v>
      </c>
      <c r="D553">
        <v>19853782</v>
      </c>
      <c r="E553">
        <v>16814</v>
      </c>
      <c r="F553">
        <v>2498728604</v>
      </c>
      <c r="G553">
        <v>1222804731</v>
      </c>
      <c r="H553">
        <v>101</v>
      </c>
      <c r="I553">
        <v>12217837</v>
      </c>
    </row>
    <row r="554" spans="1:9">
      <c r="A554" t="s">
        <v>5000</v>
      </c>
      <c r="B554">
        <v>6</v>
      </c>
      <c r="C554">
        <v>7856000</v>
      </c>
      <c r="D554">
        <v>1878660</v>
      </c>
      <c r="E554">
        <v>124423</v>
      </c>
      <c r="F554">
        <v>13785873372</v>
      </c>
      <c r="G554">
        <v>6561865045</v>
      </c>
      <c r="H554">
        <v>624</v>
      </c>
      <c r="I554">
        <v>45063409</v>
      </c>
    </row>
    <row r="555" spans="1:9">
      <c r="A555" t="s">
        <v>5118</v>
      </c>
      <c r="B555">
        <v>4781</v>
      </c>
      <c r="C555">
        <v>3946450</v>
      </c>
      <c r="D555">
        <v>174894</v>
      </c>
      <c r="E555">
        <v>569761</v>
      </c>
      <c r="F555">
        <v>824165221</v>
      </c>
      <c r="G555">
        <v>93350439</v>
      </c>
      <c r="H555">
        <v>156</v>
      </c>
      <c r="I555">
        <v>64740</v>
      </c>
    </row>
    <row r="556" spans="1:9">
      <c r="A556" t="s">
        <v>4315</v>
      </c>
      <c r="B556">
        <v>0</v>
      </c>
      <c r="C556">
        <v>0</v>
      </c>
      <c r="D556">
        <v>0</v>
      </c>
      <c r="E556">
        <v>1</v>
      </c>
      <c r="F556">
        <v>900</v>
      </c>
      <c r="G556">
        <v>541</v>
      </c>
      <c r="H556">
        <v>1</v>
      </c>
      <c r="I556">
        <v>900</v>
      </c>
    </row>
    <row r="557" spans="1:9">
      <c r="A557" t="s">
        <v>4334</v>
      </c>
      <c r="B557">
        <v>0</v>
      </c>
      <c r="C557">
        <v>0</v>
      </c>
      <c r="D557">
        <v>0</v>
      </c>
      <c r="E557">
        <v>2</v>
      </c>
      <c r="F557">
        <v>3039185</v>
      </c>
      <c r="G557">
        <v>2318389</v>
      </c>
      <c r="H557">
        <v>0</v>
      </c>
      <c r="I557">
        <v>0</v>
      </c>
    </row>
    <row r="558" spans="1:9">
      <c r="A558" t="s">
        <v>4550</v>
      </c>
      <c r="B558">
        <v>243</v>
      </c>
      <c r="C558">
        <v>72031960</v>
      </c>
      <c r="D558">
        <v>23404</v>
      </c>
      <c r="E558">
        <v>20579</v>
      </c>
      <c r="F558">
        <v>2727415828</v>
      </c>
      <c r="G558">
        <v>5612953</v>
      </c>
      <c r="H558">
        <v>15</v>
      </c>
      <c r="I558">
        <v>926551</v>
      </c>
    </row>
    <row r="559" spans="1:9">
      <c r="A559" t="s">
        <v>4633</v>
      </c>
      <c r="B559">
        <v>300</v>
      </c>
      <c r="C559">
        <v>2774712</v>
      </c>
      <c r="D559">
        <v>2705581</v>
      </c>
      <c r="E559">
        <v>36936</v>
      </c>
      <c r="F559">
        <v>221011144</v>
      </c>
      <c r="G559">
        <v>30504787</v>
      </c>
      <c r="H559">
        <v>197</v>
      </c>
      <c r="I559">
        <v>1089002</v>
      </c>
    </row>
    <row r="560" spans="1:9">
      <c r="A560" t="s">
        <v>4640</v>
      </c>
      <c r="B560">
        <v>79</v>
      </c>
      <c r="C560">
        <v>2040500</v>
      </c>
      <c r="D560">
        <v>2036062</v>
      </c>
      <c r="E560">
        <v>2385</v>
      </c>
      <c r="F560">
        <v>44872764</v>
      </c>
      <c r="G560">
        <v>22693695</v>
      </c>
      <c r="H560">
        <v>26</v>
      </c>
      <c r="I560">
        <v>470416</v>
      </c>
    </row>
    <row r="561" spans="1:9">
      <c r="A561" t="s">
        <v>4681</v>
      </c>
      <c r="B561">
        <v>90</v>
      </c>
      <c r="C561">
        <v>13877189</v>
      </c>
      <c r="D561">
        <v>9433420</v>
      </c>
      <c r="E561">
        <v>2030</v>
      </c>
      <c r="F561">
        <v>355766049</v>
      </c>
      <c r="G561">
        <v>226848246</v>
      </c>
      <c r="H561">
        <v>20</v>
      </c>
      <c r="I561">
        <v>3385116</v>
      </c>
    </row>
    <row r="562" spans="1:9">
      <c r="A562" t="s">
        <v>4756</v>
      </c>
      <c r="B562">
        <v>1760</v>
      </c>
      <c r="C562">
        <v>87713459</v>
      </c>
      <c r="D562">
        <v>87391530</v>
      </c>
      <c r="E562">
        <v>31188</v>
      </c>
      <c r="F562">
        <v>1259012705</v>
      </c>
      <c r="G562">
        <v>835777221</v>
      </c>
      <c r="H562">
        <v>117</v>
      </c>
      <c r="I562">
        <v>5133488</v>
      </c>
    </row>
    <row r="563" spans="1:9">
      <c r="A563" t="s">
        <v>4428</v>
      </c>
      <c r="B563">
        <v>4504</v>
      </c>
      <c r="C563">
        <v>86265078</v>
      </c>
      <c r="D563">
        <v>85439296</v>
      </c>
      <c r="E563">
        <v>300189</v>
      </c>
      <c r="F563">
        <v>4643693234</v>
      </c>
      <c r="G563">
        <v>3681645535</v>
      </c>
      <c r="H563">
        <v>2237</v>
      </c>
      <c r="I563">
        <v>35009303</v>
      </c>
    </row>
    <row r="564" spans="1:9">
      <c r="A564" t="s">
        <v>4453</v>
      </c>
      <c r="B564">
        <v>8462</v>
      </c>
      <c r="C564">
        <v>128012810</v>
      </c>
      <c r="D564">
        <v>126705937</v>
      </c>
      <c r="E564">
        <v>53381</v>
      </c>
      <c r="F564">
        <v>845145120</v>
      </c>
      <c r="G564">
        <v>551946545</v>
      </c>
      <c r="H564">
        <v>173</v>
      </c>
      <c r="I564">
        <v>2166689</v>
      </c>
    </row>
    <row r="565" spans="1:9">
      <c r="A565" t="s">
        <v>4697</v>
      </c>
      <c r="B565">
        <v>22</v>
      </c>
      <c r="C565">
        <v>193797</v>
      </c>
      <c r="D565">
        <v>186504</v>
      </c>
      <c r="E565">
        <v>59380</v>
      </c>
      <c r="F565">
        <v>268082417</v>
      </c>
      <c r="G565">
        <v>70966258</v>
      </c>
      <c r="H565">
        <v>321</v>
      </c>
      <c r="I565">
        <v>5883416</v>
      </c>
    </row>
    <row r="566" spans="1:9">
      <c r="A566" t="s">
        <v>4479</v>
      </c>
      <c r="B566">
        <v>48</v>
      </c>
      <c r="C566">
        <v>9190504</v>
      </c>
      <c r="D566">
        <v>9194124</v>
      </c>
      <c r="E566">
        <v>6918</v>
      </c>
      <c r="F566">
        <v>1104528005</v>
      </c>
      <c r="G566">
        <v>820394013</v>
      </c>
      <c r="H566">
        <v>20</v>
      </c>
      <c r="I566">
        <v>1357302</v>
      </c>
    </row>
    <row r="567" spans="1:9">
      <c r="A567" t="s">
        <v>4998</v>
      </c>
      <c r="B567">
        <v>8</v>
      </c>
      <c r="C567">
        <v>11100000</v>
      </c>
      <c r="D567">
        <v>3105455</v>
      </c>
      <c r="E567">
        <v>139452</v>
      </c>
      <c r="F567">
        <v>17869428885</v>
      </c>
      <c r="G567">
        <v>5689691977</v>
      </c>
      <c r="H567">
        <v>502</v>
      </c>
      <c r="I567">
        <v>41808356</v>
      </c>
    </row>
    <row r="568" spans="1:9">
      <c r="A568" t="s">
        <v>5008</v>
      </c>
      <c r="B568">
        <v>176</v>
      </c>
      <c r="C568">
        <v>15939184</v>
      </c>
      <c r="D568">
        <v>14125871</v>
      </c>
      <c r="E568">
        <v>4823</v>
      </c>
      <c r="F568">
        <v>159776237</v>
      </c>
      <c r="G568">
        <v>95662359</v>
      </c>
      <c r="H568">
        <v>92</v>
      </c>
      <c r="I568">
        <v>1757281</v>
      </c>
    </row>
    <row r="569" spans="1:9">
      <c r="A569" t="s">
        <v>4090</v>
      </c>
      <c r="B569">
        <v>83197</v>
      </c>
      <c r="C569">
        <v>727717200</v>
      </c>
      <c r="D569">
        <v>53103967</v>
      </c>
      <c r="E569">
        <v>3638901</v>
      </c>
      <c r="F569">
        <v>35756808754</v>
      </c>
      <c r="G569">
        <v>5897248759</v>
      </c>
      <c r="H569">
        <v>15184</v>
      </c>
      <c r="I569">
        <v>84852254</v>
      </c>
    </row>
    <row r="570" spans="1:9">
      <c r="A570" t="s">
        <v>4711</v>
      </c>
      <c r="B570">
        <v>646492</v>
      </c>
      <c r="C570">
        <v>2645179360</v>
      </c>
      <c r="D570">
        <v>140882474</v>
      </c>
      <c r="E570">
        <v>9266645</v>
      </c>
      <c r="F570">
        <v>45050636190</v>
      </c>
      <c r="G570">
        <v>4202401435</v>
      </c>
      <c r="H570">
        <v>38675</v>
      </c>
      <c r="I570">
        <v>59848524</v>
      </c>
    </row>
    <row r="571" spans="1:9">
      <c r="A571" t="s">
        <v>4723</v>
      </c>
      <c r="B571">
        <v>40</v>
      </c>
      <c r="C571">
        <v>191763</v>
      </c>
      <c r="D571">
        <v>32162</v>
      </c>
      <c r="E571">
        <v>22941</v>
      </c>
      <c r="F571">
        <v>143925809</v>
      </c>
      <c r="G571">
        <v>31682900</v>
      </c>
      <c r="H571">
        <v>282</v>
      </c>
      <c r="I571">
        <v>1509962</v>
      </c>
    </row>
    <row r="572" spans="1:9">
      <c r="A572" t="s">
        <v>4781</v>
      </c>
      <c r="B572">
        <v>2</v>
      </c>
      <c r="C572">
        <v>221750</v>
      </c>
      <c r="D572">
        <v>221048</v>
      </c>
      <c r="E572">
        <v>12435</v>
      </c>
      <c r="F572">
        <v>6499771580</v>
      </c>
      <c r="G572">
        <v>5810551218</v>
      </c>
      <c r="H572">
        <v>67</v>
      </c>
      <c r="I572">
        <v>21966679</v>
      </c>
    </row>
    <row r="573" spans="1:9">
      <c r="A573" t="s">
        <v>5003</v>
      </c>
      <c r="B573">
        <v>3</v>
      </c>
      <c r="C573">
        <v>11440000</v>
      </c>
      <c r="D573">
        <v>5605566</v>
      </c>
      <c r="E573">
        <v>16244</v>
      </c>
      <c r="F573">
        <v>2609678447</v>
      </c>
      <c r="G573">
        <v>1505750015</v>
      </c>
      <c r="H573">
        <v>91</v>
      </c>
      <c r="I573">
        <v>12985092</v>
      </c>
    </row>
    <row r="574" spans="1:9">
      <c r="A574" t="s">
        <v>4169</v>
      </c>
      <c r="B574">
        <v>8286</v>
      </c>
      <c r="C574">
        <v>128383351</v>
      </c>
      <c r="D574">
        <v>127296614</v>
      </c>
      <c r="E574">
        <v>59284</v>
      </c>
      <c r="F574">
        <v>2371396690</v>
      </c>
      <c r="G574">
        <v>1734594948</v>
      </c>
      <c r="H574">
        <v>329</v>
      </c>
      <c r="I574">
        <v>3262873</v>
      </c>
    </row>
    <row r="575" spans="1:9">
      <c r="A575" t="s">
        <v>4257</v>
      </c>
      <c r="B575">
        <v>303211</v>
      </c>
      <c r="C575">
        <v>3442257488</v>
      </c>
      <c r="D575">
        <v>439655022</v>
      </c>
      <c r="E575">
        <v>16502762</v>
      </c>
      <c r="F575">
        <v>230603015813</v>
      </c>
      <c r="G575">
        <v>35802731619</v>
      </c>
      <c r="H575">
        <v>54827</v>
      </c>
      <c r="I575">
        <v>259163790</v>
      </c>
    </row>
    <row r="576" spans="1:9">
      <c r="A576" t="s">
        <v>4265</v>
      </c>
      <c r="B576">
        <v>0</v>
      </c>
      <c r="C576">
        <v>0</v>
      </c>
      <c r="D576">
        <v>0</v>
      </c>
      <c r="E576">
        <v>17082</v>
      </c>
      <c r="F576">
        <v>9208052686</v>
      </c>
      <c r="G576">
        <v>8353006219</v>
      </c>
      <c r="H576">
        <v>21</v>
      </c>
      <c r="I576">
        <v>14840318</v>
      </c>
    </row>
    <row r="577" spans="1:9">
      <c r="A577" t="s">
        <v>4588</v>
      </c>
      <c r="B577">
        <v>1074</v>
      </c>
      <c r="C577">
        <v>41643467</v>
      </c>
      <c r="D577">
        <v>41347486</v>
      </c>
      <c r="E577">
        <v>18620</v>
      </c>
      <c r="F577">
        <v>615847859</v>
      </c>
      <c r="G577">
        <v>429660581</v>
      </c>
      <c r="H577">
        <v>222</v>
      </c>
      <c r="I577">
        <v>7183323</v>
      </c>
    </row>
    <row r="578" spans="1:9">
      <c r="A578" t="s">
        <v>4687</v>
      </c>
      <c r="B578">
        <v>2281</v>
      </c>
      <c r="C578">
        <v>271106714</v>
      </c>
      <c r="D578">
        <v>71962871</v>
      </c>
      <c r="E578">
        <v>119421</v>
      </c>
      <c r="F578">
        <v>9953869458</v>
      </c>
      <c r="G578">
        <v>3872720714</v>
      </c>
      <c r="H578">
        <v>434</v>
      </c>
      <c r="I578">
        <v>28791147</v>
      </c>
    </row>
    <row r="579" spans="1:9">
      <c r="A579" t="s">
        <v>4928</v>
      </c>
      <c r="B579">
        <v>0</v>
      </c>
      <c r="C579">
        <v>0</v>
      </c>
      <c r="D579">
        <v>0</v>
      </c>
      <c r="E579">
        <v>412</v>
      </c>
      <c r="F579">
        <v>39113272</v>
      </c>
      <c r="G579">
        <v>18990719</v>
      </c>
      <c r="H579">
        <v>4</v>
      </c>
      <c r="I579">
        <v>286153</v>
      </c>
    </row>
    <row r="580" spans="1:9">
      <c r="A580" t="s">
        <v>4991</v>
      </c>
      <c r="B580">
        <v>0</v>
      </c>
      <c r="C580">
        <v>0</v>
      </c>
      <c r="D580">
        <v>0</v>
      </c>
      <c r="E580">
        <v>46724</v>
      </c>
      <c r="F580">
        <v>17425879111</v>
      </c>
      <c r="G580">
        <v>15113207590</v>
      </c>
      <c r="H580">
        <v>65</v>
      </c>
      <c r="I580">
        <v>17623513</v>
      </c>
    </row>
    <row r="581" spans="1:9">
      <c r="A581" t="s">
        <v>4186</v>
      </c>
      <c r="B581">
        <v>92928</v>
      </c>
      <c r="C581">
        <v>211810120</v>
      </c>
      <c r="D581">
        <v>12379252</v>
      </c>
      <c r="E581">
        <v>2912151</v>
      </c>
      <c r="F581">
        <v>24015602900</v>
      </c>
      <c r="G581">
        <v>1741167162</v>
      </c>
      <c r="H581">
        <v>11279</v>
      </c>
      <c r="I581">
        <v>14737136</v>
      </c>
    </row>
    <row r="582" spans="1:9">
      <c r="A582" t="s">
        <v>4308</v>
      </c>
      <c r="B582">
        <v>0</v>
      </c>
      <c r="C582">
        <v>0</v>
      </c>
      <c r="D582">
        <v>0</v>
      </c>
      <c r="E582">
        <v>6624</v>
      </c>
      <c r="F582">
        <v>7184081</v>
      </c>
      <c r="G582">
        <v>160738</v>
      </c>
      <c r="H582">
        <v>3</v>
      </c>
      <c r="I582">
        <v>7000</v>
      </c>
    </row>
    <row r="583" spans="1:9">
      <c r="A583" t="s">
        <v>4456</v>
      </c>
      <c r="B583">
        <v>4934</v>
      </c>
      <c r="C583">
        <v>97925525</v>
      </c>
      <c r="D583">
        <v>96915220</v>
      </c>
      <c r="E583">
        <v>41407</v>
      </c>
      <c r="F583">
        <v>828488679</v>
      </c>
      <c r="G583">
        <v>532085745</v>
      </c>
      <c r="H583">
        <v>264</v>
      </c>
      <c r="I583">
        <v>4501645</v>
      </c>
    </row>
    <row r="584" spans="1:9">
      <c r="A584" t="s">
        <v>4862</v>
      </c>
      <c r="B584">
        <v>201</v>
      </c>
      <c r="C584">
        <v>60405240</v>
      </c>
      <c r="D584">
        <v>863244</v>
      </c>
      <c r="E584">
        <v>14595</v>
      </c>
      <c r="F584">
        <v>2429944342</v>
      </c>
      <c r="G584">
        <v>9311373</v>
      </c>
      <c r="H584">
        <v>3</v>
      </c>
      <c r="I584">
        <v>422615</v>
      </c>
    </row>
    <row r="585" spans="1:9">
      <c r="A585" t="s">
        <v>4286</v>
      </c>
      <c r="B585">
        <v>0</v>
      </c>
      <c r="C585">
        <v>0</v>
      </c>
      <c r="D585">
        <v>0</v>
      </c>
      <c r="E585">
        <v>23947</v>
      </c>
      <c r="F585">
        <v>3164995173</v>
      </c>
      <c r="G585">
        <v>1838153367</v>
      </c>
      <c r="H585">
        <v>164</v>
      </c>
      <c r="I585">
        <v>23469233</v>
      </c>
    </row>
    <row r="586" spans="1:9">
      <c r="A586" t="s">
        <v>4332</v>
      </c>
      <c r="B586">
        <v>0</v>
      </c>
      <c r="C586">
        <v>0</v>
      </c>
      <c r="D586">
        <v>0</v>
      </c>
      <c r="E586">
        <v>47</v>
      </c>
      <c r="F586">
        <v>10824973</v>
      </c>
      <c r="G586">
        <v>912770</v>
      </c>
      <c r="H586">
        <v>0</v>
      </c>
      <c r="I586">
        <v>0</v>
      </c>
    </row>
    <row r="587" spans="1:9">
      <c r="A587" t="s">
        <v>4790</v>
      </c>
      <c r="B587">
        <v>377</v>
      </c>
      <c r="C587">
        <v>65019496</v>
      </c>
      <c r="D587">
        <v>11134269</v>
      </c>
      <c r="E587">
        <v>28478</v>
      </c>
      <c r="F587">
        <v>4352530112</v>
      </c>
      <c r="G587">
        <v>1909373986</v>
      </c>
      <c r="H587">
        <v>117</v>
      </c>
      <c r="I587">
        <v>12003090</v>
      </c>
    </row>
    <row r="588" spans="1:9">
      <c r="A588" t="s">
        <v>4843</v>
      </c>
      <c r="B588">
        <v>36974</v>
      </c>
      <c r="C588">
        <v>389723500</v>
      </c>
      <c r="D588">
        <v>64346830</v>
      </c>
      <c r="E588">
        <v>2976122</v>
      </c>
      <c r="F588">
        <v>37229219123</v>
      </c>
      <c r="G588">
        <v>6234691519</v>
      </c>
      <c r="H588">
        <v>12360</v>
      </c>
      <c r="I588">
        <v>54234305</v>
      </c>
    </row>
    <row r="589" spans="1:9">
      <c r="A589" t="s">
        <v>4960</v>
      </c>
      <c r="B589">
        <v>2</v>
      </c>
      <c r="C589">
        <v>70148</v>
      </c>
      <c r="D589">
        <v>70038</v>
      </c>
      <c r="E589">
        <v>847798</v>
      </c>
      <c r="F589">
        <v>25062129254</v>
      </c>
      <c r="G589">
        <v>17401487563</v>
      </c>
      <c r="H589">
        <v>10492</v>
      </c>
      <c r="I589">
        <v>307608534</v>
      </c>
    </row>
    <row r="590" spans="1:9">
      <c r="A590" t="s">
        <v>4982</v>
      </c>
      <c r="B590">
        <v>0</v>
      </c>
      <c r="C590">
        <v>0</v>
      </c>
      <c r="D590">
        <v>0</v>
      </c>
      <c r="E590">
        <v>26143</v>
      </c>
      <c r="F590">
        <v>15477366733</v>
      </c>
      <c r="G590">
        <v>13635049107</v>
      </c>
      <c r="H590">
        <v>17</v>
      </c>
      <c r="I590">
        <v>5142121</v>
      </c>
    </row>
    <row r="591" spans="1:9">
      <c r="A591" t="s">
        <v>4059</v>
      </c>
      <c r="B591">
        <v>130</v>
      </c>
      <c r="C591">
        <v>942950</v>
      </c>
      <c r="D591">
        <v>456411</v>
      </c>
      <c r="E591">
        <v>1984</v>
      </c>
      <c r="F591">
        <v>15610773</v>
      </c>
      <c r="G591">
        <v>3914405</v>
      </c>
      <c r="H591">
        <v>69</v>
      </c>
      <c r="I591">
        <v>372220</v>
      </c>
    </row>
    <row r="592" spans="1:9">
      <c r="A592" t="s">
        <v>4061</v>
      </c>
      <c r="B592">
        <v>75</v>
      </c>
      <c r="C592">
        <v>531299</v>
      </c>
      <c r="D592">
        <v>258539</v>
      </c>
      <c r="E592">
        <v>6179</v>
      </c>
      <c r="F592">
        <v>45345718</v>
      </c>
      <c r="G592">
        <v>4641972</v>
      </c>
      <c r="H592">
        <v>496</v>
      </c>
      <c r="I592">
        <v>1445011</v>
      </c>
    </row>
    <row r="593" spans="1:9">
      <c r="A593" t="s">
        <v>4353</v>
      </c>
      <c r="B593">
        <v>5728</v>
      </c>
      <c r="C593">
        <v>81862682</v>
      </c>
      <c r="D593">
        <v>79293104</v>
      </c>
      <c r="E593">
        <v>118380</v>
      </c>
      <c r="F593">
        <v>881368870</v>
      </c>
      <c r="G593">
        <v>351502680</v>
      </c>
      <c r="H593">
        <v>509</v>
      </c>
      <c r="I593">
        <v>2715993</v>
      </c>
    </row>
    <row r="594" spans="1:9">
      <c r="A594" t="s">
        <v>4501</v>
      </c>
      <c r="B594">
        <v>15</v>
      </c>
      <c r="C594">
        <v>951196</v>
      </c>
      <c r="D594">
        <v>953915</v>
      </c>
      <c r="E594">
        <v>321</v>
      </c>
      <c r="F594">
        <v>13982942</v>
      </c>
      <c r="G594">
        <v>10775133</v>
      </c>
      <c r="H594">
        <v>4</v>
      </c>
      <c r="I594">
        <v>121863</v>
      </c>
    </row>
    <row r="595" spans="1:9">
      <c r="A595" t="s">
        <v>4561</v>
      </c>
      <c r="B595">
        <v>1060</v>
      </c>
      <c r="C595">
        <v>156617402</v>
      </c>
      <c r="D595">
        <v>94478245</v>
      </c>
      <c r="E595">
        <v>12885</v>
      </c>
      <c r="F595">
        <v>1890323840</v>
      </c>
      <c r="G595">
        <v>1247033307</v>
      </c>
      <c r="H595">
        <v>107</v>
      </c>
      <c r="I595">
        <v>14481771</v>
      </c>
    </row>
    <row r="596" spans="1:9">
      <c r="A596" t="s">
        <v>4927</v>
      </c>
      <c r="B596">
        <v>0</v>
      </c>
      <c r="C596">
        <v>0</v>
      </c>
      <c r="D596">
        <v>0</v>
      </c>
      <c r="E596">
        <v>6447</v>
      </c>
      <c r="F596">
        <v>616235961</v>
      </c>
      <c r="G596">
        <v>2027814</v>
      </c>
      <c r="H596">
        <v>2</v>
      </c>
      <c r="I596">
        <v>131600</v>
      </c>
    </row>
    <row r="597" spans="1:9">
      <c r="A597" t="s">
        <v>4139</v>
      </c>
      <c r="B597">
        <v>102</v>
      </c>
      <c r="C597">
        <v>37220973</v>
      </c>
      <c r="D597">
        <v>35711737</v>
      </c>
      <c r="E597">
        <v>34660</v>
      </c>
      <c r="F597">
        <v>6686927487</v>
      </c>
      <c r="G597">
        <v>3734148592</v>
      </c>
      <c r="H597">
        <v>100</v>
      </c>
      <c r="I597">
        <v>10152149</v>
      </c>
    </row>
    <row r="598" spans="1:9">
      <c r="A598" t="s">
        <v>4168</v>
      </c>
      <c r="B598">
        <v>14781</v>
      </c>
      <c r="C598">
        <v>196328046</v>
      </c>
      <c r="D598">
        <v>193946745</v>
      </c>
      <c r="E598">
        <v>110427</v>
      </c>
      <c r="F598">
        <v>3995224190</v>
      </c>
      <c r="G598">
        <v>2860840672</v>
      </c>
      <c r="H598">
        <v>627</v>
      </c>
      <c r="I598">
        <v>3645031</v>
      </c>
    </row>
    <row r="599" spans="1:9">
      <c r="A599" t="s">
        <v>4978</v>
      </c>
      <c r="B599">
        <v>3337</v>
      </c>
      <c r="C599">
        <v>30206200</v>
      </c>
      <c r="D599">
        <v>9193894</v>
      </c>
      <c r="E599">
        <v>121628</v>
      </c>
      <c r="F599">
        <v>1022772797</v>
      </c>
      <c r="G599">
        <v>440960580</v>
      </c>
      <c r="H599">
        <v>1886</v>
      </c>
      <c r="I599">
        <v>12347527</v>
      </c>
    </row>
    <row r="600" spans="1:9">
      <c r="A600" t="s">
        <v>4097</v>
      </c>
      <c r="B600">
        <v>10</v>
      </c>
      <c r="C600">
        <v>140000</v>
      </c>
      <c r="D600">
        <v>134530</v>
      </c>
      <c r="E600">
        <v>89</v>
      </c>
      <c r="F600">
        <v>1309300</v>
      </c>
      <c r="G600">
        <v>618186</v>
      </c>
      <c r="H600">
        <v>4</v>
      </c>
      <c r="I600">
        <v>63300</v>
      </c>
    </row>
    <row r="601" spans="1:9">
      <c r="A601" t="s">
        <v>4312</v>
      </c>
      <c r="B601">
        <v>0</v>
      </c>
      <c r="C601">
        <v>0</v>
      </c>
      <c r="D601">
        <v>0</v>
      </c>
      <c r="E601">
        <v>2600</v>
      </c>
      <c r="F601">
        <v>3290318</v>
      </c>
      <c r="G601">
        <v>200047</v>
      </c>
      <c r="H601">
        <v>4</v>
      </c>
      <c r="I601">
        <v>16600</v>
      </c>
    </row>
    <row r="602" spans="1:9">
      <c r="A602" t="s">
        <v>4708</v>
      </c>
      <c r="B602">
        <v>4746</v>
      </c>
      <c r="C602">
        <v>17534880</v>
      </c>
      <c r="D602">
        <v>2594177</v>
      </c>
      <c r="E602">
        <v>96418</v>
      </c>
      <c r="F602">
        <v>412737499</v>
      </c>
      <c r="G602">
        <v>188117576</v>
      </c>
      <c r="H602">
        <v>2143</v>
      </c>
      <c r="I602">
        <v>7496935</v>
      </c>
    </row>
    <row r="603" spans="1:9">
      <c r="A603" t="s">
        <v>4025</v>
      </c>
      <c r="B603">
        <v>89125</v>
      </c>
      <c r="C603">
        <v>964578955</v>
      </c>
      <c r="D603">
        <v>250384708</v>
      </c>
      <c r="E603">
        <v>7098010</v>
      </c>
      <c r="F603">
        <v>107181890531</v>
      </c>
      <c r="G603">
        <v>20139645495</v>
      </c>
      <c r="H603">
        <v>14718</v>
      </c>
      <c r="I603">
        <v>84532752</v>
      </c>
    </row>
    <row r="604" spans="1:9">
      <c r="A604" t="s">
        <v>4875</v>
      </c>
      <c r="B604">
        <v>184</v>
      </c>
      <c r="C604">
        <v>32910900</v>
      </c>
      <c r="D604">
        <v>9869</v>
      </c>
      <c r="E604">
        <v>176332</v>
      </c>
      <c r="F604">
        <v>1382723780</v>
      </c>
      <c r="G604">
        <v>1750905</v>
      </c>
      <c r="H604">
        <v>14</v>
      </c>
      <c r="I604">
        <v>62100</v>
      </c>
    </row>
    <row r="605" spans="1:9">
      <c r="A605" t="s">
        <v>4214</v>
      </c>
      <c r="B605">
        <v>0</v>
      </c>
      <c r="C605">
        <v>0</v>
      </c>
      <c r="D605">
        <v>0</v>
      </c>
      <c r="E605">
        <v>160</v>
      </c>
      <c r="F605">
        <v>23121232</v>
      </c>
      <c r="G605">
        <v>17547122</v>
      </c>
      <c r="H605">
        <v>0</v>
      </c>
      <c r="I605">
        <v>0</v>
      </c>
    </row>
    <row r="606" spans="1:9">
      <c r="A606" t="s">
        <v>4504</v>
      </c>
      <c r="B606">
        <v>288</v>
      </c>
      <c r="C606">
        <v>10162315</v>
      </c>
      <c r="D606">
        <v>10097550</v>
      </c>
      <c r="E606">
        <v>11552</v>
      </c>
      <c r="F606">
        <v>137668703</v>
      </c>
      <c r="G606">
        <v>85615957</v>
      </c>
      <c r="H606">
        <v>27</v>
      </c>
      <c r="I606">
        <v>549547</v>
      </c>
    </row>
    <row r="607" spans="1:9">
      <c r="A607" t="s">
        <v>4564</v>
      </c>
      <c r="B607">
        <v>72</v>
      </c>
      <c r="C607">
        <v>2098321</v>
      </c>
      <c r="D607">
        <v>2053706</v>
      </c>
      <c r="E607">
        <v>4698</v>
      </c>
      <c r="F607">
        <v>86512839</v>
      </c>
      <c r="G607">
        <v>44344825</v>
      </c>
      <c r="H607">
        <v>85</v>
      </c>
      <c r="I607">
        <v>1934062</v>
      </c>
    </row>
    <row r="608" spans="1:9">
      <c r="A608" t="s">
        <v>4700</v>
      </c>
      <c r="B608">
        <v>28649</v>
      </c>
      <c r="C608">
        <v>437964586</v>
      </c>
      <c r="D608">
        <v>425778612</v>
      </c>
      <c r="E608">
        <v>569800</v>
      </c>
      <c r="F608">
        <v>6353735214</v>
      </c>
      <c r="G608">
        <v>3748130434</v>
      </c>
      <c r="H608">
        <v>761</v>
      </c>
      <c r="I608">
        <v>10098387</v>
      </c>
    </row>
    <row r="609" spans="1:9">
      <c r="A609" t="s">
        <v>4840</v>
      </c>
      <c r="B609">
        <v>1799</v>
      </c>
      <c r="C609">
        <v>20023700</v>
      </c>
      <c r="D609">
        <v>2450042</v>
      </c>
      <c r="E609">
        <v>294198</v>
      </c>
      <c r="F609">
        <v>4276700241</v>
      </c>
      <c r="G609">
        <v>683070632</v>
      </c>
      <c r="H609">
        <v>4238</v>
      </c>
      <c r="I609">
        <v>22168364</v>
      </c>
    </row>
    <row r="610" spans="1:9">
      <c r="A610" t="s">
        <v>4907</v>
      </c>
      <c r="B610">
        <v>7939</v>
      </c>
      <c r="C610">
        <v>64035500</v>
      </c>
      <c r="D610">
        <v>9234310</v>
      </c>
      <c r="E610">
        <v>1186045</v>
      </c>
      <c r="F610">
        <v>15728586303</v>
      </c>
      <c r="G610">
        <v>2603778138</v>
      </c>
      <c r="H610">
        <v>4284</v>
      </c>
      <c r="I610">
        <v>24864100</v>
      </c>
    </row>
    <row r="611" spans="1:9">
      <c r="A611" t="s">
        <v>5011</v>
      </c>
      <c r="B611">
        <v>9699</v>
      </c>
      <c r="C611">
        <v>108620886</v>
      </c>
      <c r="D611">
        <v>106071095</v>
      </c>
      <c r="E611">
        <v>202166</v>
      </c>
      <c r="F611">
        <v>3777507219</v>
      </c>
      <c r="G611">
        <v>2080871783</v>
      </c>
      <c r="H611">
        <v>1113</v>
      </c>
      <c r="I611">
        <v>15570068</v>
      </c>
    </row>
    <row r="612" spans="1:9">
      <c r="A612" t="s">
        <v>4215</v>
      </c>
      <c r="B612">
        <v>0</v>
      </c>
      <c r="C612">
        <v>0</v>
      </c>
      <c r="D612">
        <v>0</v>
      </c>
      <c r="E612">
        <v>1828</v>
      </c>
      <c r="F612">
        <v>6291977</v>
      </c>
      <c r="G612">
        <v>406581</v>
      </c>
      <c r="H612">
        <v>30</v>
      </c>
      <c r="I612">
        <v>164746</v>
      </c>
    </row>
    <row r="613" spans="1:9">
      <c r="A613" t="s">
        <v>4307</v>
      </c>
      <c r="B613">
        <v>0</v>
      </c>
      <c r="C613">
        <v>0</v>
      </c>
      <c r="D613">
        <v>0</v>
      </c>
      <c r="E613">
        <v>7891</v>
      </c>
      <c r="F613">
        <v>8801422</v>
      </c>
      <c r="G613">
        <v>154857</v>
      </c>
      <c r="H613">
        <v>3</v>
      </c>
      <c r="I613">
        <v>7900</v>
      </c>
    </row>
    <row r="614" spans="1:9">
      <c r="A614" t="s">
        <v>4375</v>
      </c>
      <c r="B614">
        <v>335709</v>
      </c>
      <c r="C614">
        <v>184191884</v>
      </c>
      <c r="D614">
        <v>94777840</v>
      </c>
      <c r="E614">
        <v>3104390</v>
      </c>
      <c r="F614">
        <v>2460328238</v>
      </c>
      <c r="G614">
        <v>1390427956</v>
      </c>
      <c r="H614">
        <v>231264</v>
      </c>
      <c r="I614">
        <v>103629291</v>
      </c>
    </row>
    <row r="615" spans="1:9">
      <c r="A615" t="s">
        <v>4421</v>
      </c>
      <c r="B615">
        <v>231</v>
      </c>
      <c r="C615">
        <v>5794569</v>
      </c>
      <c r="D615">
        <v>5704511</v>
      </c>
      <c r="E615">
        <v>10553</v>
      </c>
      <c r="F615">
        <v>235506527</v>
      </c>
      <c r="G615">
        <v>179861195</v>
      </c>
      <c r="H615">
        <v>104</v>
      </c>
      <c r="I615">
        <v>2439227</v>
      </c>
    </row>
    <row r="616" spans="1:9">
      <c r="A616" t="s">
        <v>4372</v>
      </c>
      <c r="B616">
        <v>1185</v>
      </c>
      <c r="C616">
        <v>1054850</v>
      </c>
      <c r="D616">
        <v>479539</v>
      </c>
      <c r="E616">
        <v>42730</v>
      </c>
      <c r="F616">
        <v>52299725</v>
      </c>
      <c r="G616">
        <v>32888067</v>
      </c>
      <c r="H616">
        <v>1744</v>
      </c>
      <c r="I616">
        <v>1901975</v>
      </c>
    </row>
    <row r="617" spans="1:9">
      <c r="A617" t="s">
        <v>4386</v>
      </c>
      <c r="B617">
        <v>1909</v>
      </c>
      <c r="C617">
        <v>10708100</v>
      </c>
      <c r="D617">
        <v>3507715</v>
      </c>
      <c r="E617">
        <v>91621</v>
      </c>
      <c r="F617">
        <v>993232631</v>
      </c>
      <c r="G617">
        <v>443936041</v>
      </c>
      <c r="H617">
        <v>2138</v>
      </c>
      <c r="I617">
        <v>16570633</v>
      </c>
    </row>
    <row r="618" spans="1:9">
      <c r="A618" t="s">
        <v>4437</v>
      </c>
      <c r="B618">
        <v>1482</v>
      </c>
      <c r="C618">
        <v>10019650</v>
      </c>
      <c r="D618">
        <v>1534058</v>
      </c>
      <c r="E618">
        <v>256486</v>
      </c>
      <c r="F618">
        <v>2246625762</v>
      </c>
      <c r="G618">
        <v>212828268</v>
      </c>
      <c r="H618">
        <v>2165</v>
      </c>
      <c r="I618">
        <v>10825494</v>
      </c>
    </row>
    <row r="619" spans="1:9">
      <c r="A619" t="s">
        <v>4766</v>
      </c>
      <c r="B619">
        <v>3821</v>
      </c>
      <c r="C619">
        <v>40578337</v>
      </c>
      <c r="D619">
        <v>4983128</v>
      </c>
      <c r="E619">
        <v>181430</v>
      </c>
      <c r="F619">
        <v>1988554375</v>
      </c>
      <c r="G619">
        <v>388250747</v>
      </c>
      <c r="H619">
        <v>908</v>
      </c>
      <c r="I619">
        <v>4345226</v>
      </c>
    </row>
    <row r="620" spans="1:9">
      <c r="A620" t="s">
        <v>4799</v>
      </c>
      <c r="B620">
        <v>12</v>
      </c>
      <c r="C620">
        <v>178644</v>
      </c>
      <c r="D620">
        <v>176925</v>
      </c>
      <c r="E620">
        <v>859</v>
      </c>
      <c r="F620">
        <v>40472309</v>
      </c>
      <c r="G620">
        <v>25466460</v>
      </c>
      <c r="H620">
        <v>6</v>
      </c>
      <c r="I620">
        <v>78391</v>
      </c>
    </row>
    <row r="621" spans="1:9">
      <c r="A621" t="s">
        <v>4503</v>
      </c>
      <c r="B621">
        <v>205</v>
      </c>
      <c r="C621">
        <v>7591111</v>
      </c>
      <c r="D621">
        <v>7025467</v>
      </c>
      <c r="E621">
        <v>13855</v>
      </c>
      <c r="F621">
        <v>87386706</v>
      </c>
      <c r="G621">
        <v>45969406</v>
      </c>
      <c r="H621">
        <v>18</v>
      </c>
      <c r="I621">
        <v>179352</v>
      </c>
    </row>
    <row r="622" spans="1:9">
      <c r="A622" t="s">
        <v>4199</v>
      </c>
      <c r="B622">
        <v>0</v>
      </c>
      <c r="C622">
        <v>0</v>
      </c>
      <c r="D622">
        <v>0</v>
      </c>
      <c r="E622">
        <v>21</v>
      </c>
      <c r="F622">
        <v>7710000</v>
      </c>
      <c r="G622">
        <v>0</v>
      </c>
      <c r="H622">
        <v>0</v>
      </c>
      <c r="I622">
        <v>0</v>
      </c>
    </row>
    <row r="623" spans="1:9">
      <c r="A623" t="s">
        <v>4355</v>
      </c>
      <c r="B623">
        <v>2026</v>
      </c>
      <c r="C623">
        <v>27894445</v>
      </c>
      <c r="D623">
        <v>26944906</v>
      </c>
      <c r="E623">
        <v>32841</v>
      </c>
      <c r="F623">
        <v>279398517</v>
      </c>
      <c r="G623">
        <v>135136966</v>
      </c>
      <c r="H623">
        <v>151</v>
      </c>
      <c r="I623">
        <v>898220</v>
      </c>
    </row>
    <row r="624" spans="1:9">
      <c r="A624" t="s">
        <v>4751</v>
      </c>
      <c r="B624">
        <v>12983</v>
      </c>
      <c r="C624">
        <v>405870609</v>
      </c>
      <c r="D624">
        <v>402486753</v>
      </c>
      <c r="E624">
        <v>292925</v>
      </c>
      <c r="F624">
        <v>8199181829</v>
      </c>
      <c r="G624">
        <v>5139987566</v>
      </c>
      <c r="H624">
        <v>1087</v>
      </c>
      <c r="I624">
        <v>31205139</v>
      </c>
    </row>
    <row r="625" spans="1:9">
      <c r="A625" t="s">
        <v>4962</v>
      </c>
      <c r="B625">
        <v>1</v>
      </c>
      <c r="C625">
        <v>26090</v>
      </c>
      <c r="D625">
        <v>25893</v>
      </c>
      <c r="E625">
        <v>421192</v>
      </c>
      <c r="F625">
        <v>13245264169</v>
      </c>
      <c r="G625">
        <v>9155268295</v>
      </c>
      <c r="H625">
        <v>3788</v>
      </c>
      <c r="I625">
        <v>122136090</v>
      </c>
    </row>
    <row r="626" spans="1:9">
      <c r="A626" t="s">
        <v>4979</v>
      </c>
      <c r="B626">
        <v>0</v>
      </c>
      <c r="C626">
        <v>0</v>
      </c>
      <c r="D626">
        <v>0</v>
      </c>
      <c r="E626">
        <v>1168</v>
      </c>
      <c r="F626">
        <v>229568182</v>
      </c>
      <c r="G626">
        <v>182293440</v>
      </c>
      <c r="H626">
        <v>92</v>
      </c>
      <c r="I626">
        <v>14625222</v>
      </c>
    </row>
    <row r="627" spans="1:9">
      <c r="A627" t="s">
        <v>4112</v>
      </c>
      <c r="B627">
        <v>4</v>
      </c>
      <c r="C627">
        <v>286082</v>
      </c>
      <c r="D627">
        <v>286892</v>
      </c>
      <c r="E627">
        <v>2985</v>
      </c>
      <c r="F627">
        <v>85506283</v>
      </c>
      <c r="G627">
        <v>37850746</v>
      </c>
      <c r="H627">
        <v>75</v>
      </c>
      <c r="I627">
        <v>2211861</v>
      </c>
    </row>
    <row r="628" spans="1:9">
      <c r="A628" t="s">
        <v>4347</v>
      </c>
      <c r="B628">
        <v>417</v>
      </c>
      <c r="C628">
        <v>5747882</v>
      </c>
      <c r="D628">
        <v>5580116</v>
      </c>
      <c r="E628">
        <v>8516</v>
      </c>
      <c r="F628">
        <v>83494769</v>
      </c>
      <c r="G628">
        <v>36498803</v>
      </c>
      <c r="H628">
        <v>93</v>
      </c>
      <c r="I628">
        <v>1206266</v>
      </c>
    </row>
    <row r="629" spans="1:9">
      <c r="A629" t="s">
        <v>4558</v>
      </c>
      <c r="B629">
        <v>4449</v>
      </c>
      <c r="C629">
        <v>601435169</v>
      </c>
      <c r="D629">
        <v>297759138</v>
      </c>
      <c r="E629">
        <v>115305</v>
      </c>
      <c r="F629">
        <v>13244228506</v>
      </c>
      <c r="G629">
        <v>8025336638</v>
      </c>
      <c r="H629">
        <v>509</v>
      </c>
      <c r="I629">
        <v>46215265</v>
      </c>
    </row>
    <row r="630" spans="1:9">
      <c r="A630" t="s">
        <v>4610</v>
      </c>
      <c r="B630">
        <v>42</v>
      </c>
      <c r="C630">
        <v>14965600</v>
      </c>
      <c r="D630">
        <v>14936525</v>
      </c>
      <c r="E630">
        <v>35120</v>
      </c>
      <c r="F630">
        <v>9199441576</v>
      </c>
      <c r="G630">
        <v>7152209960</v>
      </c>
      <c r="H630">
        <v>283</v>
      </c>
      <c r="I630">
        <v>56668425</v>
      </c>
    </row>
    <row r="631" spans="1:9">
      <c r="A631" t="s">
        <v>4641</v>
      </c>
      <c r="B631">
        <v>0</v>
      </c>
      <c r="C631">
        <v>0</v>
      </c>
      <c r="D631">
        <v>0</v>
      </c>
      <c r="E631">
        <v>49</v>
      </c>
      <c r="F631">
        <v>1322100</v>
      </c>
      <c r="G631">
        <v>572402</v>
      </c>
      <c r="H631">
        <v>2</v>
      </c>
      <c r="I631">
        <v>54751</v>
      </c>
    </row>
    <row r="632" spans="1:9">
      <c r="A632" t="s">
        <v>4730</v>
      </c>
      <c r="B632">
        <v>1019</v>
      </c>
      <c r="C632">
        <v>16341027</v>
      </c>
      <c r="D632">
        <v>15836956</v>
      </c>
      <c r="E632">
        <v>42388</v>
      </c>
      <c r="F632">
        <v>397691700</v>
      </c>
      <c r="G632">
        <v>225289601</v>
      </c>
      <c r="H632">
        <v>252</v>
      </c>
      <c r="I632">
        <v>2216113</v>
      </c>
    </row>
    <row r="633" spans="1:9">
      <c r="A633" t="s">
        <v>4089</v>
      </c>
      <c r="B633">
        <v>73541</v>
      </c>
      <c r="C633">
        <v>554353389</v>
      </c>
      <c r="D633">
        <v>40092838</v>
      </c>
      <c r="E633">
        <v>3026283</v>
      </c>
      <c r="F633">
        <v>27711669037</v>
      </c>
      <c r="G633">
        <v>4390060058</v>
      </c>
      <c r="H633">
        <v>13740</v>
      </c>
      <c r="I633">
        <v>70001934</v>
      </c>
    </row>
    <row r="634" spans="1:9">
      <c r="A634" t="s">
        <v>5119</v>
      </c>
      <c r="B634">
        <v>120</v>
      </c>
      <c r="C634">
        <v>102600</v>
      </c>
      <c r="D634">
        <v>5771</v>
      </c>
      <c r="E634">
        <v>11325</v>
      </c>
      <c r="F634">
        <v>16602551</v>
      </c>
      <c r="G634">
        <v>4269035</v>
      </c>
      <c r="H634">
        <v>5</v>
      </c>
      <c r="I634">
        <v>8300</v>
      </c>
    </row>
    <row r="635" spans="1:9">
      <c r="A635" t="s">
        <v>4721</v>
      </c>
      <c r="B635">
        <v>96</v>
      </c>
      <c r="C635">
        <v>1552876</v>
      </c>
      <c r="D635">
        <v>1515620</v>
      </c>
      <c r="E635">
        <v>4192</v>
      </c>
      <c r="F635">
        <v>40763844</v>
      </c>
      <c r="G635">
        <v>24156363</v>
      </c>
      <c r="H635">
        <v>67</v>
      </c>
      <c r="I635">
        <v>456721</v>
      </c>
    </row>
    <row r="636" spans="1:9">
      <c r="A636" t="s">
        <v>4893</v>
      </c>
      <c r="B636">
        <v>3023</v>
      </c>
      <c r="C636">
        <v>47275206</v>
      </c>
      <c r="D636">
        <v>46417973</v>
      </c>
      <c r="E636">
        <v>86362</v>
      </c>
      <c r="F636">
        <v>1411124138</v>
      </c>
      <c r="G636">
        <v>789554566</v>
      </c>
      <c r="H636">
        <v>140</v>
      </c>
      <c r="I636">
        <v>1646259</v>
      </c>
    </row>
    <row r="637" spans="1:9">
      <c r="A637" t="s">
        <v>4473</v>
      </c>
      <c r="B637">
        <v>3</v>
      </c>
      <c r="C637">
        <v>1079300</v>
      </c>
      <c r="D637">
        <v>1079604</v>
      </c>
      <c r="E637">
        <v>138</v>
      </c>
      <c r="F637">
        <v>33924886</v>
      </c>
      <c r="G637">
        <v>28544523</v>
      </c>
      <c r="H637">
        <v>0</v>
      </c>
      <c r="I637">
        <v>0</v>
      </c>
    </row>
    <row r="638" spans="1:9">
      <c r="A638" t="s">
        <v>4772</v>
      </c>
      <c r="B638">
        <v>0</v>
      </c>
      <c r="C638">
        <v>0</v>
      </c>
      <c r="D638">
        <v>0</v>
      </c>
      <c r="E638">
        <v>1874</v>
      </c>
      <c r="F638">
        <v>1385942215</v>
      </c>
      <c r="G638">
        <v>1246754519</v>
      </c>
      <c r="H638">
        <v>7</v>
      </c>
      <c r="I638">
        <v>3785500</v>
      </c>
    </row>
    <row r="639" spans="1:9">
      <c r="A639" t="s">
        <v>4826</v>
      </c>
      <c r="B639">
        <v>165</v>
      </c>
      <c r="C639">
        <v>12617617</v>
      </c>
      <c r="D639">
        <v>12578561</v>
      </c>
      <c r="E639">
        <v>4664</v>
      </c>
      <c r="F639">
        <v>303783287</v>
      </c>
      <c r="G639">
        <v>200299357</v>
      </c>
      <c r="H639">
        <v>9</v>
      </c>
      <c r="I639">
        <v>442451</v>
      </c>
    </row>
    <row r="640" spans="1:9">
      <c r="A640" t="s">
        <v>5020</v>
      </c>
      <c r="B640">
        <v>968</v>
      </c>
      <c r="C640">
        <v>9131700</v>
      </c>
      <c r="D640">
        <v>4176131</v>
      </c>
      <c r="E640">
        <v>19662</v>
      </c>
      <c r="F640">
        <v>129013058</v>
      </c>
      <c r="G640">
        <v>39951390</v>
      </c>
      <c r="H640">
        <v>303</v>
      </c>
      <c r="I640">
        <v>1964400</v>
      </c>
    </row>
    <row r="641" spans="1:9">
      <c r="A641" t="s">
        <v>4164</v>
      </c>
      <c r="B641">
        <v>5</v>
      </c>
      <c r="C641">
        <v>108626</v>
      </c>
      <c r="D641">
        <v>108795</v>
      </c>
      <c r="E641">
        <v>16812</v>
      </c>
      <c r="F641">
        <v>165137147</v>
      </c>
      <c r="G641">
        <v>53481853</v>
      </c>
      <c r="H641">
        <v>85</v>
      </c>
      <c r="I641">
        <v>2365129</v>
      </c>
    </row>
    <row r="642" spans="1:9">
      <c r="A642" t="s">
        <v>4395</v>
      </c>
      <c r="B642">
        <v>7084</v>
      </c>
      <c r="C642">
        <v>39012100</v>
      </c>
      <c r="D642">
        <v>12857380</v>
      </c>
      <c r="E642">
        <v>240733</v>
      </c>
      <c r="F642">
        <v>2511323576</v>
      </c>
      <c r="G642">
        <v>1257087306</v>
      </c>
      <c r="H642">
        <v>3738</v>
      </c>
      <c r="I642">
        <v>26552300</v>
      </c>
    </row>
    <row r="643" spans="1:9">
      <c r="A643" t="s">
        <v>4396</v>
      </c>
      <c r="B643">
        <v>11</v>
      </c>
      <c r="C643">
        <v>1867716</v>
      </c>
      <c r="D643">
        <v>1866101</v>
      </c>
      <c r="E643">
        <v>160</v>
      </c>
      <c r="F643">
        <v>16487829</v>
      </c>
      <c r="G643">
        <v>15403416</v>
      </c>
      <c r="H643">
        <v>0</v>
      </c>
      <c r="I643">
        <v>0</v>
      </c>
    </row>
    <row r="644" spans="1:9">
      <c r="A644" t="s">
        <v>4845</v>
      </c>
      <c r="B644">
        <v>17425</v>
      </c>
      <c r="C644">
        <v>142843800</v>
      </c>
      <c r="D644">
        <v>36645191</v>
      </c>
      <c r="E644">
        <v>1166808</v>
      </c>
      <c r="F644">
        <v>12000744565</v>
      </c>
      <c r="G644">
        <v>3434056646</v>
      </c>
      <c r="H644">
        <v>7194</v>
      </c>
      <c r="I644">
        <v>40721870</v>
      </c>
    </row>
    <row r="645" spans="1:9">
      <c r="A645" t="s">
        <v>4142</v>
      </c>
      <c r="B645">
        <v>6583</v>
      </c>
      <c r="C645">
        <v>3561008799</v>
      </c>
      <c r="D645">
        <v>3549144738</v>
      </c>
      <c r="E645">
        <v>420858</v>
      </c>
      <c r="F645">
        <v>130352921005</v>
      </c>
      <c r="G645">
        <v>107547603388</v>
      </c>
      <c r="H645">
        <v>932</v>
      </c>
      <c r="I645">
        <v>186711428</v>
      </c>
    </row>
    <row r="646" spans="1:9">
      <c r="A646" t="s">
        <v>4321</v>
      </c>
      <c r="B646">
        <v>353904</v>
      </c>
      <c r="C646">
        <v>1970051278</v>
      </c>
      <c r="D646">
        <v>266357377</v>
      </c>
      <c r="E646">
        <v>18233804</v>
      </c>
      <c r="F646">
        <v>196030838787</v>
      </c>
      <c r="G646">
        <v>22405198595</v>
      </c>
      <c r="H646">
        <v>38630</v>
      </c>
      <c r="I646">
        <v>150905330</v>
      </c>
    </row>
    <row r="647" spans="1:9">
      <c r="A647" t="s">
        <v>4553</v>
      </c>
      <c r="B647">
        <v>1157</v>
      </c>
      <c r="C647">
        <v>316096917</v>
      </c>
      <c r="D647">
        <v>257306449</v>
      </c>
      <c r="E647">
        <v>3210</v>
      </c>
      <c r="F647">
        <v>759794819</v>
      </c>
      <c r="G647">
        <v>495566165</v>
      </c>
      <c r="H647">
        <v>44</v>
      </c>
      <c r="I647">
        <v>11356904</v>
      </c>
    </row>
    <row r="648" spans="1:9">
      <c r="A648" t="s">
        <v>4775</v>
      </c>
      <c r="B648">
        <v>0</v>
      </c>
      <c r="C648">
        <v>0</v>
      </c>
      <c r="D648">
        <v>0</v>
      </c>
      <c r="E648">
        <v>879</v>
      </c>
      <c r="F648">
        <v>192446349</v>
      </c>
      <c r="G648">
        <v>140128588</v>
      </c>
      <c r="H648">
        <v>52</v>
      </c>
      <c r="I648">
        <v>8890217</v>
      </c>
    </row>
    <row r="649" spans="1:9">
      <c r="A649" t="s">
        <v>4972</v>
      </c>
      <c r="B649">
        <v>76991</v>
      </c>
      <c r="C649">
        <v>694202045</v>
      </c>
      <c r="D649">
        <v>127486686</v>
      </c>
      <c r="E649">
        <v>3146328</v>
      </c>
      <c r="F649">
        <v>28105113734</v>
      </c>
      <c r="G649">
        <v>6823295355</v>
      </c>
      <c r="H649">
        <v>17557</v>
      </c>
      <c r="I649">
        <v>75699670</v>
      </c>
    </row>
    <row r="650" spans="1:9">
      <c r="A650" t="s">
        <v>5120</v>
      </c>
      <c r="B650">
        <v>92</v>
      </c>
      <c r="C650">
        <v>55800</v>
      </c>
      <c r="D650">
        <v>8294</v>
      </c>
      <c r="E650">
        <v>48695</v>
      </c>
      <c r="F650">
        <v>84876694</v>
      </c>
      <c r="G650">
        <v>10318382</v>
      </c>
      <c r="H650">
        <v>8</v>
      </c>
      <c r="I650">
        <v>8880</v>
      </c>
    </row>
    <row r="651" spans="1:9">
      <c r="A651" t="s">
        <v>4856</v>
      </c>
      <c r="B651">
        <v>3501</v>
      </c>
      <c r="C651">
        <v>1089509187</v>
      </c>
      <c r="D651">
        <v>1080264053</v>
      </c>
      <c r="E651">
        <v>637032</v>
      </c>
      <c r="F651">
        <v>149923514766</v>
      </c>
      <c r="G651">
        <v>125409194208</v>
      </c>
      <c r="H651">
        <v>692</v>
      </c>
      <c r="I651">
        <v>90501630</v>
      </c>
    </row>
    <row r="652" spans="1:9">
      <c r="A652" t="s">
        <v>4989</v>
      </c>
      <c r="B652">
        <v>9</v>
      </c>
      <c r="C652">
        <v>2705226</v>
      </c>
      <c r="D652">
        <v>2541372</v>
      </c>
      <c r="E652">
        <v>217808</v>
      </c>
      <c r="F652">
        <v>65954060848</v>
      </c>
      <c r="G652">
        <v>56611627697</v>
      </c>
      <c r="H652">
        <v>422</v>
      </c>
      <c r="I652">
        <v>89918836</v>
      </c>
    </row>
    <row r="653" spans="1:9">
      <c r="A653" t="s">
        <v>4346</v>
      </c>
      <c r="B653">
        <v>315</v>
      </c>
      <c r="C653">
        <v>4621074</v>
      </c>
      <c r="D653">
        <v>4509500</v>
      </c>
      <c r="E653">
        <v>4914</v>
      </c>
      <c r="F653">
        <v>45278704</v>
      </c>
      <c r="G653">
        <v>22230125</v>
      </c>
      <c r="H653">
        <v>55</v>
      </c>
      <c r="I653">
        <v>547436</v>
      </c>
    </row>
    <row r="654" spans="1:9">
      <c r="A654" t="s">
        <v>4517</v>
      </c>
      <c r="B654">
        <v>7019</v>
      </c>
      <c r="C654">
        <v>219117533</v>
      </c>
      <c r="D654">
        <v>217203997</v>
      </c>
      <c r="E654">
        <v>230280</v>
      </c>
      <c r="F654">
        <v>6376200735</v>
      </c>
      <c r="G654">
        <v>3837708145</v>
      </c>
      <c r="H654">
        <v>878</v>
      </c>
      <c r="I654">
        <v>23817879</v>
      </c>
    </row>
    <row r="655" spans="1:9">
      <c r="A655" t="s">
        <v>4729</v>
      </c>
      <c r="B655">
        <v>2151</v>
      </c>
      <c r="C655">
        <v>34223038</v>
      </c>
      <c r="D655">
        <v>33485158</v>
      </c>
      <c r="E655">
        <v>97511</v>
      </c>
      <c r="F655">
        <v>862362310</v>
      </c>
      <c r="G655">
        <v>461220137</v>
      </c>
      <c r="H655">
        <v>434</v>
      </c>
      <c r="I655">
        <v>3749393</v>
      </c>
    </row>
    <row r="656" spans="1:9">
      <c r="A656" t="s">
        <v>4051</v>
      </c>
      <c r="B656">
        <v>88963</v>
      </c>
      <c r="C656">
        <v>630438552</v>
      </c>
      <c r="D656">
        <v>24799026</v>
      </c>
      <c r="E656">
        <v>1308875</v>
      </c>
      <c r="F656">
        <v>9787449158</v>
      </c>
      <c r="G656">
        <v>1258191812</v>
      </c>
      <c r="H656">
        <v>13252</v>
      </c>
      <c r="I656">
        <v>32753047</v>
      </c>
    </row>
    <row r="657" spans="1:9">
      <c r="A657" t="s">
        <v>4603</v>
      </c>
      <c r="B657">
        <v>1</v>
      </c>
      <c r="C657">
        <v>147000</v>
      </c>
      <c r="D657">
        <v>146788</v>
      </c>
      <c r="E657">
        <v>889</v>
      </c>
      <c r="F657">
        <v>319569301</v>
      </c>
      <c r="G657">
        <v>261852026</v>
      </c>
      <c r="H657">
        <v>9</v>
      </c>
      <c r="I657">
        <v>2378702</v>
      </c>
    </row>
    <row r="658" spans="1:9">
      <c r="A658" t="s">
        <v>4637</v>
      </c>
      <c r="B658">
        <v>593</v>
      </c>
      <c r="C658">
        <v>12702358</v>
      </c>
      <c r="D658">
        <v>12589896</v>
      </c>
      <c r="E658">
        <v>17579</v>
      </c>
      <c r="F658">
        <v>283283079</v>
      </c>
      <c r="G658">
        <v>123474597</v>
      </c>
      <c r="H658">
        <v>114</v>
      </c>
      <c r="I658">
        <v>1627942</v>
      </c>
    </row>
    <row r="659" spans="1:9">
      <c r="A659" t="s">
        <v>4714</v>
      </c>
      <c r="B659">
        <v>304814</v>
      </c>
      <c r="C659">
        <v>1233428224</v>
      </c>
      <c r="D659">
        <v>105243449</v>
      </c>
      <c r="E659">
        <v>5402135</v>
      </c>
      <c r="F659">
        <v>24877657997</v>
      </c>
      <c r="G659">
        <v>5159681154</v>
      </c>
      <c r="H659">
        <v>33702</v>
      </c>
      <c r="I659">
        <v>79329442</v>
      </c>
    </row>
    <row r="660" spans="1:9">
      <c r="A660" t="s">
        <v>4749</v>
      </c>
      <c r="B660">
        <v>8</v>
      </c>
      <c r="C660">
        <v>350885</v>
      </c>
      <c r="D660">
        <v>349290</v>
      </c>
      <c r="E660">
        <v>3110</v>
      </c>
      <c r="F660">
        <v>91515800</v>
      </c>
      <c r="G660">
        <v>45335288</v>
      </c>
      <c r="H660">
        <v>57</v>
      </c>
      <c r="I660">
        <v>1798212</v>
      </c>
    </row>
    <row r="661" spans="1:9">
      <c r="A661" t="s">
        <v>5121</v>
      </c>
      <c r="B661">
        <v>3258</v>
      </c>
      <c r="C661">
        <v>2687210</v>
      </c>
      <c r="D661">
        <v>119113</v>
      </c>
      <c r="E661">
        <v>360270</v>
      </c>
      <c r="F661">
        <v>520329760</v>
      </c>
      <c r="G661">
        <v>76320465</v>
      </c>
      <c r="H661">
        <v>104</v>
      </c>
      <c r="I661">
        <v>53430</v>
      </c>
    </row>
    <row r="662" spans="1:9">
      <c r="A662" t="s">
        <v>4357</v>
      </c>
      <c r="B662">
        <v>14570</v>
      </c>
      <c r="C662">
        <v>47557198</v>
      </c>
      <c r="D662">
        <v>914413</v>
      </c>
      <c r="E662">
        <v>621950</v>
      </c>
      <c r="F662">
        <v>2368795466</v>
      </c>
      <c r="G662">
        <v>36470368</v>
      </c>
      <c r="H662">
        <v>244</v>
      </c>
      <c r="I662">
        <v>355876</v>
      </c>
    </row>
    <row r="663" spans="1:9">
      <c r="A663" t="s">
        <v>4373</v>
      </c>
      <c r="B663">
        <v>1560</v>
      </c>
      <c r="C663">
        <v>1344850</v>
      </c>
      <c r="D663">
        <v>593980</v>
      </c>
      <c r="E663">
        <v>53971</v>
      </c>
      <c r="F663">
        <v>65772370</v>
      </c>
      <c r="G663">
        <v>40221443</v>
      </c>
      <c r="H663">
        <v>2413</v>
      </c>
      <c r="I663">
        <v>2543450</v>
      </c>
    </row>
    <row r="664" spans="1:9">
      <c r="A664" t="s">
        <v>4511</v>
      </c>
      <c r="B664">
        <v>1</v>
      </c>
      <c r="C664">
        <v>17592</v>
      </c>
      <c r="D664">
        <v>11</v>
      </c>
      <c r="E664">
        <v>87</v>
      </c>
      <c r="F664">
        <v>2561554</v>
      </c>
      <c r="G664">
        <v>1236184</v>
      </c>
      <c r="H664">
        <v>21</v>
      </c>
      <c r="I664">
        <v>550259</v>
      </c>
    </row>
    <row r="665" spans="1:9">
      <c r="A665" t="s">
        <v>4539</v>
      </c>
      <c r="B665">
        <v>94</v>
      </c>
      <c r="C665">
        <v>144737012</v>
      </c>
      <c r="D665">
        <v>144593973</v>
      </c>
      <c r="E665">
        <v>5249</v>
      </c>
      <c r="F665">
        <v>2139551741</v>
      </c>
      <c r="G665">
        <v>1883534555</v>
      </c>
      <c r="H665">
        <v>11</v>
      </c>
      <c r="I665">
        <v>2870659</v>
      </c>
    </row>
    <row r="666" spans="1:9">
      <c r="A666" t="s">
        <v>4656</v>
      </c>
      <c r="B666">
        <v>45</v>
      </c>
      <c r="C666">
        <v>348000</v>
      </c>
      <c r="D666">
        <v>145620</v>
      </c>
      <c r="E666">
        <v>3259</v>
      </c>
      <c r="F666">
        <v>29145811</v>
      </c>
      <c r="G666">
        <v>10752074</v>
      </c>
      <c r="H666">
        <v>61</v>
      </c>
      <c r="I666">
        <v>419500</v>
      </c>
    </row>
    <row r="667" spans="1:9">
      <c r="A667" t="s">
        <v>4725</v>
      </c>
      <c r="B667">
        <v>3370</v>
      </c>
      <c r="C667">
        <v>36269691</v>
      </c>
      <c r="D667">
        <v>34147502</v>
      </c>
      <c r="E667">
        <v>314070</v>
      </c>
      <c r="F667">
        <v>1902521709</v>
      </c>
      <c r="G667">
        <v>522780806</v>
      </c>
      <c r="H667">
        <v>543</v>
      </c>
      <c r="I667">
        <v>3388194</v>
      </c>
    </row>
    <row r="668" spans="1:9">
      <c r="A668" t="s">
        <v>4033</v>
      </c>
      <c r="B668">
        <v>328</v>
      </c>
      <c r="C668">
        <v>7564850</v>
      </c>
      <c r="D668">
        <v>7221254</v>
      </c>
      <c r="E668">
        <v>1782</v>
      </c>
      <c r="F668">
        <v>40235507</v>
      </c>
      <c r="G668">
        <v>26846140</v>
      </c>
      <c r="H668">
        <v>12</v>
      </c>
      <c r="I668">
        <v>221500</v>
      </c>
    </row>
    <row r="669" spans="1:9">
      <c r="A669" t="s">
        <v>4212</v>
      </c>
      <c r="B669">
        <v>0</v>
      </c>
      <c r="C669">
        <v>0</v>
      </c>
      <c r="D669">
        <v>0</v>
      </c>
      <c r="E669">
        <v>142</v>
      </c>
      <c r="F669">
        <v>7701923</v>
      </c>
      <c r="G669">
        <v>7203285</v>
      </c>
      <c r="H669">
        <v>0</v>
      </c>
      <c r="I669">
        <v>0</v>
      </c>
    </row>
    <row r="670" spans="1:9">
      <c r="A670" t="s">
        <v>4381</v>
      </c>
      <c r="B670">
        <v>12184</v>
      </c>
      <c r="C670">
        <v>10068700</v>
      </c>
      <c r="D670">
        <v>4651751</v>
      </c>
      <c r="E670">
        <v>427193</v>
      </c>
      <c r="F670">
        <v>489153037</v>
      </c>
      <c r="G670">
        <v>311733674</v>
      </c>
      <c r="H670">
        <v>16238</v>
      </c>
      <c r="I670">
        <v>14723150</v>
      </c>
    </row>
    <row r="671" spans="1:9">
      <c r="A671" t="s">
        <v>4081</v>
      </c>
      <c r="B671">
        <v>17511</v>
      </c>
      <c r="C671">
        <v>31366907</v>
      </c>
      <c r="D671">
        <v>11163987</v>
      </c>
      <c r="E671">
        <v>521619</v>
      </c>
      <c r="F671">
        <v>1107236893</v>
      </c>
      <c r="G671">
        <v>236409026</v>
      </c>
      <c r="H671">
        <v>10169</v>
      </c>
      <c r="I671">
        <v>12449229</v>
      </c>
    </row>
    <row r="672" spans="1:9">
      <c r="A672" t="s">
        <v>4232</v>
      </c>
      <c r="B672">
        <v>11955</v>
      </c>
      <c r="C672">
        <v>25639450</v>
      </c>
      <c r="D672">
        <v>7627915</v>
      </c>
      <c r="E672">
        <v>1539928</v>
      </c>
      <c r="F672">
        <v>5114992203</v>
      </c>
      <c r="G672">
        <v>924477454</v>
      </c>
      <c r="H672">
        <v>16024</v>
      </c>
      <c r="I672">
        <v>22331612</v>
      </c>
    </row>
    <row r="673" spans="1:9">
      <c r="A673" t="s">
        <v>4583</v>
      </c>
      <c r="B673">
        <v>59818</v>
      </c>
      <c r="C673">
        <v>1820161820</v>
      </c>
      <c r="D673">
        <v>1814603786</v>
      </c>
      <c r="E673">
        <v>955030</v>
      </c>
      <c r="F673">
        <v>25667350127</v>
      </c>
      <c r="G673">
        <v>18733960831</v>
      </c>
      <c r="H673">
        <v>27545</v>
      </c>
      <c r="I673">
        <v>701356463</v>
      </c>
    </row>
    <row r="674" spans="1:9">
      <c r="A674" t="s">
        <v>4599</v>
      </c>
      <c r="B674">
        <v>114</v>
      </c>
      <c r="C674">
        <v>1193600</v>
      </c>
      <c r="D674">
        <v>184044</v>
      </c>
      <c r="E674">
        <v>8793</v>
      </c>
      <c r="F674">
        <v>65588250</v>
      </c>
      <c r="G674">
        <v>19673271</v>
      </c>
      <c r="H674">
        <v>136</v>
      </c>
      <c r="I674">
        <v>751200</v>
      </c>
    </row>
    <row r="675" spans="1:9">
      <c r="A675" t="s">
        <v>4758</v>
      </c>
      <c r="B675">
        <v>5989</v>
      </c>
      <c r="C675">
        <v>15915704</v>
      </c>
      <c r="D675">
        <v>568783</v>
      </c>
      <c r="E675">
        <v>101907</v>
      </c>
      <c r="F675">
        <v>787204600</v>
      </c>
      <c r="G675">
        <v>27046557</v>
      </c>
      <c r="H675">
        <v>30</v>
      </c>
      <c r="I675">
        <v>90300</v>
      </c>
    </row>
    <row r="676" spans="1:9">
      <c r="A676" t="s">
        <v>4883</v>
      </c>
      <c r="B676">
        <v>6967</v>
      </c>
      <c r="C676">
        <v>222865246</v>
      </c>
      <c r="D676">
        <v>205166458</v>
      </c>
      <c r="E676">
        <v>503432</v>
      </c>
      <c r="F676">
        <v>9358031930</v>
      </c>
      <c r="G676">
        <v>6355587279</v>
      </c>
      <c r="H676">
        <v>556</v>
      </c>
      <c r="I676">
        <v>5816834</v>
      </c>
    </row>
    <row r="677" spans="1:9">
      <c r="A677" t="s">
        <v>4339</v>
      </c>
      <c r="B677">
        <v>0</v>
      </c>
      <c r="C677">
        <v>0</v>
      </c>
      <c r="D677">
        <v>0</v>
      </c>
      <c r="E677">
        <v>63</v>
      </c>
      <c r="F677">
        <v>8877190</v>
      </c>
      <c r="G677">
        <v>2168884</v>
      </c>
      <c r="H677">
        <v>1</v>
      </c>
      <c r="I677">
        <v>42605</v>
      </c>
    </row>
    <row r="678" spans="1:9">
      <c r="A678" t="s">
        <v>4961</v>
      </c>
      <c r="B678">
        <v>5</v>
      </c>
      <c r="C678">
        <v>193858</v>
      </c>
      <c r="D678">
        <v>192142</v>
      </c>
      <c r="E678">
        <v>768549</v>
      </c>
      <c r="F678">
        <v>23734163096</v>
      </c>
      <c r="G678">
        <v>16336353622</v>
      </c>
      <c r="H678">
        <v>7240</v>
      </c>
      <c r="I678">
        <v>229676716</v>
      </c>
    </row>
    <row r="679" spans="1:9">
      <c r="A679" t="s">
        <v>4190</v>
      </c>
      <c r="B679">
        <v>24239</v>
      </c>
      <c r="C679">
        <v>97258104</v>
      </c>
      <c r="D679">
        <v>20830072</v>
      </c>
      <c r="E679">
        <v>2047630</v>
      </c>
      <c r="F679">
        <v>16838044293</v>
      </c>
      <c r="G679">
        <v>3573326243</v>
      </c>
      <c r="H679">
        <v>24067</v>
      </c>
      <c r="I679">
        <v>79992851</v>
      </c>
    </row>
    <row r="680" spans="1:9">
      <c r="A680" t="s">
        <v>4854</v>
      </c>
      <c r="B680">
        <v>113</v>
      </c>
      <c r="C680">
        <v>11622543</v>
      </c>
      <c r="D680">
        <v>11585545</v>
      </c>
      <c r="E680">
        <v>20904</v>
      </c>
      <c r="F680">
        <v>2405554879</v>
      </c>
      <c r="G680">
        <v>1437839755</v>
      </c>
      <c r="H680">
        <v>109</v>
      </c>
      <c r="I680">
        <v>12292025</v>
      </c>
    </row>
    <row r="681" spans="1:9">
      <c r="A681" t="s">
        <v>4891</v>
      </c>
      <c r="B681">
        <v>86</v>
      </c>
      <c r="C681">
        <v>3625665</v>
      </c>
      <c r="D681">
        <v>3609309</v>
      </c>
      <c r="E681">
        <v>2181</v>
      </c>
      <c r="F681">
        <v>66497138</v>
      </c>
      <c r="G681">
        <v>41280036</v>
      </c>
      <c r="H681">
        <v>6</v>
      </c>
      <c r="I681">
        <v>283726</v>
      </c>
    </row>
    <row r="682" spans="1:9">
      <c r="A682" t="s">
        <v>4464</v>
      </c>
      <c r="B682">
        <v>274</v>
      </c>
      <c r="C682">
        <v>5037668</v>
      </c>
      <c r="D682">
        <v>4950560</v>
      </c>
      <c r="E682">
        <v>7212</v>
      </c>
      <c r="F682">
        <v>126152915</v>
      </c>
      <c r="G682">
        <v>59277299</v>
      </c>
      <c r="H682">
        <v>7</v>
      </c>
      <c r="I682">
        <v>128725</v>
      </c>
    </row>
    <row r="683" spans="1:9">
      <c r="A683" t="s">
        <v>4931</v>
      </c>
      <c r="B683">
        <v>0</v>
      </c>
      <c r="C683">
        <v>0</v>
      </c>
      <c r="D683">
        <v>0</v>
      </c>
      <c r="E683">
        <v>2011</v>
      </c>
      <c r="F683">
        <v>167614832</v>
      </c>
      <c r="G683">
        <v>11664505</v>
      </c>
      <c r="H683">
        <v>30</v>
      </c>
      <c r="I683">
        <v>2031647</v>
      </c>
    </row>
    <row r="684" spans="1:9">
      <c r="A684" t="s">
        <v>4546</v>
      </c>
      <c r="B684">
        <v>2641</v>
      </c>
      <c r="C684">
        <v>1186260122</v>
      </c>
      <c r="D684">
        <v>1184154048</v>
      </c>
      <c r="E684">
        <v>164273</v>
      </c>
      <c r="F684">
        <v>44409704612</v>
      </c>
      <c r="G684">
        <v>38190407413</v>
      </c>
      <c r="H684">
        <v>477</v>
      </c>
      <c r="I684">
        <v>89259496</v>
      </c>
    </row>
    <row r="685" spans="1:9">
      <c r="A685" t="s">
        <v>4068</v>
      </c>
      <c r="B685">
        <v>1486</v>
      </c>
      <c r="C685">
        <v>10451515</v>
      </c>
      <c r="D685">
        <v>5337987</v>
      </c>
      <c r="E685">
        <v>21468</v>
      </c>
      <c r="F685">
        <v>159036132</v>
      </c>
      <c r="G685">
        <v>37830991</v>
      </c>
      <c r="H685">
        <v>731</v>
      </c>
      <c r="I685">
        <v>3175603</v>
      </c>
    </row>
    <row r="686" spans="1:9">
      <c r="A686" t="s">
        <v>4489</v>
      </c>
      <c r="B686">
        <v>0</v>
      </c>
      <c r="C686">
        <v>0</v>
      </c>
      <c r="D686">
        <v>0</v>
      </c>
      <c r="E686">
        <v>413</v>
      </c>
      <c r="F686">
        <v>23910004</v>
      </c>
      <c r="G686">
        <v>4950918</v>
      </c>
      <c r="H686">
        <v>8</v>
      </c>
      <c r="I686">
        <v>521468</v>
      </c>
    </row>
    <row r="687" spans="1:9">
      <c r="A687" t="s">
        <v>4662</v>
      </c>
      <c r="B687">
        <v>4101</v>
      </c>
      <c r="C687">
        <v>34616300</v>
      </c>
      <c r="D687">
        <v>4048073</v>
      </c>
      <c r="E687">
        <v>350979</v>
      </c>
      <c r="F687">
        <v>3043872317</v>
      </c>
      <c r="G687">
        <v>686257192</v>
      </c>
      <c r="H687">
        <v>1677</v>
      </c>
      <c r="I687">
        <v>8974354</v>
      </c>
    </row>
    <row r="688" spans="1:9">
      <c r="A688" t="s">
        <v>4808</v>
      </c>
      <c r="B688">
        <v>64</v>
      </c>
      <c r="C688">
        <v>827876</v>
      </c>
      <c r="D688">
        <v>810959</v>
      </c>
      <c r="E688">
        <v>7115</v>
      </c>
      <c r="F688">
        <v>213490349</v>
      </c>
      <c r="G688">
        <v>125907275</v>
      </c>
      <c r="H688">
        <v>27</v>
      </c>
      <c r="I688">
        <v>353577</v>
      </c>
    </row>
    <row r="689" spans="1:9">
      <c r="A689" t="s">
        <v>4882</v>
      </c>
      <c r="B689">
        <v>6589</v>
      </c>
      <c r="C689">
        <v>185670185</v>
      </c>
      <c r="D689">
        <v>159599949</v>
      </c>
      <c r="E689">
        <v>608068</v>
      </c>
      <c r="F689">
        <v>9126748602</v>
      </c>
      <c r="G689">
        <v>5241352173</v>
      </c>
      <c r="H689">
        <v>708</v>
      </c>
      <c r="I689">
        <v>5316799</v>
      </c>
    </row>
    <row r="690" spans="1:9">
      <c r="A690" t="s">
        <v>4969</v>
      </c>
      <c r="B690">
        <v>1205</v>
      </c>
      <c r="C690">
        <v>13481850</v>
      </c>
      <c r="D690">
        <v>4233873</v>
      </c>
      <c r="E690">
        <v>50460</v>
      </c>
      <c r="F690">
        <v>500349345</v>
      </c>
      <c r="G690">
        <v>177611559</v>
      </c>
      <c r="H690">
        <v>1245</v>
      </c>
      <c r="I690">
        <v>9108663</v>
      </c>
    </row>
    <row r="691" spans="1:9">
      <c r="A691" t="s">
        <v>4638</v>
      </c>
      <c r="B691">
        <v>360</v>
      </c>
      <c r="C691">
        <v>7962400</v>
      </c>
      <c r="D691">
        <v>7901587</v>
      </c>
      <c r="E691">
        <v>9323</v>
      </c>
      <c r="F691">
        <v>159070296</v>
      </c>
      <c r="G691">
        <v>76387189</v>
      </c>
      <c r="H691">
        <v>61</v>
      </c>
      <c r="I691">
        <v>1207840</v>
      </c>
    </row>
    <row r="692" spans="1:9">
      <c r="A692" t="s">
        <v>4975</v>
      </c>
      <c r="B692">
        <v>35656</v>
      </c>
      <c r="C692">
        <v>336442900</v>
      </c>
      <c r="D692">
        <v>92626178</v>
      </c>
      <c r="E692">
        <v>1391850</v>
      </c>
      <c r="F692">
        <v>12249869122</v>
      </c>
      <c r="G692">
        <v>4228425088</v>
      </c>
      <c r="H692">
        <v>9797</v>
      </c>
      <c r="I692">
        <v>58197137</v>
      </c>
    </row>
    <row r="693" spans="1:9">
      <c r="A693" t="s">
        <v>4031</v>
      </c>
      <c r="B693">
        <v>0</v>
      </c>
      <c r="C693">
        <v>0</v>
      </c>
      <c r="D693">
        <v>0</v>
      </c>
      <c r="E693">
        <v>325</v>
      </c>
      <c r="F693">
        <v>3080027</v>
      </c>
      <c r="G693">
        <v>694</v>
      </c>
      <c r="H693">
        <v>0</v>
      </c>
      <c r="I693">
        <v>0</v>
      </c>
    </row>
    <row r="694" spans="1:9">
      <c r="A694" t="s">
        <v>4350</v>
      </c>
      <c r="B694">
        <v>4969</v>
      </c>
      <c r="C694">
        <v>54431907</v>
      </c>
      <c r="D694">
        <v>50972913</v>
      </c>
      <c r="E694">
        <v>192130</v>
      </c>
      <c r="F694">
        <v>1249271602</v>
      </c>
      <c r="G694">
        <v>287482557</v>
      </c>
      <c r="H694">
        <v>689</v>
      </c>
      <c r="I694">
        <v>3004512</v>
      </c>
    </row>
    <row r="695" spans="1:9">
      <c r="A695" t="s">
        <v>4462</v>
      </c>
      <c r="B695">
        <v>3</v>
      </c>
      <c r="C695">
        <v>145182</v>
      </c>
      <c r="D695">
        <v>144594</v>
      </c>
      <c r="E695">
        <v>77</v>
      </c>
      <c r="F695">
        <v>2656047</v>
      </c>
      <c r="G695">
        <v>1606003</v>
      </c>
      <c r="H695">
        <v>0</v>
      </c>
      <c r="I695">
        <v>0</v>
      </c>
    </row>
    <row r="696" spans="1:9">
      <c r="A696" t="s">
        <v>4742</v>
      </c>
      <c r="B696">
        <v>42805</v>
      </c>
      <c r="C696">
        <v>171907852</v>
      </c>
      <c r="D696">
        <v>64492846</v>
      </c>
      <c r="E696">
        <v>1114328</v>
      </c>
      <c r="F696">
        <v>4183405180</v>
      </c>
      <c r="G696">
        <v>1124162759</v>
      </c>
      <c r="H696">
        <v>10632</v>
      </c>
      <c r="I696">
        <v>21145189</v>
      </c>
    </row>
    <row r="697" spans="1:9">
      <c r="A697" t="s">
        <v>4747</v>
      </c>
      <c r="B697">
        <v>178</v>
      </c>
      <c r="C697">
        <v>10585875</v>
      </c>
      <c r="D697">
        <v>10576172</v>
      </c>
      <c r="E697">
        <v>2929</v>
      </c>
      <c r="F697">
        <v>142437984</v>
      </c>
      <c r="G697">
        <v>92092509</v>
      </c>
      <c r="H697">
        <v>8</v>
      </c>
      <c r="I697">
        <v>435861</v>
      </c>
    </row>
    <row r="698" spans="1:9">
      <c r="A698" t="s">
        <v>4794</v>
      </c>
      <c r="B698">
        <v>303</v>
      </c>
      <c r="C698">
        <v>48322801</v>
      </c>
      <c r="D698">
        <v>14346098</v>
      </c>
      <c r="E698">
        <v>8127</v>
      </c>
      <c r="F698">
        <v>1324129452</v>
      </c>
      <c r="G698">
        <v>693338030</v>
      </c>
      <c r="H698">
        <v>60</v>
      </c>
      <c r="I698">
        <v>7564575</v>
      </c>
    </row>
    <row r="699" spans="1:9">
      <c r="A699" t="s">
        <v>4455</v>
      </c>
      <c r="B699">
        <v>8531</v>
      </c>
      <c r="C699">
        <v>161189305</v>
      </c>
      <c r="D699">
        <v>159661539</v>
      </c>
      <c r="E699">
        <v>67935</v>
      </c>
      <c r="F699">
        <v>1295963828</v>
      </c>
      <c r="G699">
        <v>838462717</v>
      </c>
      <c r="H699">
        <v>304</v>
      </c>
      <c r="I699">
        <v>4842464</v>
      </c>
    </row>
    <row r="700" spans="1:9">
      <c r="A700" t="s">
        <v>4471</v>
      </c>
      <c r="B700">
        <v>23</v>
      </c>
      <c r="C700">
        <v>1130589</v>
      </c>
      <c r="D700">
        <v>1129599</v>
      </c>
      <c r="E700">
        <v>339</v>
      </c>
      <c r="F700">
        <v>11692550</v>
      </c>
      <c r="G700">
        <v>7550170</v>
      </c>
      <c r="H700">
        <v>1</v>
      </c>
      <c r="I700">
        <v>25733</v>
      </c>
    </row>
    <row r="701" spans="1:9">
      <c r="A701" t="s">
        <v>4626</v>
      </c>
      <c r="B701">
        <v>1</v>
      </c>
      <c r="C701">
        <v>185000</v>
      </c>
      <c r="D701">
        <v>0</v>
      </c>
      <c r="E701">
        <v>2175</v>
      </c>
      <c r="F701">
        <v>342187430</v>
      </c>
      <c r="G701">
        <v>201462796</v>
      </c>
      <c r="H701">
        <v>21</v>
      </c>
      <c r="I701">
        <v>5345339</v>
      </c>
    </row>
    <row r="702" spans="1:9">
      <c r="A702" t="s">
        <v>5029</v>
      </c>
      <c r="B702">
        <v>9529</v>
      </c>
      <c r="C702">
        <v>84122600</v>
      </c>
      <c r="D702">
        <v>40155517</v>
      </c>
      <c r="E702">
        <v>177159</v>
      </c>
      <c r="F702">
        <v>1150782937</v>
      </c>
      <c r="G702">
        <v>340770455</v>
      </c>
      <c r="H702">
        <v>2104</v>
      </c>
      <c r="I702">
        <v>11890360</v>
      </c>
    </row>
    <row r="703" spans="1:9">
      <c r="A703" t="s">
        <v>4082</v>
      </c>
      <c r="B703">
        <v>7986</v>
      </c>
      <c r="C703">
        <v>14449230</v>
      </c>
      <c r="D703">
        <v>5101810</v>
      </c>
      <c r="E703">
        <v>246132</v>
      </c>
      <c r="F703">
        <v>538060323</v>
      </c>
      <c r="G703">
        <v>122922400</v>
      </c>
      <c r="H703">
        <v>4824</v>
      </c>
      <c r="I703">
        <v>6524827</v>
      </c>
    </row>
    <row r="704" spans="1:9">
      <c r="A704" t="s">
        <v>4111</v>
      </c>
      <c r="B704">
        <v>259</v>
      </c>
      <c r="C704">
        <v>18324879</v>
      </c>
      <c r="D704">
        <v>18225602</v>
      </c>
      <c r="E704">
        <v>5000</v>
      </c>
      <c r="F704">
        <v>266866864</v>
      </c>
      <c r="G704">
        <v>166853697</v>
      </c>
      <c r="H704">
        <v>10</v>
      </c>
      <c r="I704">
        <v>756667</v>
      </c>
    </row>
    <row r="705" spans="1:9">
      <c r="A705" t="s">
        <v>4201</v>
      </c>
      <c r="B705">
        <v>0</v>
      </c>
      <c r="C705">
        <v>0</v>
      </c>
      <c r="D705">
        <v>0</v>
      </c>
      <c r="E705">
        <v>2</v>
      </c>
      <c r="F705">
        <v>86990</v>
      </c>
      <c r="G705">
        <v>2039</v>
      </c>
      <c r="H705">
        <v>0</v>
      </c>
      <c r="I705">
        <v>0</v>
      </c>
    </row>
    <row r="706" spans="1:9">
      <c r="A706" t="s">
        <v>4454</v>
      </c>
      <c r="B706">
        <v>9921</v>
      </c>
      <c r="C706">
        <v>169566630</v>
      </c>
      <c r="D706">
        <v>167984288</v>
      </c>
      <c r="E706">
        <v>73646</v>
      </c>
      <c r="F706">
        <v>1305636706</v>
      </c>
      <c r="G706">
        <v>852277545</v>
      </c>
      <c r="H706">
        <v>272</v>
      </c>
      <c r="I706">
        <v>4007380</v>
      </c>
    </row>
    <row r="707" spans="1:9">
      <c r="A707" t="s">
        <v>4543</v>
      </c>
      <c r="B707">
        <v>402</v>
      </c>
      <c r="C707">
        <v>60375058</v>
      </c>
      <c r="D707">
        <v>59301262</v>
      </c>
      <c r="E707">
        <v>175664</v>
      </c>
      <c r="F707">
        <v>28447582833</v>
      </c>
      <c r="G707">
        <v>19715793421</v>
      </c>
      <c r="H707">
        <v>371</v>
      </c>
      <c r="I707">
        <v>32115402</v>
      </c>
    </row>
    <row r="708" spans="1:9">
      <c r="A708" t="s">
        <v>4574</v>
      </c>
      <c r="B708">
        <v>362</v>
      </c>
      <c r="C708">
        <v>8009527</v>
      </c>
      <c r="D708">
        <v>7797188</v>
      </c>
      <c r="E708">
        <v>19734</v>
      </c>
      <c r="F708">
        <v>289604263</v>
      </c>
      <c r="G708">
        <v>153451187</v>
      </c>
      <c r="H708">
        <v>197</v>
      </c>
      <c r="I708">
        <v>3576308</v>
      </c>
    </row>
    <row r="709" spans="1:9">
      <c r="A709" t="s">
        <v>4669</v>
      </c>
      <c r="B709">
        <v>8</v>
      </c>
      <c r="C709">
        <v>10350153</v>
      </c>
      <c r="D709">
        <v>10342707</v>
      </c>
      <c r="E709">
        <v>5374</v>
      </c>
      <c r="F709">
        <v>1890898276</v>
      </c>
      <c r="G709">
        <v>1625494395</v>
      </c>
      <c r="H709">
        <v>14</v>
      </c>
      <c r="I709">
        <v>5497087</v>
      </c>
    </row>
    <row r="710" spans="1:9">
      <c r="A710" t="s">
        <v>4791</v>
      </c>
      <c r="B710">
        <v>766</v>
      </c>
      <c r="C710">
        <v>123143408</v>
      </c>
      <c r="D710">
        <v>20380354</v>
      </c>
      <c r="E710">
        <v>31895</v>
      </c>
      <c r="F710">
        <v>4241463850</v>
      </c>
      <c r="G710">
        <v>1702611284</v>
      </c>
      <c r="H710">
        <v>104</v>
      </c>
      <c r="I710">
        <v>10947259</v>
      </c>
    </row>
    <row r="711" spans="1:9">
      <c r="A711" t="s">
        <v>4825</v>
      </c>
      <c r="B711">
        <v>112</v>
      </c>
      <c r="C711">
        <v>8705058</v>
      </c>
      <c r="D711">
        <v>8618344</v>
      </c>
      <c r="E711">
        <v>2577</v>
      </c>
      <c r="F711">
        <v>153425295</v>
      </c>
      <c r="G711">
        <v>103357047</v>
      </c>
      <c r="H711">
        <v>5</v>
      </c>
      <c r="I711">
        <v>319798</v>
      </c>
    </row>
    <row r="712" spans="1:9">
      <c r="A712" t="s">
        <v>4831</v>
      </c>
      <c r="B712">
        <v>8213</v>
      </c>
      <c r="C712">
        <v>366972024</v>
      </c>
      <c r="D712">
        <v>364707505</v>
      </c>
      <c r="E712">
        <v>325583</v>
      </c>
      <c r="F712">
        <v>12248069014</v>
      </c>
      <c r="G712">
        <v>8214969813</v>
      </c>
      <c r="H712">
        <v>411</v>
      </c>
      <c r="I712">
        <v>17273078</v>
      </c>
    </row>
    <row r="713" spans="1:9">
      <c r="A713" t="s">
        <v>4020</v>
      </c>
      <c r="B713">
        <v>926</v>
      </c>
      <c r="C713">
        <v>9439410</v>
      </c>
      <c r="D713">
        <v>3788465</v>
      </c>
      <c r="E713">
        <v>91625</v>
      </c>
      <c r="F713">
        <v>1616658102</v>
      </c>
      <c r="G713">
        <v>583581156</v>
      </c>
      <c r="H713">
        <v>1026</v>
      </c>
      <c r="I713">
        <v>7711810</v>
      </c>
    </row>
    <row r="714" spans="1:9">
      <c r="A714" t="s">
        <v>4231</v>
      </c>
      <c r="B714">
        <v>15179</v>
      </c>
      <c r="C714">
        <v>25362450</v>
      </c>
      <c r="D714">
        <v>7506226</v>
      </c>
      <c r="E714">
        <v>1743890</v>
      </c>
      <c r="F714">
        <v>5703781386</v>
      </c>
      <c r="G714">
        <v>903341514</v>
      </c>
      <c r="H714">
        <v>22606</v>
      </c>
      <c r="I714">
        <v>25669808</v>
      </c>
    </row>
    <row r="715" spans="1:9">
      <c r="A715" t="s">
        <v>4585</v>
      </c>
      <c r="B715">
        <v>19891</v>
      </c>
      <c r="C715">
        <v>693959859</v>
      </c>
      <c r="D715">
        <v>689537059</v>
      </c>
      <c r="E715">
        <v>336869</v>
      </c>
      <c r="F715">
        <v>10148352923</v>
      </c>
      <c r="G715">
        <v>7152557552</v>
      </c>
      <c r="H715">
        <v>5346</v>
      </c>
      <c r="I715">
        <v>152957060</v>
      </c>
    </row>
    <row r="716" spans="1:9">
      <c r="A716" t="s">
        <v>4967</v>
      </c>
      <c r="B716">
        <v>1598</v>
      </c>
      <c r="C716">
        <v>14273450</v>
      </c>
      <c r="D716">
        <v>4447870</v>
      </c>
      <c r="E716">
        <v>59541</v>
      </c>
      <c r="F716">
        <v>506476996</v>
      </c>
      <c r="G716">
        <v>214859495</v>
      </c>
      <c r="H716">
        <v>1016</v>
      </c>
      <c r="I716">
        <v>6782977</v>
      </c>
    </row>
    <row r="717" spans="1:9">
      <c r="A717" t="s">
        <v>4666</v>
      </c>
      <c r="B717">
        <v>177</v>
      </c>
      <c r="C717">
        <v>1421000</v>
      </c>
      <c r="D717">
        <v>192434</v>
      </c>
      <c r="E717">
        <v>12926</v>
      </c>
      <c r="F717">
        <v>105415362</v>
      </c>
      <c r="G717">
        <v>40597669</v>
      </c>
      <c r="H717">
        <v>202</v>
      </c>
      <c r="I717">
        <v>1224230</v>
      </c>
    </row>
    <row r="718" spans="1:9">
      <c r="A718" t="s">
        <v>4939</v>
      </c>
      <c r="B718">
        <v>0</v>
      </c>
      <c r="C718">
        <v>0</v>
      </c>
      <c r="D718">
        <v>0</v>
      </c>
      <c r="E718">
        <v>732</v>
      </c>
      <c r="F718">
        <v>63892137</v>
      </c>
      <c r="G718">
        <v>33525702</v>
      </c>
      <c r="H718">
        <v>5</v>
      </c>
      <c r="I718">
        <v>339600</v>
      </c>
    </row>
    <row r="719" spans="1:9">
      <c r="A719" t="s">
        <v>4045</v>
      </c>
      <c r="B719">
        <v>1905</v>
      </c>
      <c r="C719">
        <v>10260600</v>
      </c>
      <c r="D719">
        <v>1057868</v>
      </c>
      <c r="E719">
        <v>43060</v>
      </c>
      <c r="F719">
        <v>284165972</v>
      </c>
      <c r="G719">
        <v>111632243</v>
      </c>
      <c r="H719">
        <v>922</v>
      </c>
      <c r="I719">
        <v>3923520</v>
      </c>
    </row>
    <row r="720" spans="1:9">
      <c r="A720" t="s">
        <v>4446</v>
      </c>
      <c r="B720">
        <v>0</v>
      </c>
      <c r="C720">
        <v>0</v>
      </c>
      <c r="D720">
        <v>0</v>
      </c>
      <c r="E720">
        <v>6</v>
      </c>
      <c r="F720">
        <v>112000</v>
      </c>
      <c r="G720">
        <v>21033</v>
      </c>
      <c r="H720">
        <v>0</v>
      </c>
      <c r="I720">
        <v>0</v>
      </c>
    </row>
    <row r="721" spans="1:9">
      <c r="A721" t="s">
        <v>4726</v>
      </c>
      <c r="B721">
        <v>4672</v>
      </c>
      <c r="C721">
        <v>58684021</v>
      </c>
      <c r="D721">
        <v>56587541</v>
      </c>
      <c r="E721">
        <v>357842</v>
      </c>
      <c r="F721">
        <v>2385266454</v>
      </c>
      <c r="G721">
        <v>795661531</v>
      </c>
      <c r="H721">
        <v>647</v>
      </c>
      <c r="I721">
        <v>4885652</v>
      </c>
    </row>
    <row r="722" spans="1:9">
      <c r="A722" t="s">
        <v>4767</v>
      </c>
      <c r="B722">
        <v>2203</v>
      </c>
      <c r="C722">
        <v>22295961</v>
      </c>
      <c r="D722">
        <v>3488343</v>
      </c>
      <c r="E722">
        <v>103190</v>
      </c>
      <c r="F722">
        <v>1049511124</v>
      </c>
      <c r="G722">
        <v>267815565</v>
      </c>
      <c r="H722">
        <v>685</v>
      </c>
      <c r="I722">
        <v>3918087</v>
      </c>
    </row>
    <row r="723" spans="1:9">
      <c r="A723" t="s">
        <v>4797</v>
      </c>
      <c r="B723">
        <v>2</v>
      </c>
      <c r="C723">
        <v>20000</v>
      </c>
      <c r="D723">
        <v>0</v>
      </c>
      <c r="E723">
        <v>15581</v>
      </c>
      <c r="F723">
        <v>46195696</v>
      </c>
      <c r="G723">
        <v>387411</v>
      </c>
      <c r="H723">
        <v>19</v>
      </c>
      <c r="I723">
        <v>27250</v>
      </c>
    </row>
    <row r="724" spans="1:9">
      <c r="A724" t="s">
        <v>4277</v>
      </c>
      <c r="B724">
        <v>0</v>
      </c>
      <c r="C724">
        <v>0</v>
      </c>
      <c r="D724">
        <v>0</v>
      </c>
      <c r="E724">
        <v>3301</v>
      </c>
      <c r="F724">
        <v>579945845</v>
      </c>
      <c r="G724">
        <v>366945389</v>
      </c>
      <c r="H724">
        <v>36</v>
      </c>
      <c r="I724">
        <v>7106768</v>
      </c>
    </row>
    <row r="725" spans="1:9">
      <c r="A725" t="s">
        <v>4495</v>
      </c>
      <c r="B725">
        <v>7</v>
      </c>
      <c r="C725">
        <v>408750</v>
      </c>
      <c r="D725">
        <v>99654</v>
      </c>
      <c r="E725">
        <v>461</v>
      </c>
      <c r="F725">
        <v>41898467</v>
      </c>
      <c r="G725">
        <v>25240184</v>
      </c>
      <c r="H725">
        <v>2</v>
      </c>
      <c r="I725">
        <v>319587</v>
      </c>
    </row>
    <row r="726" spans="1:9">
      <c r="A726" t="s">
        <v>4630</v>
      </c>
      <c r="B726">
        <v>27</v>
      </c>
      <c r="C726">
        <v>665500</v>
      </c>
      <c r="D726">
        <v>659956</v>
      </c>
      <c r="E726">
        <v>713</v>
      </c>
      <c r="F726">
        <v>14127869</v>
      </c>
      <c r="G726">
        <v>7254858</v>
      </c>
      <c r="H726">
        <v>8</v>
      </c>
      <c r="I726">
        <v>193500</v>
      </c>
    </row>
    <row r="727" spans="1:9">
      <c r="A727" t="s">
        <v>4678</v>
      </c>
      <c r="B727">
        <v>161</v>
      </c>
      <c r="C727">
        <v>77127338</v>
      </c>
      <c r="D727">
        <v>76989950</v>
      </c>
      <c r="E727">
        <v>38363</v>
      </c>
      <c r="F727">
        <v>12086754444</v>
      </c>
      <c r="G727">
        <v>10444431843</v>
      </c>
      <c r="H727">
        <v>149</v>
      </c>
      <c r="I727">
        <v>36197010</v>
      </c>
    </row>
    <row r="728" spans="1:9">
      <c r="A728" t="s">
        <v>4824</v>
      </c>
      <c r="B728">
        <v>160</v>
      </c>
      <c r="C728">
        <v>13168614</v>
      </c>
      <c r="D728">
        <v>13155140</v>
      </c>
      <c r="E728">
        <v>5229</v>
      </c>
      <c r="F728">
        <v>290785531</v>
      </c>
      <c r="G728">
        <v>198248609</v>
      </c>
      <c r="H728">
        <v>15</v>
      </c>
      <c r="I728">
        <v>924538</v>
      </c>
    </row>
    <row r="729" spans="1:9">
      <c r="A729" t="s">
        <v>4038</v>
      </c>
      <c r="B729">
        <v>4827</v>
      </c>
      <c r="C729">
        <v>74205932</v>
      </c>
      <c r="D729">
        <v>70506436</v>
      </c>
      <c r="E729">
        <v>27364</v>
      </c>
      <c r="F729">
        <v>418179068</v>
      </c>
      <c r="G729">
        <v>266658556</v>
      </c>
      <c r="H729">
        <v>62</v>
      </c>
      <c r="I729">
        <v>1012100</v>
      </c>
    </row>
    <row r="730" spans="1:9">
      <c r="A730" t="s">
        <v>4160</v>
      </c>
      <c r="B730">
        <v>2</v>
      </c>
      <c r="C730">
        <v>1000</v>
      </c>
      <c r="D730">
        <v>10</v>
      </c>
      <c r="E730">
        <v>38439</v>
      </c>
      <c r="F730">
        <v>218062000</v>
      </c>
      <c r="G730">
        <v>2682220</v>
      </c>
      <c r="H730">
        <v>25</v>
      </c>
      <c r="I730">
        <v>445793</v>
      </c>
    </row>
    <row r="731" spans="1:9">
      <c r="A731" t="s">
        <v>4203</v>
      </c>
      <c r="B731">
        <v>0</v>
      </c>
      <c r="C731">
        <v>0</v>
      </c>
      <c r="D731">
        <v>0</v>
      </c>
      <c r="E731">
        <v>68</v>
      </c>
      <c r="F731">
        <v>4603717</v>
      </c>
      <c r="G731">
        <v>27765</v>
      </c>
      <c r="H731">
        <v>2</v>
      </c>
      <c r="I731">
        <v>12000</v>
      </c>
    </row>
    <row r="732" spans="1:9">
      <c r="A732" t="s">
        <v>4397</v>
      </c>
      <c r="B732">
        <v>5</v>
      </c>
      <c r="C732">
        <v>832000</v>
      </c>
      <c r="D732">
        <v>832000</v>
      </c>
      <c r="E732">
        <v>95</v>
      </c>
      <c r="F732">
        <v>9530632</v>
      </c>
      <c r="G732">
        <v>8949700</v>
      </c>
      <c r="H732">
        <v>2</v>
      </c>
      <c r="I732">
        <v>120590</v>
      </c>
    </row>
    <row r="733" spans="1:9">
      <c r="A733" t="s">
        <v>4497</v>
      </c>
      <c r="B733">
        <v>2</v>
      </c>
      <c r="C733">
        <v>93000</v>
      </c>
      <c r="D733">
        <v>91763</v>
      </c>
      <c r="E733">
        <v>119</v>
      </c>
      <c r="F733">
        <v>12652130</v>
      </c>
      <c r="G733">
        <v>8290691</v>
      </c>
      <c r="H733">
        <v>0</v>
      </c>
      <c r="I733">
        <v>0</v>
      </c>
    </row>
    <row r="734" spans="1:9">
      <c r="A734" t="s">
        <v>4514</v>
      </c>
      <c r="B734">
        <v>50</v>
      </c>
      <c r="C734">
        <v>2498418</v>
      </c>
      <c r="D734">
        <v>2497196</v>
      </c>
      <c r="E734">
        <v>1918</v>
      </c>
      <c r="F734">
        <v>85599777</v>
      </c>
      <c r="G734">
        <v>52979457</v>
      </c>
      <c r="H734">
        <v>9</v>
      </c>
      <c r="I734">
        <v>438458</v>
      </c>
    </row>
    <row r="735" spans="1:9">
      <c r="A735" t="s">
        <v>4658</v>
      </c>
      <c r="B735">
        <v>15</v>
      </c>
      <c r="C735">
        <v>177300</v>
      </c>
      <c r="D735">
        <v>35955</v>
      </c>
      <c r="E735">
        <v>50398</v>
      </c>
      <c r="F735">
        <v>528526976</v>
      </c>
      <c r="G735">
        <v>42362667</v>
      </c>
      <c r="H735">
        <v>784</v>
      </c>
      <c r="I735">
        <v>5592150</v>
      </c>
    </row>
    <row r="736" spans="1:9">
      <c r="A736" t="s">
        <v>4715</v>
      </c>
      <c r="B736">
        <v>184272</v>
      </c>
      <c r="C736">
        <v>695246460</v>
      </c>
      <c r="D736">
        <v>72679190</v>
      </c>
      <c r="E736">
        <v>3283361</v>
      </c>
      <c r="F736">
        <v>14340465194</v>
      </c>
      <c r="G736">
        <v>3967092365</v>
      </c>
      <c r="H736">
        <v>26150</v>
      </c>
      <c r="I736">
        <v>66668024</v>
      </c>
    </row>
    <row r="737" spans="1:9">
      <c r="A737" t="s">
        <v>4743</v>
      </c>
      <c r="B737">
        <v>18919</v>
      </c>
      <c r="C737">
        <v>71658755</v>
      </c>
      <c r="D737">
        <v>27772962</v>
      </c>
      <c r="E737">
        <v>515367</v>
      </c>
      <c r="F737">
        <v>1906245433</v>
      </c>
      <c r="G737">
        <v>581826391</v>
      </c>
      <c r="H737">
        <v>6243</v>
      </c>
      <c r="I737">
        <v>13533075</v>
      </c>
    </row>
    <row r="738" spans="1:9">
      <c r="A738" t="s">
        <v>4863</v>
      </c>
      <c r="B738">
        <v>154</v>
      </c>
      <c r="C738">
        <v>30254107</v>
      </c>
      <c r="D738">
        <v>13188241</v>
      </c>
      <c r="E738">
        <v>2020</v>
      </c>
      <c r="F738">
        <v>342768163</v>
      </c>
      <c r="G738">
        <v>189997557</v>
      </c>
      <c r="H738">
        <v>8</v>
      </c>
      <c r="I738">
        <v>410212</v>
      </c>
    </row>
    <row r="739" spans="1:9">
      <c r="A739" t="s">
        <v>4293</v>
      </c>
      <c r="B739">
        <v>0</v>
      </c>
      <c r="C739">
        <v>0</v>
      </c>
      <c r="D739">
        <v>0</v>
      </c>
      <c r="E739">
        <v>5109</v>
      </c>
      <c r="F739">
        <v>20896039</v>
      </c>
      <c r="G739">
        <v>1092583</v>
      </c>
      <c r="H739">
        <v>46</v>
      </c>
      <c r="I739">
        <v>394500</v>
      </c>
    </row>
    <row r="740" spans="1:9">
      <c r="A740" t="s">
        <v>4394</v>
      </c>
      <c r="B740">
        <v>16730</v>
      </c>
      <c r="C740">
        <v>94723600</v>
      </c>
      <c r="D740">
        <v>30739871</v>
      </c>
      <c r="E740">
        <v>527456</v>
      </c>
      <c r="F740">
        <v>5520958685</v>
      </c>
      <c r="G740">
        <v>2699765891</v>
      </c>
      <c r="H740">
        <v>7296</v>
      </c>
      <c r="I740">
        <v>51401587</v>
      </c>
    </row>
    <row r="741" spans="1:9">
      <c r="A741" t="s">
        <v>4404</v>
      </c>
      <c r="B741">
        <v>172</v>
      </c>
      <c r="C741">
        <v>29382524</v>
      </c>
      <c r="D741">
        <v>29311984</v>
      </c>
      <c r="E741">
        <v>1686</v>
      </c>
      <c r="F741">
        <v>179924186</v>
      </c>
      <c r="G741">
        <v>168594189</v>
      </c>
      <c r="H741">
        <v>4</v>
      </c>
      <c r="I741">
        <v>265000</v>
      </c>
    </row>
    <row r="742" spans="1:9">
      <c r="A742" t="s">
        <v>4688</v>
      </c>
      <c r="B742">
        <v>2305</v>
      </c>
      <c r="C742">
        <v>263435800</v>
      </c>
      <c r="D742">
        <v>89925348</v>
      </c>
      <c r="E742">
        <v>84869</v>
      </c>
      <c r="F742">
        <v>7555719024</v>
      </c>
      <c r="G742">
        <v>3591931883</v>
      </c>
      <c r="H742">
        <v>323</v>
      </c>
      <c r="I742">
        <v>29197944</v>
      </c>
    </row>
    <row r="743" spans="1:9">
      <c r="A743" t="s">
        <v>4309</v>
      </c>
      <c r="B743">
        <v>0</v>
      </c>
      <c r="C743">
        <v>0</v>
      </c>
      <c r="D743">
        <v>0</v>
      </c>
      <c r="E743">
        <v>7767</v>
      </c>
      <c r="F743">
        <v>9456369</v>
      </c>
      <c r="G743">
        <v>229040</v>
      </c>
      <c r="H743">
        <v>8</v>
      </c>
      <c r="I743">
        <v>28100</v>
      </c>
    </row>
    <row r="744" spans="1:9">
      <c r="A744" t="s">
        <v>4417</v>
      </c>
      <c r="B744">
        <v>611</v>
      </c>
      <c r="C744">
        <v>57838373</v>
      </c>
      <c r="D744">
        <v>57704540</v>
      </c>
      <c r="E744">
        <v>5530</v>
      </c>
      <c r="F744">
        <v>421493514</v>
      </c>
      <c r="G744">
        <v>396444985</v>
      </c>
      <c r="H744">
        <v>26</v>
      </c>
      <c r="I744">
        <v>1715171</v>
      </c>
    </row>
    <row r="745" spans="1:9">
      <c r="A745" t="s">
        <v>4573</v>
      </c>
      <c r="B745">
        <v>878</v>
      </c>
      <c r="C745">
        <v>18362874</v>
      </c>
      <c r="D745">
        <v>17801482</v>
      </c>
      <c r="E745">
        <v>42789</v>
      </c>
      <c r="F745">
        <v>552924922</v>
      </c>
      <c r="G745">
        <v>287945789</v>
      </c>
      <c r="H745">
        <v>337</v>
      </c>
      <c r="I745">
        <v>6941168</v>
      </c>
    </row>
    <row r="746" spans="1:9">
      <c r="A746" t="s">
        <v>4612</v>
      </c>
      <c r="B746">
        <v>7</v>
      </c>
      <c r="C746">
        <v>1989710</v>
      </c>
      <c r="D746">
        <v>1982814</v>
      </c>
      <c r="E746">
        <v>7842</v>
      </c>
      <c r="F746">
        <v>2413626809</v>
      </c>
      <c r="G746">
        <v>1963755191</v>
      </c>
      <c r="H746">
        <v>93</v>
      </c>
      <c r="I746">
        <v>23097395</v>
      </c>
    </row>
    <row r="747" spans="1:9">
      <c r="A747" t="s">
        <v>4099</v>
      </c>
      <c r="B747">
        <v>0</v>
      </c>
      <c r="C747">
        <v>0</v>
      </c>
      <c r="D747">
        <v>0</v>
      </c>
      <c r="E747">
        <v>48</v>
      </c>
      <c r="F747">
        <v>682600</v>
      </c>
      <c r="G747">
        <v>269390</v>
      </c>
      <c r="H747">
        <v>14</v>
      </c>
      <c r="I747">
        <v>192100</v>
      </c>
    </row>
    <row r="748" spans="1:9">
      <c r="A748" t="s">
        <v>4448</v>
      </c>
      <c r="B748">
        <v>186</v>
      </c>
      <c r="C748">
        <v>4111836</v>
      </c>
      <c r="D748">
        <v>4074431</v>
      </c>
      <c r="E748">
        <v>2170</v>
      </c>
      <c r="F748">
        <v>47804890</v>
      </c>
      <c r="G748">
        <v>28928211</v>
      </c>
      <c r="H748">
        <v>37</v>
      </c>
      <c r="I748">
        <v>781000</v>
      </c>
    </row>
    <row r="749" spans="1:9">
      <c r="A749" t="s">
        <v>4617</v>
      </c>
      <c r="B749">
        <v>0</v>
      </c>
      <c r="C749">
        <v>0</v>
      </c>
      <c r="D749">
        <v>0</v>
      </c>
      <c r="E749">
        <v>307</v>
      </c>
      <c r="F749">
        <v>61083636</v>
      </c>
      <c r="G749">
        <v>38864677</v>
      </c>
      <c r="H749">
        <v>2</v>
      </c>
      <c r="I749">
        <v>860000</v>
      </c>
    </row>
    <row r="750" spans="1:9">
      <c r="A750" t="s">
        <v>4778</v>
      </c>
      <c r="B750">
        <v>22</v>
      </c>
      <c r="C750">
        <v>3976560</v>
      </c>
      <c r="D750">
        <v>3944523</v>
      </c>
      <c r="E750">
        <v>47857</v>
      </c>
      <c r="F750">
        <v>15312633639</v>
      </c>
      <c r="G750">
        <v>12710974066</v>
      </c>
      <c r="H750">
        <v>160</v>
      </c>
      <c r="I750">
        <v>25691700</v>
      </c>
    </row>
    <row r="751" spans="1:9">
      <c r="A751" t="s">
        <v>4779</v>
      </c>
      <c r="B751">
        <v>20</v>
      </c>
      <c r="C751">
        <v>3389150</v>
      </c>
      <c r="D751">
        <v>3379378</v>
      </c>
      <c r="E751">
        <v>46542</v>
      </c>
      <c r="F751">
        <v>19232339780</v>
      </c>
      <c r="G751">
        <v>16861199091</v>
      </c>
      <c r="H751">
        <v>180</v>
      </c>
      <c r="I751">
        <v>46240396</v>
      </c>
    </row>
    <row r="752" spans="1:9">
      <c r="A752" t="s">
        <v>4948</v>
      </c>
      <c r="B752">
        <v>8822</v>
      </c>
      <c r="C752">
        <v>194742014</v>
      </c>
      <c r="D752">
        <v>192339181</v>
      </c>
      <c r="E752">
        <v>84154</v>
      </c>
      <c r="F752">
        <v>2035971825</v>
      </c>
      <c r="G752">
        <v>1298384334</v>
      </c>
      <c r="H752">
        <v>198</v>
      </c>
      <c r="I752">
        <v>4290532</v>
      </c>
    </row>
    <row r="753" spans="1:9">
      <c r="A753" t="s">
        <v>4083</v>
      </c>
      <c r="B753">
        <v>15530</v>
      </c>
      <c r="C753">
        <v>114401950</v>
      </c>
      <c r="D753">
        <v>3357121</v>
      </c>
      <c r="E753">
        <v>661103</v>
      </c>
      <c r="F753">
        <v>6951945469</v>
      </c>
      <c r="G753">
        <v>511904099</v>
      </c>
      <c r="H753">
        <v>830</v>
      </c>
      <c r="I753">
        <v>6093534</v>
      </c>
    </row>
    <row r="754" spans="1:9">
      <c r="A754" t="s">
        <v>4319</v>
      </c>
      <c r="B754">
        <v>3686</v>
      </c>
      <c r="C754">
        <v>24142350</v>
      </c>
      <c r="D754">
        <v>6212073</v>
      </c>
      <c r="E754">
        <v>236393</v>
      </c>
      <c r="F754">
        <v>2621436271</v>
      </c>
      <c r="G754">
        <v>983905960</v>
      </c>
      <c r="H754">
        <v>6170</v>
      </c>
      <c r="I754">
        <v>48128201</v>
      </c>
    </row>
    <row r="755" spans="1:9">
      <c r="A755" t="s">
        <v>4424</v>
      </c>
      <c r="B755">
        <v>3</v>
      </c>
      <c r="C755">
        <v>70500</v>
      </c>
      <c r="D755">
        <v>71462</v>
      </c>
      <c r="E755">
        <v>7331</v>
      </c>
      <c r="F755">
        <v>90168423</v>
      </c>
      <c r="G755">
        <v>76423061</v>
      </c>
      <c r="H755">
        <v>223</v>
      </c>
      <c r="I755">
        <v>3507857</v>
      </c>
    </row>
    <row r="756" spans="1:9">
      <c r="A756" t="s">
        <v>4444</v>
      </c>
      <c r="B756">
        <v>9393</v>
      </c>
      <c r="C756">
        <v>48459500</v>
      </c>
      <c r="D756">
        <v>7588002</v>
      </c>
      <c r="E756">
        <v>224181</v>
      </c>
      <c r="F756">
        <v>1304163656</v>
      </c>
      <c r="G756">
        <v>391991021</v>
      </c>
      <c r="H756">
        <v>1726</v>
      </c>
      <c r="I756">
        <v>6133835</v>
      </c>
    </row>
    <row r="757" spans="1:9">
      <c r="A757" t="s">
        <v>4486</v>
      </c>
      <c r="B757">
        <v>1</v>
      </c>
      <c r="C757">
        <v>78000</v>
      </c>
      <c r="D757">
        <v>78111</v>
      </c>
      <c r="E757">
        <v>63</v>
      </c>
      <c r="F757">
        <v>6278860</v>
      </c>
      <c r="G757">
        <v>3615745</v>
      </c>
      <c r="H757">
        <v>0</v>
      </c>
      <c r="I757">
        <v>0</v>
      </c>
    </row>
    <row r="758" spans="1:9">
      <c r="A758" t="s">
        <v>4774</v>
      </c>
      <c r="B758">
        <v>0</v>
      </c>
      <c r="C758">
        <v>0</v>
      </c>
      <c r="D758">
        <v>0</v>
      </c>
      <c r="E758">
        <v>2623</v>
      </c>
      <c r="F758">
        <v>2658862515</v>
      </c>
      <c r="G758">
        <v>2425228449</v>
      </c>
      <c r="H758">
        <v>9</v>
      </c>
      <c r="I758">
        <v>1894402</v>
      </c>
    </row>
    <row r="759" spans="1:9">
      <c r="A759" t="s">
        <v>4877</v>
      </c>
      <c r="B759">
        <v>63</v>
      </c>
      <c r="C759">
        <v>3293275</v>
      </c>
      <c r="D759">
        <v>3237845</v>
      </c>
      <c r="E759">
        <v>4602</v>
      </c>
      <c r="F759">
        <v>156540932</v>
      </c>
      <c r="G759">
        <v>115554291</v>
      </c>
      <c r="H759">
        <v>24</v>
      </c>
      <c r="I759">
        <v>460852</v>
      </c>
    </row>
    <row r="760" spans="1:9">
      <c r="A760" t="s">
        <v>4663</v>
      </c>
      <c r="B760">
        <v>2017</v>
      </c>
      <c r="C760">
        <v>16592300</v>
      </c>
      <c r="D760">
        <v>2408151</v>
      </c>
      <c r="E760">
        <v>167316</v>
      </c>
      <c r="F760">
        <v>1320580284</v>
      </c>
      <c r="G760">
        <v>397166531</v>
      </c>
      <c r="H760">
        <v>1205</v>
      </c>
      <c r="I760">
        <v>6493458</v>
      </c>
    </row>
    <row r="761" spans="1:9">
      <c r="A761" t="s">
        <v>5004</v>
      </c>
      <c r="B761">
        <v>0</v>
      </c>
      <c r="C761">
        <v>0</v>
      </c>
      <c r="D761">
        <v>0</v>
      </c>
      <c r="E761">
        <v>8603</v>
      </c>
      <c r="F761">
        <v>1492661812</v>
      </c>
      <c r="G761">
        <v>847067761</v>
      </c>
      <c r="H761">
        <v>45</v>
      </c>
      <c r="I761">
        <v>5150698</v>
      </c>
    </row>
    <row r="762" spans="1:9">
      <c r="A762" t="s">
        <v>4041</v>
      </c>
      <c r="B762">
        <v>4226</v>
      </c>
      <c r="C762">
        <v>90660748</v>
      </c>
      <c r="D762">
        <v>86207898</v>
      </c>
      <c r="E762">
        <v>22208</v>
      </c>
      <c r="F762">
        <v>456961229</v>
      </c>
      <c r="G762">
        <v>309226815</v>
      </c>
      <c r="H762">
        <v>41</v>
      </c>
      <c r="I762">
        <v>597994</v>
      </c>
    </row>
    <row r="763" spans="1:9">
      <c r="A763" t="s">
        <v>4251</v>
      </c>
      <c r="B763">
        <v>3373</v>
      </c>
      <c r="C763">
        <v>41930149</v>
      </c>
      <c r="D763">
        <v>7186124</v>
      </c>
      <c r="E763">
        <v>287446</v>
      </c>
      <c r="F763">
        <v>3575552078</v>
      </c>
      <c r="G763">
        <v>1199568494</v>
      </c>
      <c r="H763">
        <v>3931</v>
      </c>
      <c r="I763">
        <v>34952464</v>
      </c>
    </row>
    <row r="764" spans="1:9">
      <c r="A764" t="s">
        <v>4311</v>
      </c>
      <c r="B764">
        <v>0</v>
      </c>
      <c r="C764">
        <v>0</v>
      </c>
      <c r="D764">
        <v>0</v>
      </c>
      <c r="E764">
        <v>4910</v>
      </c>
      <c r="F764">
        <v>6034461</v>
      </c>
      <c r="G764">
        <v>258478</v>
      </c>
      <c r="H764">
        <v>4</v>
      </c>
      <c r="I764">
        <v>9600</v>
      </c>
    </row>
    <row r="765" spans="1:9">
      <c r="A765" t="s">
        <v>4569</v>
      </c>
      <c r="B765">
        <v>2187</v>
      </c>
      <c r="C765">
        <v>26175590</v>
      </c>
      <c r="D765">
        <v>24753094</v>
      </c>
      <c r="E765">
        <v>178837</v>
      </c>
      <c r="F765">
        <v>983866784</v>
      </c>
      <c r="G765">
        <v>338349996</v>
      </c>
      <c r="H765">
        <v>571</v>
      </c>
      <c r="I765">
        <v>6219625</v>
      </c>
    </row>
    <row r="766" spans="1:9">
      <c r="A766" t="s">
        <v>4865</v>
      </c>
      <c r="B766">
        <v>224</v>
      </c>
      <c r="C766">
        <v>78938215</v>
      </c>
      <c r="D766">
        <v>48624702</v>
      </c>
      <c r="E766">
        <v>2340</v>
      </c>
      <c r="F766">
        <v>615757958</v>
      </c>
      <c r="G766">
        <v>361742575</v>
      </c>
      <c r="H766">
        <v>9</v>
      </c>
      <c r="I766">
        <v>1409882</v>
      </c>
    </row>
    <row r="767" spans="1:9">
      <c r="A767" t="s">
        <v>4119</v>
      </c>
      <c r="B767">
        <v>1587</v>
      </c>
      <c r="C767">
        <v>78822446</v>
      </c>
      <c r="D767">
        <v>78497368</v>
      </c>
      <c r="E767">
        <v>32967</v>
      </c>
      <c r="F767">
        <v>1314480699</v>
      </c>
      <c r="G767">
        <v>844373444</v>
      </c>
      <c r="H767">
        <v>63</v>
      </c>
      <c r="I767">
        <v>3036239</v>
      </c>
    </row>
    <row r="768" spans="1:9">
      <c r="A768" t="s">
        <v>4143</v>
      </c>
      <c r="B768">
        <v>3786</v>
      </c>
      <c r="C768">
        <v>2295659382</v>
      </c>
      <c r="D768">
        <v>2291407428</v>
      </c>
      <c r="E768">
        <v>195939</v>
      </c>
      <c r="F768">
        <v>67427800484</v>
      </c>
      <c r="G768">
        <v>56853708876</v>
      </c>
      <c r="H768">
        <v>552</v>
      </c>
      <c r="I768">
        <v>119409283</v>
      </c>
    </row>
    <row r="769" spans="1:9">
      <c r="A769" t="s">
        <v>4586</v>
      </c>
      <c r="B769">
        <v>7741</v>
      </c>
      <c r="C769">
        <v>282944353</v>
      </c>
      <c r="D769">
        <v>281390194</v>
      </c>
      <c r="E769">
        <v>133121</v>
      </c>
      <c r="F769">
        <v>4120316750</v>
      </c>
      <c r="G769">
        <v>2899752432</v>
      </c>
      <c r="H769">
        <v>1944</v>
      </c>
      <c r="I769">
        <v>55729696</v>
      </c>
    </row>
    <row r="770" spans="1:9">
      <c r="A770" t="s">
        <v>4925</v>
      </c>
      <c r="B770">
        <v>38</v>
      </c>
      <c r="C770">
        <v>14537793</v>
      </c>
      <c r="D770">
        <v>14536349</v>
      </c>
      <c r="E770">
        <v>8146</v>
      </c>
      <c r="F770">
        <v>1958427979</v>
      </c>
      <c r="G770">
        <v>1759186951</v>
      </c>
      <c r="H770">
        <v>68</v>
      </c>
      <c r="I770">
        <v>15186236</v>
      </c>
    </row>
    <row r="771" spans="1:9">
      <c r="A771" t="s">
        <v>4950</v>
      </c>
      <c r="B771">
        <v>3496</v>
      </c>
      <c r="C771">
        <v>105304901</v>
      </c>
      <c r="D771">
        <v>104333784</v>
      </c>
      <c r="E771">
        <v>33216</v>
      </c>
      <c r="F771">
        <v>915962463</v>
      </c>
      <c r="G771">
        <v>588461757</v>
      </c>
      <c r="H771">
        <v>113</v>
      </c>
      <c r="I771">
        <v>2773366</v>
      </c>
    </row>
    <row r="772" spans="1:9">
      <c r="A772" t="s">
        <v>4023</v>
      </c>
      <c r="B772">
        <v>154832</v>
      </c>
      <c r="C772">
        <v>1640753778</v>
      </c>
      <c r="D772">
        <v>395073596</v>
      </c>
      <c r="E772">
        <v>10558205</v>
      </c>
      <c r="F772">
        <v>157392256420</v>
      </c>
      <c r="G772">
        <v>22408013143</v>
      </c>
      <c r="H772">
        <v>12707</v>
      </c>
      <c r="I772">
        <v>61466263</v>
      </c>
    </row>
    <row r="773" spans="1:9">
      <c r="A773" t="s">
        <v>4227</v>
      </c>
      <c r="B773">
        <v>245</v>
      </c>
      <c r="C773">
        <v>693750</v>
      </c>
      <c r="D773">
        <v>227589</v>
      </c>
      <c r="E773">
        <v>56769</v>
      </c>
      <c r="F773">
        <v>374470305</v>
      </c>
      <c r="G773">
        <v>118016345</v>
      </c>
      <c r="H773">
        <v>1098</v>
      </c>
      <c r="I773">
        <v>4854690</v>
      </c>
    </row>
    <row r="774" spans="1:9">
      <c r="A774" t="s">
        <v>4342</v>
      </c>
      <c r="B774">
        <v>0</v>
      </c>
      <c r="C774">
        <v>0</v>
      </c>
      <c r="D774">
        <v>0</v>
      </c>
      <c r="E774">
        <v>13</v>
      </c>
      <c r="F774">
        <v>2428470</v>
      </c>
      <c r="G774">
        <v>376598</v>
      </c>
      <c r="H774">
        <v>0</v>
      </c>
      <c r="I774">
        <v>0</v>
      </c>
    </row>
    <row r="775" spans="1:9">
      <c r="A775" t="s">
        <v>4620</v>
      </c>
      <c r="B775">
        <v>1</v>
      </c>
      <c r="C775">
        <v>200000</v>
      </c>
      <c r="D775">
        <v>0</v>
      </c>
      <c r="E775">
        <v>27385</v>
      </c>
      <c r="F775">
        <v>4481487674</v>
      </c>
      <c r="G775">
        <v>644604023</v>
      </c>
      <c r="H775">
        <v>63</v>
      </c>
      <c r="I775">
        <v>4876144</v>
      </c>
    </row>
    <row r="776" spans="1:9">
      <c r="A776" t="s">
        <v>4713</v>
      </c>
      <c r="B776">
        <v>363227</v>
      </c>
      <c r="C776">
        <v>1496335883</v>
      </c>
      <c r="D776">
        <v>111986993</v>
      </c>
      <c r="E776">
        <v>6159838</v>
      </c>
      <c r="F776">
        <v>29112507501</v>
      </c>
      <c r="G776">
        <v>5070397503</v>
      </c>
      <c r="H776">
        <v>39065</v>
      </c>
      <c r="I776">
        <v>83206763</v>
      </c>
    </row>
    <row r="777" spans="1:9">
      <c r="A777" t="s">
        <v>4718</v>
      </c>
      <c r="B777">
        <v>19749</v>
      </c>
      <c r="C777">
        <v>70980310</v>
      </c>
      <c r="D777">
        <v>10037500</v>
      </c>
      <c r="E777">
        <v>374587</v>
      </c>
      <c r="F777">
        <v>1576882826</v>
      </c>
      <c r="G777">
        <v>675415432</v>
      </c>
      <c r="H777">
        <v>6260</v>
      </c>
      <c r="I777">
        <v>19996313</v>
      </c>
    </row>
    <row r="778" spans="1:9">
      <c r="A778" t="s">
        <v>4738</v>
      </c>
      <c r="B778">
        <v>148462</v>
      </c>
      <c r="C778">
        <v>555384013</v>
      </c>
      <c r="D778">
        <v>148709230</v>
      </c>
      <c r="E778">
        <v>3541888</v>
      </c>
      <c r="F778">
        <v>12784428730</v>
      </c>
      <c r="G778">
        <v>1572162060</v>
      </c>
      <c r="H778">
        <v>20648</v>
      </c>
      <c r="I778">
        <v>27018066</v>
      </c>
    </row>
    <row r="779" spans="1:9">
      <c r="A779" t="s">
        <v>5006</v>
      </c>
      <c r="B779">
        <v>297</v>
      </c>
      <c r="C779">
        <v>9000561</v>
      </c>
      <c r="D779">
        <v>8938937</v>
      </c>
      <c r="E779">
        <v>6326</v>
      </c>
      <c r="F779">
        <v>172096911</v>
      </c>
      <c r="G779">
        <v>111847346</v>
      </c>
      <c r="H779">
        <v>84</v>
      </c>
      <c r="I779">
        <v>1268108</v>
      </c>
    </row>
    <row r="780" spans="1:9">
      <c r="A780" t="s">
        <v>4241</v>
      </c>
      <c r="B780">
        <v>20</v>
      </c>
      <c r="C780">
        <v>624450</v>
      </c>
      <c r="D780">
        <v>608115</v>
      </c>
      <c r="E780">
        <v>8970</v>
      </c>
      <c r="F780">
        <v>213546134</v>
      </c>
      <c r="G780">
        <v>92170129</v>
      </c>
      <c r="H780">
        <v>162</v>
      </c>
      <c r="I780">
        <v>4100986</v>
      </c>
    </row>
    <row r="781" spans="1:9">
      <c r="A781" t="s">
        <v>4328</v>
      </c>
      <c r="B781">
        <v>11341</v>
      </c>
      <c r="C781">
        <v>66009669</v>
      </c>
      <c r="D781">
        <v>17169184</v>
      </c>
      <c r="E781">
        <v>573085</v>
      </c>
      <c r="F781">
        <v>5151435731</v>
      </c>
      <c r="G781">
        <v>2135034462</v>
      </c>
      <c r="H781">
        <v>7965</v>
      </c>
      <c r="I781">
        <v>43111122</v>
      </c>
    </row>
    <row r="782" spans="1:9">
      <c r="A782" t="s">
        <v>4392</v>
      </c>
      <c r="B782">
        <v>79644</v>
      </c>
      <c r="C782">
        <v>498239250</v>
      </c>
      <c r="D782">
        <v>146065818</v>
      </c>
      <c r="E782">
        <v>2634497</v>
      </c>
      <c r="F782">
        <v>28961892400</v>
      </c>
      <c r="G782">
        <v>11274123438</v>
      </c>
      <c r="H782">
        <v>22079</v>
      </c>
      <c r="I782">
        <v>143698642</v>
      </c>
    </row>
    <row r="783" spans="1:9">
      <c r="A783" t="s">
        <v>4167</v>
      </c>
      <c r="B783">
        <v>20767</v>
      </c>
      <c r="C783">
        <v>174112516</v>
      </c>
      <c r="D783">
        <v>170681940</v>
      </c>
      <c r="E783">
        <v>121988</v>
      </c>
      <c r="F783">
        <v>4084799858</v>
      </c>
      <c r="G783">
        <v>2797654762</v>
      </c>
      <c r="H783">
        <v>1068</v>
      </c>
      <c r="I783">
        <v>4830825</v>
      </c>
    </row>
    <row r="784" spans="1:9">
      <c r="A784" t="s">
        <v>4359</v>
      </c>
      <c r="B784">
        <v>1814</v>
      </c>
      <c r="C784">
        <v>6410854</v>
      </c>
      <c r="D784">
        <v>1790209</v>
      </c>
      <c r="E784">
        <v>61093</v>
      </c>
      <c r="F784">
        <v>275924965</v>
      </c>
      <c r="G784">
        <v>91989065</v>
      </c>
      <c r="H784">
        <v>889</v>
      </c>
      <c r="I784">
        <v>2679580</v>
      </c>
    </row>
    <row r="785" spans="1:9">
      <c r="A785" t="s">
        <v>4733</v>
      </c>
      <c r="B785">
        <v>3775</v>
      </c>
      <c r="C785">
        <v>14075232</v>
      </c>
      <c r="D785">
        <v>5342276</v>
      </c>
      <c r="E785">
        <v>113544</v>
      </c>
      <c r="F785">
        <v>424790441</v>
      </c>
      <c r="G785">
        <v>142257603</v>
      </c>
      <c r="H785">
        <v>1842</v>
      </c>
      <c r="I785">
        <v>4584363</v>
      </c>
    </row>
    <row r="786" spans="1:9">
      <c r="A786" t="s">
        <v>4197</v>
      </c>
      <c r="B786">
        <v>12880</v>
      </c>
      <c r="C786">
        <v>50509644</v>
      </c>
      <c r="D786">
        <v>13761211</v>
      </c>
      <c r="E786">
        <v>1402775</v>
      </c>
      <c r="F786">
        <v>7010555732</v>
      </c>
      <c r="G786">
        <v>3070049505</v>
      </c>
      <c r="H786">
        <v>26050</v>
      </c>
      <c r="I786">
        <v>75467640</v>
      </c>
    </row>
    <row r="787" spans="1:9">
      <c r="A787" t="s">
        <v>4205</v>
      </c>
      <c r="B787">
        <v>0</v>
      </c>
      <c r="C787">
        <v>0</v>
      </c>
      <c r="D787">
        <v>0</v>
      </c>
      <c r="E787">
        <v>25</v>
      </c>
      <c r="F787">
        <v>836310</v>
      </c>
      <c r="G787">
        <v>44431</v>
      </c>
      <c r="H787">
        <v>3</v>
      </c>
      <c r="I787">
        <v>11500</v>
      </c>
    </row>
    <row r="788" spans="1:9">
      <c r="A788" t="s">
        <v>4876</v>
      </c>
      <c r="B788">
        <v>130</v>
      </c>
      <c r="C788">
        <v>10541796</v>
      </c>
      <c r="D788">
        <v>8843814</v>
      </c>
      <c r="E788">
        <v>8325</v>
      </c>
      <c r="F788">
        <v>313266866</v>
      </c>
      <c r="G788">
        <v>224600699</v>
      </c>
      <c r="H788">
        <v>30</v>
      </c>
      <c r="I788">
        <v>544499</v>
      </c>
    </row>
    <row r="789" spans="1:9">
      <c r="A789" t="s">
        <v>4408</v>
      </c>
      <c r="B789">
        <v>61</v>
      </c>
      <c r="C789">
        <v>6663346</v>
      </c>
      <c r="D789">
        <v>6655383</v>
      </c>
      <c r="E789">
        <v>797</v>
      </c>
      <c r="F789">
        <v>60645022</v>
      </c>
      <c r="G789">
        <v>57303025</v>
      </c>
      <c r="H789">
        <v>4</v>
      </c>
      <c r="I789">
        <v>235529</v>
      </c>
    </row>
    <row r="790" spans="1:9">
      <c r="A790" t="s">
        <v>4544</v>
      </c>
      <c r="B790">
        <v>2204</v>
      </c>
      <c r="C790">
        <v>701854256</v>
      </c>
      <c r="D790">
        <v>698424843</v>
      </c>
      <c r="E790">
        <v>409378</v>
      </c>
      <c r="F790">
        <v>91889801170</v>
      </c>
      <c r="G790">
        <v>72739029380</v>
      </c>
      <c r="H790">
        <v>780</v>
      </c>
      <c r="I790">
        <v>111872539</v>
      </c>
    </row>
    <row r="791" spans="1:9">
      <c r="A791" t="s">
        <v>4547</v>
      </c>
      <c r="B791">
        <v>1333</v>
      </c>
      <c r="C791">
        <v>791335186</v>
      </c>
      <c r="D791">
        <v>788268830</v>
      </c>
      <c r="E791">
        <v>72528</v>
      </c>
      <c r="F791">
        <v>21675552624</v>
      </c>
      <c r="G791">
        <v>18713248181</v>
      </c>
      <c r="H791">
        <v>214</v>
      </c>
      <c r="I791">
        <v>40251336</v>
      </c>
    </row>
    <row r="792" spans="1:9">
      <c r="A792" t="s">
        <v>4670</v>
      </c>
      <c r="B792">
        <v>25</v>
      </c>
      <c r="C792">
        <v>42355780</v>
      </c>
      <c r="D792">
        <v>42332421</v>
      </c>
      <c r="E792">
        <v>9859</v>
      </c>
      <c r="F792">
        <v>3886181046</v>
      </c>
      <c r="G792">
        <v>3349365589</v>
      </c>
      <c r="H792">
        <v>30</v>
      </c>
      <c r="I792">
        <v>9286638</v>
      </c>
    </row>
    <row r="793" spans="1:9">
      <c r="A793" t="s">
        <v>4364</v>
      </c>
      <c r="B793">
        <v>134174</v>
      </c>
      <c r="C793">
        <v>611078833</v>
      </c>
      <c r="D793">
        <v>117794792</v>
      </c>
      <c r="E793">
        <v>4032026</v>
      </c>
      <c r="F793">
        <v>18246795479</v>
      </c>
      <c r="G793">
        <v>2186395964</v>
      </c>
      <c r="H793">
        <v>17969</v>
      </c>
      <c r="I793">
        <v>29019818</v>
      </c>
    </row>
    <row r="794" spans="1:9">
      <c r="A794" t="s">
        <v>4885</v>
      </c>
      <c r="B794">
        <v>2055</v>
      </c>
      <c r="C794">
        <v>75938920</v>
      </c>
      <c r="D794">
        <v>72149755</v>
      </c>
      <c r="E794">
        <v>95296</v>
      </c>
      <c r="F794">
        <v>2558368179</v>
      </c>
      <c r="G794">
        <v>1954975641</v>
      </c>
      <c r="H794">
        <v>251</v>
      </c>
      <c r="I794">
        <v>3221538</v>
      </c>
    </row>
    <row r="795" spans="1:9">
      <c r="A795" t="s">
        <v>4129</v>
      </c>
      <c r="B795">
        <v>109289</v>
      </c>
      <c r="C795">
        <v>1173488977</v>
      </c>
      <c r="D795">
        <v>180479719</v>
      </c>
      <c r="E795">
        <v>6167781</v>
      </c>
      <c r="F795">
        <v>81451370084</v>
      </c>
      <c r="G795">
        <v>18808562833</v>
      </c>
      <c r="H795">
        <v>26562</v>
      </c>
      <c r="I795">
        <v>165192896</v>
      </c>
    </row>
    <row r="796" spans="1:9">
      <c r="A796" t="s">
        <v>4276</v>
      </c>
      <c r="B796">
        <v>0</v>
      </c>
      <c r="C796">
        <v>0</v>
      </c>
      <c r="D796">
        <v>0</v>
      </c>
      <c r="E796">
        <v>20019</v>
      </c>
      <c r="F796">
        <v>3278591631</v>
      </c>
      <c r="G796">
        <v>9237634</v>
      </c>
      <c r="H796">
        <v>22</v>
      </c>
      <c r="I796">
        <v>1585951</v>
      </c>
    </row>
    <row r="797" spans="1:9">
      <c r="A797" t="s">
        <v>4327</v>
      </c>
      <c r="B797">
        <v>25451</v>
      </c>
      <c r="C797">
        <v>146861771</v>
      </c>
      <c r="D797">
        <v>36927616</v>
      </c>
      <c r="E797">
        <v>1206595</v>
      </c>
      <c r="F797">
        <v>10691059755</v>
      </c>
      <c r="G797">
        <v>4243361120</v>
      </c>
      <c r="H797">
        <v>13489</v>
      </c>
      <c r="I797">
        <v>68741901</v>
      </c>
    </row>
    <row r="798" spans="1:9">
      <c r="A798" t="s">
        <v>4387</v>
      </c>
      <c r="B798">
        <v>5871</v>
      </c>
      <c r="C798">
        <v>29130550</v>
      </c>
      <c r="D798">
        <v>7800136</v>
      </c>
      <c r="E798">
        <v>727222</v>
      </c>
      <c r="F798">
        <v>9116492572</v>
      </c>
      <c r="G798">
        <v>1754497394</v>
      </c>
      <c r="H798">
        <v>6350</v>
      </c>
      <c r="I798">
        <v>54519800</v>
      </c>
    </row>
    <row r="799" spans="1:9">
      <c r="A799" t="s">
        <v>4642</v>
      </c>
      <c r="B799">
        <v>277</v>
      </c>
      <c r="C799">
        <v>15125008</v>
      </c>
      <c r="D799">
        <v>15091956</v>
      </c>
      <c r="E799">
        <v>4987</v>
      </c>
      <c r="F799">
        <v>191678383</v>
      </c>
      <c r="G799">
        <v>130218921</v>
      </c>
      <c r="H799">
        <v>26</v>
      </c>
      <c r="I799">
        <v>803508</v>
      </c>
    </row>
    <row r="800" spans="1:9">
      <c r="A800" t="s">
        <v>4770</v>
      </c>
      <c r="B800">
        <v>228</v>
      </c>
      <c r="C800">
        <v>2137750</v>
      </c>
      <c r="D800">
        <v>575996</v>
      </c>
      <c r="E800">
        <v>10406</v>
      </c>
      <c r="F800">
        <v>100905660</v>
      </c>
      <c r="G800">
        <v>36402578</v>
      </c>
      <c r="H800">
        <v>146</v>
      </c>
      <c r="I800">
        <v>1032550</v>
      </c>
    </row>
    <row r="801" spans="1:9">
      <c r="A801" t="s">
        <v>4906</v>
      </c>
      <c r="B801">
        <v>13945</v>
      </c>
      <c r="C801">
        <v>109175410</v>
      </c>
      <c r="D801">
        <v>10325509</v>
      </c>
      <c r="E801">
        <v>1911995</v>
      </c>
      <c r="F801">
        <v>26807327706</v>
      </c>
      <c r="G801">
        <v>2952882623</v>
      </c>
      <c r="H801">
        <v>4376</v>
      </c>
      <c r="I801">
        <v>20472850</v>
      </c>
    </row>
    <row r="802" spans="1:9">
      <c r="A802" t="s">
        <v>4938</v>
      </c>
      <c r="B802">
        <v>0</v>
      </c>
      <c r="C802">
        <v>0</v>
      </c>
      <c r="D802">
        <v>0</v>
      </c>
      <c r="E802">
        <v>1543</v>
      </c>
      <c r="F802">
        <v>131837220</v>
      </c>
      <c r="G802">
        <v>64630728</v>
      </c>
      <c r="H802">
        <v>17</v>
      </c>
      <c r="I802">
        <v>1269531</v>
      </c>
    </row>
    <row r="803" spans="1:9">
      <c r="A803" t="s">
        <v>4955</v>
      </c>
      <c r="B803">
        <v>0</v>
      </c>
      <c r="C803">
        <v>0</v>
      </c>
      <c r="D803">
        <v>0</v>
      </c>
      <c r="E803">
        <v>4540</v>
      </c>
      <c r="F803">
        <v>170648800</v>
      </c>
      <c r="G803">
        <v>117747794</v>
      </c>
      <c r="H803">
        <v>32</v>
      </c>
      <c r="I803">
        <v>1273671</v>
      </c>
    </row>
    <row r="804" spans="1:9">
      <c r="A804" t="s">
        <v>4999</v>
      </c>
      <c r="B804">
        <v>8</v>
      </c>
      <c r="C804">
        <v>14725000</v>
      </c>
      <c r="D804">
        <v>1287982</v>
      </c>
      <c r="E804">
        <v>171244</v>
      </c>
      <c r="F804">
        <v>18793125755</v>
      </c>
      <c r="G804">
        <v>6960794898</v>
      </c>
      <c r="H804">
        <v>692</v>
      </c>
      <c r="I804">
        <v>53914844</v>
      </c>
    </row>
    <row r="805" spans="1:9">
      <c r="A805" t="s">
        <v>4220</v>
      </c>
      <c r="B805">
        <v>2</v>
      </c>
      <c r="C805">
        <v>100000</v>
      </c>
      <c r="D805">
        <v>100000</v>
      </c>
      <c r="E805">
        <v>2893</v>
      </c>
      <c r="F805">
        <v>27042377</v>
      </c>
      <c r="G805">
        <v>16197171</v>
      </c>
      <c r="H805">
        <v>14</v>
      </c>
      <c r="I805">
        <v>97800</v>
      </c>
    </row>
    <row r="806" spans="1:9">
      <c r="A806" t="s">
        <v>4330</v>
      </c>
      <c r="B806">
        <v>0</v>
      </c>
      <c r="C806">
        <v>0</v>
      </c>
      <c r="D806">
        <v>0</v>
      </c>
      <c r="E806">
        <v>1</v>
      </c>
      <c r="F806">
        <v>281250</v>
      </c>
      <c r="G806">
        <v>243950</v>
      </c>
      <c r="H806">
        <v>1</v>
      </c>
      <c r="I806">
        <v>281250</v>
      </c>
    </row>
    <row r="807" spans="1:9">
      <c r="A807" t="s">
        <v>4685</v>
      </c>
      <c r="B807">
        <v>1487</v>
      </c>
      <c r="C807">
        <v>257275432</v>
      </c>
      <c r="D807">
        <v>37514972</v>
      </c>
      <c r="E807">
        <v>156426</v>
      </c>
      <c r="F807">
        <v>17661187363</v>
      </c>
      <c r="G807">
        <v>2037611069</v>
      </c>
      <c r="H807">
        <v>316</v>
      </c>
      <c r="I807">
        <v>15172292</v>
      </c>
    </row>
    <row r="808" spans="1:9">
      <c r="A808" t="s">
        <v>4857</v>
      </c>
      <c r="B808">
        <v>5958</v>
      </c>
      <c r="C808">
        <v>2375160298</v>
      </c>
      <c r="D808">
        <v>2369499143</v>
      </c>
      <c r="E808">
        <v>598678</v>
      </c>
      <c r="F808">
        <v>155378480615</v>
      </c>
      <c r="G808">
        <v>138806847756</v>
      </c>
      <c r="H808">
        <v>911</v>
      </c>
      <c r="I808">
        <v>143766465</v>
      </c>
    </row>
    <row r="809" spans="1:9">
      <c r="A809" t="s">
        <v>4698</v>
      </c>
      <c r="B809">
        <v>13231</v>
      </c>
      <c r="C809">
        <v>93278815</v>
      </c>
      <c r="D809">
        <v>78849495</v>
      </c>
      <c r="E809">
        <v>601916</v>
      </c>
      <c r="F809">
        <v>2850092758</v>
      </c>
      <c r="G809">
        <v>652723425</v>
      </c>
      <c r="H809">
        <v>734</v>
      </c>
      <c r="I809">
        <v>2880740</v>
      </c>
    </row>
    <row r="810" spans="1:9">
      <c r="A810" t="s">
        <v>4784</v>
      </c>
      <c r="B810">
        <v>106</v>
      </c>
      <c r="C810">
        <v>31240289</v>
      </c>
      <c r="D810">
        <v>813899</v>
      </c>
      <c r="E810">
        <v>7248</v>
      </c>
      <c r="F810">
        <v>1570989197</v>
      </c>
      <c r="G810">
        <v>15401953</v>
      </c>
      <c r="H810">
        <v>7</v>
      </c>
      <c r="I810">
        <v>216000</v>
      </c>
    </row>
    <row r="811" spans="1:9">
      <c r="A811" t="s">
        <v>4798</v>
      </c>
      <c r="B811">
        <v>21</v>
      </c>
      <c r="C811">
        <v>305133</v>
      </c>
      <c r="D811">
        <v>301896</v>
      </c>
      <c r="E811">
        <v>1589</v>
      </c>
      <c r="F811">
        <v>70461450</v>
      </c>
      <c r="G811">
        <v>52416670</v>
      </c>
      <c r="H811">
        <v>12</v>
      </c>
      <c r="I811">
        <v>155827</v>
      </c>
    </row>
    <row r="812" spans="1:9">
      <c r="A812" t="s">
        <v>4166</v>
      </c>
      <c r="B812">
        <v>18647</v>
      </c>
      <c r="C812">
        <v>133324896</v>
      </c>
      <c r="D812">
        <v>128655472</v>
      </c>
      <c r="E812">
        <v>92009</v>
      </c>
      <c r="F812">
        <v>3041638899</v>
      </c>
      <c r="G812">
        <v>2029418993</v>
      </c>
      <c r="H812">
        <v>1132</v>
      </c>
      <c r="I812">
        <v>3539991</v>
      </c>
    </row>
    <row r="813" spans="1:9">
      <c r="A813" t="s">
        <v>4356</v>
      </c>
      <c r="B813">
        <v>1098</v>
      </c>
      <c r="C813">
        <v>15102788</v>
      </c>
      <c r="D813">
        <v>14634046</v>
      </c>
      <c r="E813">
        <v>17177</v>
      </c>
      <c r="F813">
        <v>147409790</v>
      </c>
      <c r="G813">
        <v>71731124</v>
      </c>
      <c r="H813">
        <v>88</v>
      </c>
      <c r="I813">
        <v>680285</v>
      </c>
    </row>
    <row r="814" spans="1:9">
      <c r="A814" t="s">
        <v>4442</v>
      </c>
      <c r="B814">
        <v>45756</v>
      </c>
      <c r="C814">
        <v>244295100</v>
      </c>
      <c r="D814">
        <v>35328097</v>
      </c>
      <c r="E814">
        <v>1009990</v>
      </c>
      <c r="F814">
        <v>6199851994</v>
      </c>
      <c r="G814">
        <v>1498316815</v>
      </c>
      <c r="H814">
        <v>5931</v>
      </c>
      <c r="I814">
        <v>19005390</v>
      </c>
    </row>
    <row r="815" spans="1:9">
      <c r="A815" t="s">
        <v>4589</v>
      </c>
      <c r="B815">
        <v>402</v>
      </c>
      <c r="C815">
        <v>3065100</v>
      </c>
      <c r="D815">
        <v>31113</v>
      </c>
      <c r="E815">
        <v>14526</v>
      </c>
      <c r="F815">
        <v>115192900</v>
      </c>
      <c r="G815">
        <v>3260246</v>
      </c>
      <c r="H815">
        <v>2</v>
      </c>
      <c r="I815">
        <v>7000</v>
      </c>
    </row>
    <row r="816" spans="1:9">
      <c r="A816" t="s">
        <v>4768</v>
      </c>
      <c r="B816">
        <v>1092</v>
      </c>
      <c r="C816">
        <v>10418950</v>
      </c>
      <c r="D816">
        <v>1954606</v>
      </c>
      <c r="E816">
        <v>47448</v>
      </c>
      <c r="F816">
        <v>463953156</v>
      </c>
      <c r="G816">
        <v>143704370</v>
      </c>
      <c r="H816">
        <v>425</v>
      </c>
      <c r="I816">
        <v>2596246</v>
      </c>
    </row>
    <row r="817" spans="1:9">
      <c r="A817" t="s">
        <v>4213</v>
      </c>
      <c r="B817">
        <v>0</v>
      </c>
      <c r="C817">
        <v>0</v>
      </c>
      <c r="D817">
        <v>0</v>
      </c>
      <c r="E817">
        <v>87</v>
      </c>
      <c r="F817">
        <v>2364078</v>
      </c>
      <c r="G817">
        <v>1735050</v>
      </c>
      <c r="H817">
        <v>0</v>
      </c>
      <c r="I817">
        <v>0</v>
      </c>
    </row>
    <row r="818" spans="1:9">
      <c r="A818" t="s">
        <v>4244</v>
      </c>
      <c r="B818">
        <v>29125</v>
      </c>
      <c r="C818">
        <v>1029788798</v>
      </c>
      <c r="D818">
        <v>1006703339</v>
      </c>
      <c r="E818">
        <v>1027587</v>
      </c>
      <c r="F818">
        <v>30587858905</v>
      </c>
      <c r="G818">
        <v>18777955147</v>
      </c>
      <c r="H818">
        <v>3020</v>
      </c>
      <c r="I818">
        <v>88216027</v>
      </c>
    </row>
    <row r="819" spans="1:9">
      <c r="A819" t="s">
        <v>4290</v>
      </c>
      <c r="B819">
        <v>0</v>
      </c>
      <c r="C819">
        <v>0</v>
      </c>
      <c r="D819">
        <v>0</v>
      </c>
      <c r="E819">
        <v>195</v>
      </c>
      <c r="F819">
        <v>3755467</v>
      </c>
      <c r="G819">
        <v>2089070</v>
      </c>
      <c r="H819">
        <v>0</v>
      </c>
      <c r="I819">
        <v>0</v>
      </c>
    </row>
    <row r="820" spans="1:9">
      <c r="A820" t="s">
        <v>4475</v>
      </c>
      <c r="B820">
        <v>4</v>
      </c>
      <c r="C820">
        <v>1183300</v>
      </c>
      <c r="D820">
        <v>1187324</v>
      </c>
      <c r="E820">
        <v>131</v>
      </c>
      <c r="F820">
        <v>30264627</v>
      </c>
      <c r="G820">
        <v>26070675</v>
      </c>
      <c r="H820">
        <v>1</v>
      </c>
      <c r="I820">
        <v>32960</v>
      </c>
    </row>
    <row r="821" spans="1:9">
      <c r="A821" t="s">
        <v>4930</v>
      </c>
      <c r="B821">
        <v>0</v>
      </c>
      <c r="C821">
        <v>0</v>
      </c>
      <c r="D821">
        <v>0</v>
      </c>
      <c r="E821">
        <v>311</v>
      </c>
      <c r="F821">
        <v>31954158</v>
      </c>
      <c r="G821">
        <v>16107050</v>
      </c>
      <c r="H821">
        <v>1</v>
      </c>
      <c r="I821">
        <v>30277</v>
      </c>
    </row>
    <row r="822" spans="1:9">
      <c r="A822" t="s">
        <v>5122</v>
      </c>
      <c r="B822">
        <v>9726</v>
      </c>
      <c r="C822">
        <v>7728050</v>
      </c>
      <c r="D822">
        <v>272556</v>
      </c>
      <c r="E822">
        <v>717211</v>
      </c>
      <c r="F822">
        <v>876436234</v>
      </c>
      <c r="G822">
        <v>52388621</v>
      </c>
      <c r="H822">
        <v>199</v>
      </c>
      <c r="I822">
        <v>72000</v>
      </c>
    </row>
    <row r="823" spans="1:9">
      <c r="A823" t="s">
        <v>4207</v>
      </c>
      <c r="B823">
        <v>0</v>
      </c>
      <c r="C823">
        <v>0</v>
      </c>
      <c r="D823">
        <v>0</v>
      </c>
      <c r="E823">
        <v>4</v>
      </c>
      <c r="F823">
        <v>121000</v>
      </c>
      <c r="G823">
        <v>20888</v>
      </c>
      <c r="H823">
        <v>0</v>
      </c>
      <c r="I823">
        <v>0</v>
      </c>
    </row>
    <row r="824" spans="1:9">
      <c r="A824" t="s">
        <v>4528</v>
      </c>
      <c r="B824">
        <v>245</v>
      </c>
      <c r="C824">
        <v>2492900</v>
      </c>
      <c r="D824">
        <v>264607</v>
      </c>
      <c r="E824">
        <v>68541</v>
      </c>
      <c r="F824">
        <v>826991776</v>
      </c>
      <c r="G824">
        <v>102730714</v>
      </c>
      <c r="H824">
        <v>1519</v>
      </c>
      <c r="I824">
        <v>13771190</v>
      </c>
    </row>
    <row r="825" spans="1:9">
      <c r="A825" t="s">
        <v>4559</v>
      </c>
      <c r="B825">
        <v>3068</v>
      </c>
      <c r="C825">
        <v>422797951</v>
      </c>
      <c r="D825">
        <v>230611097</v>
      </c>
      <c r="E825">
        <v>59539</v>
      </c>
      <c r="F825">
        <v>7252129825</v>
      </c>
      <c r="G825">
        <v>4621897544</v>
      </c>
      <c r="H825">
        <v>330</v>
      </c>
      <c r="I825">
        <v>32469456</v>
      </c>
    </row>
    <row r="826" spans="1:9">
      <c r="A826" t="s">
        <v>4660</v>
      </c>
      <c r="B826">
        <v>7156</v>
      </c>
      <c r="C826">
        <v>55417100</v>
      </c>
      <c r="D826">
        <v>5249676</v>
      </c>
      <c r="E826">
        <v>435762</v>
      </c>
      <c r="F826">
        <v>3988924353</v>
      </c>
      <c r="G826">
        <v>644287782</v>
      </c>
      <c r="H826">
        <v>2263</v>
      </c>
      <c r="I826">
        <v>10736617</v>
      </c>
    </row>
    <row r="827" spans="1:9">
      <c r="A827" t="s">
        <v>4804</v>
      </c>
      <c r="B827">
        <v>421</v>
      </c>
      <c r="C827">
        <v>4358971</v>
      </c>
      <c r="D827">
        <v>4220476</v>
      </c>
      <c r="E827">
        <v>50262</v>
      </c>
      <c r="F827">
        <v>745213869</v>
      </c>
      <c r="G827">
        <v>404377941</v>
      </c>
      <c r="H827">
        <v>137</v>
      </c>
      <c r="I827">
        <v>2324090</v>
      </c>
    </row>
    <row r="828" spans="1:9">
      <c r="A828" t="s">
        <v>4973</v>
      </c>
      <c r="B828">
        <v>75651</v>
      </c>
      <c r="C828">
        <v>799781950</v>
      </c>
      <c r="D828">
        <v>161985687</v>
      </c>
      <c r="E828">
        <v>3390984</v>
      </c>
      <c r="F828">
        <v>33650658741</v>
      </c>
      <c r="G828">
        <v>7669381051</v>
      </c>
      <c r="H828">
        <v>17614</v>
      </c>
      <c r="I828">
        <v>85880149</v>
      </c>
    </row>
    <row r="829" spans="1:9">
      <c r="A829" t="s">
        <v>4180</v>
      </c>
      <c r="B829">
        <v>77353</v>
      </c>
      <c r="C829">
        <v>2420942191</v>
      </c>
      <c r="D829">
        <v>2415840244</v>
      </c>
      <c r="E829">
        <v>1340597</v>
      </c>
      <c r="F829">
        <v>35680209747</v>
      </c>
      <c r="G829">
        <v>25826159120</v>
      </c>
      <c r="H829">
        <v>25651</v>
      </c>
      <c r="I829">
        <v>647969722</v>
      </c>
    </row>
    <row r="830" spans="1:9">
      <c r="A830" t="s">
        <v>4284</v>
      </c>
      <c r="B830">
        <v>0</v>
      </c>
      <c r="C830">
        <v>0</v>
      </c>
      <c r="D830">
        <v>0</v>
      </c>
      <c r="E830">
        <v>91319</v>
      </c>
      <c r="F830">
        <v>9673604840</v>
      </c>
      <c r="G830">
        <v>4924739519</v>
      </c>
      <c r="H830">
        <v>548</v>
      </c>
      <c r="I830">
        <v>69600480</v>
      </c>
    </row>
    <row r="831" spans="1:9">
      <c r="A831" t="s">
        <v>4615</v>
      </c>
      <c r="B831">
        <v>0</v>
      </c>
      <c r="C831">
        <v>0</v>
      </c>
      <c r="D831">
        <v>0</v>
      </c>
      <c r="E831">
        <v>5039</v>
      </c>
      <c r="F831">
        <v>963578466</v>
      </c>
      <c r="G831">
        <v>4261302</v>
      </c>
      <c r="H831">
        <v>5</v>
      </c>
      <c r="I831">
        <v>963284</v>
      </c>
    </row>
    <row r="832" spans="1:9">
      <c r="A832" t="s">
        <v>4665</v>
      </c>
      <c r="B832">
        <v>302</v>
      </c>
      <c r="C832">
        <v>2000500</v>
      </c>
      <c r="D832">
        <v>288494</v>
      </c>
      <c r="E832">
        <v>29011</v>
      </c>
      <c r="F832">
        <v>228172950</v>
      </c>
      <c r="G832">
        <v>86622516</v>
      </c>
      <c r="H832">
        <v>382</v>
      </c>
      <c r="I832">
        <v>2362250</v>
      </c>
    </row>
    <row r="833" spans="1:9">
      <c r="A833" t="s">
        <v>4852</v>
      </c>
      <c r="B833">
        <v>325</v>
      </c>
      <c r="C833">
        <v>497483110</v>
      </c>
      <c r="D833">
        <v>497184031</v>
      </c>
      <c r="E833">
        <v>13729</v>
      </c>
      <c r="F833">
        <v>8695934824</v>
      </c>
      <c r="G833">
        <v>8081534110</v>
      </c>
      <c r="H833">
        <v>13</v>
      </c>
      <c r="I833">
        <v>14764912</v>
      </c>
    </row>
    <row r="834" spans="1:9">
      <c r="A834" t="s">
        <v>4911</v>
      </c>
      <c r="B834">
        <v>1499</v>
      </c>
      <c r="C834">
        <v>10197305</v>
      </c>
      <c r="D834">
        <v>2245313</v>
      </c>
      <c r="E834">
        <v>265137</v>
      </c>
      <c r="F834">
        <v>2862220682</v>
      </c>
      <c r="G834">
        <v>1137685245</v>
      </c>
      <c r="H834">
        <v>1668</v>
      </c>
      <c r="I834">
        <v>13422750</v>
      </c>
    </row>
    <row r="835" spans="1:9">
      <c r="A835" t="s">
        <v>5123</v>
      </c>
      <c r="B835">
        <v>215</v>
      </c>
      <c r="C835">
        <v>167950</v>
      </c>
      <c r="D835">
        <v>10691</v>
      </c>
      <c r="E835">
        <v>22163</v>
      </c>
      <c r="F835">
        <v>32860471</v>
      </c>
      <c r="G835">
        <v>8097570</v>
      </c>
      <c r="H835">
        <v>8</v>
      </c>
      <c r="I835">
        <v>5140</v>
      </c>
    </row>
    <row r="836" spans="1:9">
      <c r="A836" t="s">
        <v>4299</v>
      </c>
      <c r="B836">
        <v>0</v>
      </c>
      <c r="C836">
        <v>0</v>
      </c>
      <c r="D836">
        <v>0</v>
      </c>
      <c r="E836">
        <v>1470</v>
      </c>
      <c r="F836">
        <v>15433573</v>
      </c>
      <c r="G836">
        <v>7212784</v>
      </c>
      <c r="H836">
        <v>10</v>
      </c>
      <c r="I836">
        <v>684100</v>
      </c>
    </row>
    <row r="837" spans="1:9">
      <c r="A837" t="s">
        <v>4313</v>
      </c>
      <c r="B837">
        <v>0</v>
      </c>
      <c r="C837">
        <v>0</v>
      </c>
      <c r="D837">
        <v>0</v>
      </c>
      <c r="E837">
        <v>1161</v>
      </c>
      <c r="F837">
        <v>1583618</v>
      </c>
      <c r="G837">
        <v>120999</v>
      </c>
      <c r="H837">
        <v>2</v>
      </c>
      <c r="I837">
        <v>6200</v>
      </c>
    </row>
    <row r="838" spans="1:9">
      <c r="A838" t="s">
        <v>4367</v>
      </c>
      <c r="B838">
        <v>40521</v>
      </c>
      <c r="C838">
        <v>154383325</v>
      </c>
      <c r="D838">
        <v>41805235</v>
      </c>
      <c r="E838">
        <v>1196925</v>
      </c>
      <c r="F838">
        <v>5089509334</v>
      </c>
      <c r="G838">
        <v>1345801350</v>
      </c>
      <c r="H838">
        <v>10112</v>
      </c>
      <c r="I838">
        <v>22114333</v>
      </c>
    </row>
    <row r="839" spans="1:9">
      <c r="A839" t="s">
        <v>4447</v>
      </c>
      <c r="B839">
        <v>427</v>
      </c>
      <c r="C839">
        <v>9657883</v>
      </c>
      <c r="D839">
        <v>9591979</v>
      </c>
      <c r="E839">
        <v>4500</v>
      </c>
      <c r="F839">
        <v>96930832</v>
      </c>
      <c r="G839">
        <v>58140629</v>
      </c>
      <c r="H839">
        <v>79</v>
      </c>
      <c r="I839">
        <v>1687000</v>
      </c>
    </row>
    <row r="840" spans="1:9">
      <c r="A840" t="s">
        <v>4760</v>
      </c>
      <c r="B840">
        <v>72</v>
      </c>
      <c r="C840">
        <v>760500</v>
      </c>
      <c r="D840">
        <v>145777</v>
      </c>
      <c r="E840">
        <v>2908</v>
      </c>
      <c r="F840">
        <v>29440285</v>
      </c>
      <c r="G840">
        <v>11436235</v>
      </c>
      <c r="H840">
        <v>62</v>
      </c>
      <c r="I840">
        <v>447850</v>
      </c>
    </row>
    <row r="841" spans="1:9">
      <c r="A841" t="s">
        <v>4892</v>
      </c>
      <c r="B841">
        <v>7</v>
      </c>
      <c r="C841">
        <v>205293</v>
      </c>
      <c r="D841">
        <v>205168</v>
      </c>
      <c r="E841">
        <v>714</v>
      </c>
      <c r="F841">
        <v>16831399</v>
      </c>
      <c r="G841">
        <v>8464174</v>
      </c>
      <c r="H841">
        <v>8</v>
      </c>
      <c r="I841">
        <v>133187</v>
      </c>
    </row>
    <row r="842" spans="1:9">
      <c r="A842" t="s">
        <v>4903</v>
      </c>
      <c r="B842">
        <v>57</v>
      </c>
      <c r="C842">
        <v>284500</v>
      </c>
      <c r="D842">
        <v>75275</v>
      </c>
      <c r="E842">
        <v>12010</v>
      </c>
      <c r="F842">
        <v>129503825</v>
      </c>
      <c r="G842">
        <v>56772203</v>
      </c>
      <c r="H842">
        <v>147</v>
      </c>
      <c r="I842">
        <v>1329300</v>
      </c>
    </row>
    <row r="843" spans="1:9">
      <c r="A843" t="s">
        <v>4965</v>
      </c>
      <c r="B843">
        <v>0</v>
      </c>
      <c r="C843">
        <v>0</v>
      </c>
      <c r="D843">
        <v>0</v>
      </c>
      <c r="E843">
        <v>24361</v>
      </c>
      <c r="F843">
        <v>852587436</v>
      </c>
      <c r="G843">
        <v>590963438</v>
      </c>
      <c r="H843">
        <v>193</v>
      </c>
      <c r="I843">
        <v>7163878</v>
      </c>
    </row>
    <row r="844" spans="1:9">
      <c r="A844" t="s">
        <v>4034</v>
      </c>
      <c r="B844">
        <v>484</v>
      </c>
      <c r="C844">
        <v>11600500</v>
      </c>
      <c r="D844">
        <v>11057436</v>
      </c>
      <c r="E844">
        <v>2557</v>
      </c>
      <c r="F844">
        <v>57454129</v>
      </c>
      <c r="G844">
        <v>38011848</v>
      </c>
      <c r="H844">
        <v>34</v>
      </c>
      <c r="I844">
        <v>646600</v>
      </c>
    </row>
    <row r="845" spans="1:9">
      <c r="A845" t="s">
        <v>4303</v>
      </c>
      <c r="B845">
        <v>0</v>
      </c>
      <c r="C845">
        <v>0</v>
      </c>
      <c r="D845">
        <v>0</v>
      </c>
      <c r="E845">
        <v>275</v>
      </c>
      <c r="F845">
        <v>399465</v>
      </c>
      <c r="G845">
        <v>37741</v>
      </c>
      <c r="H845">
        <v>1</v>
      </c>
      <c r="I845">
        <v>3500</v>
      </c>
    </row>
    <row r="846" spans="1:9">
      <c r="A846" t="s">
        <v>4694</v>
      </c>
      <c r="B846">
        <v>1168</v>
      </c>
      <c r="C846">
        <v>35649696</v>
      </c>
      <c r="D846">
        <v>35401213</v>
      </c>
      <c r="E846">
        <v>18024</v>
      </c>
      <c r="F846">
        <v>533192165</v>
      </c>
      <c r="G846">
        <v>372630937</v>
      </c>
      <c r="H846">
        <v>86</v>
      </c>
      <c r="I846">
        <v>1667844</v>
      </c>
    </row>
    <row r="847" spans="1:9">
      <c r="A847" t="s">
        <v>4077</v>
      </c>
      <c r="B847">
        <v>155218</v>
      </c>
      <c r="C847">
        <v>235323387</v>
      </c>
      <c r="D847">
        <v>60356609</v>
      </c>
      <c r="E847">
        <v>3946447</v>
      </c>
      <c r="F847">
        <v>7130141621</v>
      </c>
      <c r="G847">
        <v>920731102</v>
      </c>
      <c r="H847">
        <v>89657</v>
      </c>
      <c r="I847">
        <v>60099561</v>
      </c>
    </row>
    <row r="848" spans="1:9">
      <c r="A848" t="s">
        <v>4158</v>
      </c>
      <c r="B848">
        <v>486</v>
      </c>
      <c r="C848">
        <v>86290598</v>
      </c>
      <c r="D848">
        <v>40649714</v>
      </c>
      <c r="E848">
        <v>15841</v>
      </c>
      <c r="F848">
        <v>2441315485</v>
      </c>
      <c r="G848">
        <v>1392049356</v>
      </c>
      <c r="H848">
        <v>121</v>
      </c>
      <c r="I848">
        <v>18265872</v>
      </c>
    </row>
    <row r="849" spans="1:9">
      <c r="A849" t="s">
        <v>4235</v>
      </c>
      <c r="B849">
        <v>1921</v>
      </c>
      <c r="C849">
        <v>4581150</v>
      </c>
      <c r="D849">
        <v>1429114</v>
      </c>
      <c r="E849">
        <v>278783</v>
      </c>
      <c r="F849">
        <v>889939834</v>
      </c>
      <c r="G849">
        <v>284508213</v>
      </c>
      <c r="H849">
        <v>3983</v>
      </c>
      <c r="I849">
        <v>8053892</v>
      </c>
    </row>
    <row r="850" spans="1:9">
      <c r="A850" t="s">
        <v>4465</v>
      </c>
      <c r="B850">
        <v>897</v>
      </c>
      <c r="C850">
        <v>25708659</v>
      </c>
      <c r="D850">
        <v>25420338</v>
      </c>
      <c r="E850">
        <v>17778</v>
      </c>
      <c r="F850">
        <v>435411439</v>
      </c>
      <c r="G850">
        <v>251613974</v>
      </c>
      <c r="H850">
        <v>21</v>
      </c>
      <c r="I850">
        <v>500050</v>
      </c>
    </row>
    <row r="851" spans="1:9">
      <c r="A851" t="s">
        <v>4828</v>
      </c>
      <c r="B851">
        <v>963</v>
      </c>
      <c r="C851">
        <v>19132062</v>
      </c>
      <c r="D851">
        <v>18777184</v>
      </c>
      <c r="E851">
        <v>73270</v>
      </c>
      <c r="F851">
        <v>1421670148</v>
      </c>
      <c r="G851">
        <v>720061266</v>
      </c>
      <c r="H851">
        <v>58</v>
      </c>
      <c r="I851">
        <v>1103877</v>
      </c>
    </row>
    <row r="852" spans="1:9">
      <c r="A852" t="s">
        <v>4866</v>
      </c>
      <c r="B852">
        <v>1</v>
      </c>
      <c r="C852">
        <v>185000</v>
      </c>
      <c r="D852">
        <v>106905</v>
      </c>
      <c r="E852">
        <v>1930</v>
      </c>
      <c r="F852">
        <v>180993678</v>
      </c>
      <c r="G852">
        <v>62686851</v>
      </c>
      <c r="H852">
        <v>60</v>
      </c>
      <c r="I852">
        <v>4059867</v>
      </c>
    </row>
    <row r="853" spans="1:9">
      <c r="A853" t="s">
        <v>4054</v>
      </c>
      <c r="B853">
        <v>22028</v>
      </c>
      <c r="C853">
        <v>130881150</v>
      </c>
      <c r="D853">
        <v>9183516</v>
      </c>
      <c r="E853">
        <v>380961</v>
      </c>
      <c r="F853">
        <v>2540149538</v>
      </c>
      <c r="G853">
        <v>744171443</v>
      </c>
      <c r="H853">
        <v>5429</v>
      </c>
      <c r="I853">
        <v>19061429</v>
      </c>
    </row>
    <row r="854" spans="1:9">
      <c r="A854" t="s">
        <v>4196</v>
      </c>
      <c r="B854">
        <v>34634</v>
      </c>
      <c r="C854">
        <v>130234710</v>
      </c>
      <c r="D854">
        <v>36179259</v>
      </c>
      <c r="E854">
        <v>3266358</v>
      </c>
      <c r="F854">
        <v>16241635346</v>
      </c>
      <c r="G854">
        <v>6769892725</v>
      </c>
      <c r="H854">
        <v>54149</v>
      </c>
      <c r="I854">
        <v>139349289</v>
      </c>
    </row>
    <row r="855" spans="1:9">
      <c r="A855" t="s">
        <v>4849</v>
      </c>
      <c r="B855">
        <v>0</v>
      </c>
      <c r="C855">
        <v>0</v>
      </c>
      <c r="D855">
        <v>0</v>
      </c>
      <c r="E855">
        <v>430</v>
      </c>
      <c r="F855">
        <v>92657324</v>
      </c>
      <c r="G855">
        <v>84668019</v>
      </c>
      <c r="H855">
        <v>17</v>
      </c>
      <c r="I855">
        <v>1982368</v>
      </c>
    </row>
    <row r="856" spans="1:9">
      <c r="A856" t="s">
        <v>4954</v>
      </c>
      <c r="B856">
        <v>0</v>
      </c>
      <c r="C856">
        <v>0</v>
      </c>
      <c r="D856">
        <v>0</v>
      </c>
      <c r="E856">
        <v>10262</v>
      </c>
      <c r="F856">
        <v>368969329</v>
      </c>
      <c r="G856">
        <v>257505807</v>
      </c>
      <c r="H856">
        <v>80</v>
      </c>
      <c r="I856">
        <v>2760198</v>
      </c>
    </row>
    <row r="857" spans="1:9">
      <c r="A857" t="s">
        <v>4981</v>
      </c>
      <c r="B857">
        <v>0</v>
      </c>
      <c r="C857">
        <v>0</v>
      </c>
      <c r="D857">
        <v>0</v>
      </c>
      <c r="E857">
        <v>13803</v>
      </c>
      <c r="F857">
        <v>5991258767</v>
      </c>
      <c r="G857">
        <v>5222681239</v>
      </c>
      <c r="H857">
        <v>11</v>
      </c>
      <c r="I857">
        <v>2048414</v>
      </c>
    </row>
    <row r="858" spans="1:9">
      <c r="A858" t="s">
        <v>4401</v>
      </c>
      <c r="B858">
        <v>148</v>
      </c>
      <c r="C858">
        <v>20578248</v>
      </c>
      <c r="D858">
        <v>20528962</v>
      </c>
      <c r="E858">
        <v>1789</v>
      </c>
      <c r="F858">
        <v>186101174</v>
      </c>
      <c r="G858">
        <v>163889992</v>
      </c>
      <c r="H858">
        <v>7</v>
      </c>
      <c r="I858">
        <v>245500</v>
      </c>
    </row>
    <row r="859" spans="1:9">
      <c r="A859" t="s">
        <v>4835</v>
      </c>
      <c r="B859">
        <v>299</v>
      </c>
      <c r="C859">
        <v>20242120</v>
      </c>
      <c r="D859">
        <v>20185201</v>
      </c>
      <c r="E859">
        <v>10869</v>
      </c>
      <c r="F859">
        <v>561298911</v>
      </c>
      <c r="G859">
        <v>383089240</v>
      </c>
      <c r="H859">
        <v>35</v>
      </c>
      <c r="I859">
        <v>2347369</v>
      </c>
    </row>
    <row r="860" spans="1:9">
      <c r="A860" t="s">
        <v>4848</v>
      </c>
      <c r="B860">
        <v>1652</v>
      </c>
      <c r="C860">
        <v>11011600</v>
      </c>
      <c r="D860">
        <v>3248374</v>
      </c>
      <c r="E860">
        <v>108781</v>
      </c>
      <c r="F860">
        <v>1074675566</v>
      </c>
      <c r="G860">
        <v>428126639</v>
      </c>
      <c r="H860">
        <v>1414</v>
      </c>
      <c r="I860">
        <v>10280800</v>
      </c>
    </row>
    <row r="861" spans="1:9">
      <c r="A861" t="s">
        <v>5009</v>
      </c>
      <c r="B861">
        <v>10</v>
      </c>
      <c r="C861">
        <v>129271</v>
      </c>
      <c r="D861">
        <v>127740</v>
      </c>
      <c r="E861">
        <v>16330</v>
      </c>
      <c r="F861">
        <v>272928880</v>
      </c>
      <c r="G861">
        <v>121933237</v>
      </c>
      <c r="H861">
        <v>900</v>
      </c>
      <c r="I861">
        <v>13753121</v>
      </c>
    </row>
    <row r="862" spans="1:9">
      <c r="A862" t="s">
        <v>4305</v>
      </c>
      <c r="B862">
        <v>0</v>
      </c>
      <c r="C862">
        <v>0</v>
      </c>
      <c r="D862">
        <v>0</v>
      </c>
      <c r="E862">
        <v>188</v>
      </c>
      <c r="F862">
        <v>253150</v>
      </c>
      <c r="G862">
        <v>19928</v>
      </c>
      <c r="H862">
        <v>0</v>
      </c>
      <c r="I862">
        <v>0</v>
      </c>
    </row>
    <row r="863" spans="1:9">
      <c r="A863" t="s">
        <v>4318</v>
      </c>
      <c r="B863">
        <v>2724</v>
      </c>
      <c r="C863">
        <v>15938603</v>
      </c>
      <c r="D863">
        <v>4040743</v>
      </c>
      <c r="E863">
        <v>149865</v>
      </c>
      <c r="F863">
        <v>1428520813</v>
      </c>
      <c r="G863">
        <v>590135994</v>
      </c>
      <c r="H863">
        <v>2923</v>
      </c>
      <c r="I863">
        <v>18667337</v>
      </c>
    </row>
    <row r="864" spans="1:9">
      <c r="A864" t="s">
        <v>4440</v>
      </c>
      <c r="B864">
        <v>95623</v>
      </c>
      <c r="C864">
        <v>490359150</v>
      </c>
      <c r="D864">
        <v>66062428</v>
      </c>
      <c r="E864">
        <v>2132582</v>
      </c>
      <c r="F864">
        <v>14260827711</v>
      </c>
      <c r="G864">
        <v>2428855914</v>
      </c>
      <c r="H864">
        <v>13380</v>
      </c>
      <c r="I864">
        <v>35147874</v>
      </c>
    </row>
    <row r="865" spans="1:9">
      <c r="A865" t="s">
        <v>4745</v>
      </c>
      <c r="B865">
        <v>0</v>
      </c>
      <c r="C865">
        <v>0</v>
      </c>
      <c r="D865">
        <v>0</v>
      </c>
      <c r="E865">
        <v>105</v>
      </c>
      <c r="F865">
        <v>2977770</v>
      </c>
      <c r="G865">
        <v>2006185</v>
      </c>
      <c r="H865">
        <v>0</v>
      </c>
      <c r="I865">
        <v>0</v>
      </c>
    </row>
    <row r="866" spans="1:9">
      <c r="A866" t="s">
        <v>4032</v>
      </c>
      <c r="B866">
        <v>637</v>
      </c>
      <c r="C866">
        <v>14162421</v>
      </c>
      <c r="D866">
        <v>13398132</v>
      </c>
      <c r="E866">
        <v>3516</v>
      </c>
      <c r="F866">
        <v>78445303</v>
      </c>
      <c r="G866">
        <v>52430448</v>
      </c>
      <c r="H866">
        <v>15</v>
      </c>
      <c r="I866">
        <v>238200</v>
      </c>
    </row>
    <row r="867" spans="1:9">
      <c r="A867" t="s">
        <v>4124</v>
      </c>
      <c r="B867">
        <v>2362</v>
      </c>
      <c r="C867">
        <v>27439200</v>
      </c>
      <c r="D867">
        <v>6292427</v>
      </c>
      <c r="E867">
        <v>124273</v>
      </c>
      <c r="F867">
        <v>1951323310</v>
      </c>
      <c r="G867">
        <v>683865855</v>
      </c>
      <c r="H867">
        <v>2660</v>
      </c>
      <c r="I867">
        <v>30588700</v>
      </c>
    </row>
    <row r="868" spans="1:9">
      <c r="A868" t="s">
        <v>4568</v>
      </c>
      <c r="B868">
        <v>1185</v>
      </c>
      <c r="C868">
        <v>8335133</v>
      </c>
      <c r="D868">
        <v>7052738</v>
      </c>
      <c r="E868">
        <v>298102</v>
      </c>
      <c r="F868">
        <v>1003631332</v>
      </c>
      <c r="G868">
        <v>113028816</v>
      </c>
      <c r="H868">
        <v>602</v>
      </c>
      <c r="I868">
        <v>3281663</v>
      </c>
    </row>
    <row r="869" spans="1:9">
      <c r="A869" t="s">
        <v>4376</v>
      </c>
      <c r="B869">
        <v>242806</v>
      </c>
      <c r="C869">
        <v>143918200</v>
      </c>
      <c r="D869">
        <v>73300702</v>
      </c>
      <c r="E869">
        <v>3408586</v>
      </c>
      <c r="F869">
        <v>2920811524</v>
      </c>
      <c r="G869">
        <v>1826305029</v>
      </c>
      <c r="H869">
        <v>182351</v>
      </c>
      <c r="I869">
        <v>96426101</v>
      </c>
    </row>
    <row r="870" spans="1:9">
      <c r="A870" t="s">
        <v>4131</v>
      </c>
      <c r="B870">
        <v>29293</v>
      </c>
      <c r="C870">
        <v>272966200</v>
      </c>
      <c r="D870">
        <v>55604537</v>
      </c>
      <c r="E870">
        <v>1342168</v>
      </c>
      <c r="F870">
        <v>16656796935</v>
      </c>
      <c r="G870">
        <v>6019843902</v>
      </c>
      <c r="H870">
        <v>12001</v>
      </c>
      <c r="I870">
        <v>89695300</v>
      </c>
    </row>
    <row r="871" spans="1:9">
      <c r="A871" t="s">
        <v>4469</v>
      </c>
      <c r="B871">
        <v>142</v>
      </c>
      <c r="C871">
        <v>5950978</v>
      </c>
      <c r="D871">
        <v>5937433</v>
      </c>
      <c r="E871">
        <v>2460</v>
      </c>
      <c r="F871">
        <v>77198790</v>
      </c>
      <c r="G871">
        <v>50261540</v>
      </c>
      <c r="H871">
        <v>3</v>
      </c>
      <c r="I871">
        <v>64144</v>
      </c>
    </row>
    <row r="872" spans="1:9">
      <c r="A872" t="s">
        <v>4902</v>
      </c>
      <c r="B872">
        <v>113</v>
      </c>
      <c r="C872">
        <v>688505</v>
      </c>
      <c r="D872">
        <v>168626</v>
      </c>
      <c r="E872">
        <v>24411</v>
      </c>
      <c r="F872">
        <v>258885700</v>
      </c>
      <c r="G872">
        <v>115803124</v>
      </c>
      <c r="H872">
        <v>264</v>
      </c>
      <c r="I872">
        <v>2527400</v>
      </c>
    </row>
    <row r="873" spans="1:9">
      <c r="A873" t="s">
        <v>4952</v>
      </c>
      <c r="B873">
        <v>645</v>
      </c>
      <c r="C873">
        <v>23544175</v>
      </c>
      <c r="D873">
        <v>23387426</v>
      </c>
      <c r="E873">
        <v>7014</v>
      </c>
      <c r="F873">
        <v>215573229</v>
      </c>
      <c r="G873">
        <v>139395069</v>
      </c>
      <c r="H873">
        <v>36</v>
      </c>
      <c r="I873">
        <v>1131108</v>
      </c>
    </row>
    <row r="874" spans="1:9">
      <c r="A874" t="s">
        <v>5010</v>
      </c>
      <c r="B874">
        <v>4112</v>
      </c>
      <c r="C874">
        <v>30353826</v>
      </c>
      <c r="D874">
        <v>28392171</v>
      </c>
      <c r="E874">
        <v>162820</v>
      </c>
      <c r="F874">
        <v>1688875750</v>
      </c>
      <c r="G874">
        <v>440949401</v>
      </c>
      <c r="H874">
        <v>820</v>
      </c>
      <c r="I874">
        <v>8863906</v>
      </c>
    </row>
    <row r="875" spans="1:9">
      <c r="A875" t="s">
        <v>4282</v>
      </c>
      <c r="B875">
        <v>0</v>
      </c>
      <c r="C875">
        <v>0</v>
      </c>
      <c r="D875">
        <v>0</v>
      </c>
      <c r="E875">
        <v>105316</v>
      </c>
      <c r="F875">
        <v>11922362920</v>
      </c>
      <c r="G875">
        <v>4782901219</v>
      </c>
      <c r="H875">
        <v>550</v>
      </c>
      <c r="I875">
        <v>63709914</v>
      </c>
    </row>
    <row r="876" spans="1:9">
      <c r="A876" t="s">
        <v>4592</v>
      </c>
      <c r="B876">
        <v>17</v>
      </c>
      <c r="C876">
        <v>117700</v>
      </c>
      <c r="D876">
        <v>24555</v>
      </c>
      <c r="E876">
        <v>951</v>
      </c>
      <c r="F876">
        <v>7712700</v>
      </c>
      <c r="G876">
        <v>3187841</v>
      </c>
      <c r="H876">
        <v>58</v>
      </c>
      <c r="I876">
        <v>413800</v>
      </c>
    </row>
    <row r="877" spans="1:9">
      <c r="A877" t="s">
        <v>4974</v>
      </c>
      <c r="B877">
        <v>64524</v>
      </c>
      <c r="C877">
        <v>675178895</v>
      </c>
      <c r="D877">
        <v>163674822</v>
      </c>
      <c r="E877">
        <v>2725976</v>
      </c>
      <c r="F877">
        <v>25885597176</v>
      </c>
      <c r="G877">
        <v>7011928235</v>
      </c>
      <c r="H877">
        <v>13626</v>
      </c>
      <c r="I877">
        <v>76436596</v>
      </c>
    </row>
    <row r="878" spans="1:9">
      <c r="A878" t="s">
        <v>4245</v>
      </c>
      <c r="B878">
        <v>25289</v>
      </c>
      <c r="C878">
        <v>966896372</v>
      </c>
      <c r="D878">
        <v>947356113</v>
      </c>
      <c r="E878">
        <v>899430</v>
      </c>
      <c r="F878">
        <v>28482678097</v>
      </c>
      <c r="G878">
        <v>17768468976</v>
      </c>
      <c r="H878">
        <v>2228</v>
      </c>
      <c r="I878">
        <v>71083816</v>
      </c>
    </row>
    <row r="879" spans="1:9">
      <c r="A879" t="s">
        <v>4868</v>
      </c>
      <c r="B879">
        <v>1182</v>
      </c>
      <c r="C879">
        <v>210077991</v>
      </c>
      <c r="D879">
        <v>30808757</v>
      </c>
      <c r="E879">
        <v>64054</v>
      </c>
      <c r="F879">
        <v>6983901331</v>
      </c>
      <c r="G879">
        <v>2003590953</v>
      </c>
      <c r="H879">
        <v>168</v>
      </c>
      <c r="I879">
        <v>11687572</v>
      </c>
    </row>
    <row r="880" spans="1:9">
      <c r="A880" t="s">
        <v>5017</v>
      </c>
      <c r="B880">
        <v>651</v>
      </c>
      <c r="C880">
        <v>18979758</v>
      </c>
      <c r="D880">
        <v>18518121</v>
      </c>
      <c r="E880">
        <v>13044</v>
      </c>
      <c r="F880">
        <v>337819821</v>
      </c>
      <c r="G880">
        <v>224942228</v>
      </c>
      <c r="H880">
        <v>167</v>
      </c>
      <c r="I880">
        <v>3173696</v>
      </c>
    </row>
    <row r="881" spans="1:9">
      <c r="A881" t="s">
        <v>4088</v>
      </c>
      <c r="B881">
        <v>120016</v>
      </c>
      <c r="C881">
        <v>966618708</v>
      </c>
      <c r="D881">
        <v>52991127</v>
      </c>
      <c r="E881">
        <v>4945307</v>
      </c>
      <c r="F881">
        <v>47323581057</v>
      </c>
      <c r="G881">
        <v>4762106899</v>
      </c>
      <c r="H881">
        <v>13704</v>
      </c>
      <c r="I881">
        <v>79997354</v>
      </c>
    </row>
    <row r="882" spans="1:9">
      <c r="A882" t="s">
        <v>4184</v>
      </c>
      <c r="B882">
        <v>4113</v>
      </c>
      <c r="C882">
        <v>132059431</v>
      </c>
      <c r="D882">
        <v>131730358</v>
      </c>
      <c r="E882">
        <v>92562</v>
      </c>
      <c r="F882">
        <v>2529495787</v>
      </c>
      <c r="G882">
        <v>1800457430</v>
      </c>
      <c r="H882">
        <v>840</v>
      </c>
      <c r="I882">
        <v>22461129</v>
      </c>
    </row>
    <row r="883" spans="1:9">
      <c r="A883" t="s">
        <v>4335</v>
      </c>
      <c r="B883">
        <v>0</v>
      </c>
      <c r="C883">
        <v>0</v>
      </c>
      <c r="D883">
        <v>0</v>
      </c>
      <c r="E883">
        <v>112</v>
      </c>
      <c r="F883">
        <v>13702656</v>
      </c>
      <c r="G883">
        <v>315668</v>
      </c>
      <c r="H883">
        <v>0</v>
      </c>
      <c r="I883">
        <v>0</v>
      </c>
    </row>
    <row r="884" spans="1:9">
      <c r="A884" t="s">
        <v>4801</v>
      </c>
      <c r="B884">
        <v>1</v>
      </c>
      <c r="C884">
        <v>12000</v>
      </c>
      <c r="D884">
        <v>11869</v>
      </c>
      <c r="E884">
        <v>3648</v>
      </c>
      <c r="F884">
        <v>17167095</v>
      </c>
      <c r="G884">
        <v>4993159</v>
      </c>
      <c r="H884">
        <v>73</v>
      </c>
      <c r="I884">
        <v>1457209</v>
      </c>
    </row>
    <row r="885" spans="1:9">
      <c r="A885" t="s">
        <v>4063</v>
      </c>
      <c r="B885">
        <v>16108</v>
      </c>
      <c r="C885">
        <v>106256213</v>
      </c>
      <c r="D885">
        <v>39942817</v>
      </c>
      <c r="E885">
        <v>198607</v>
      </c>
      <c r="F885">
        <v>1356489705</v>
      </c>
      <c r="G885">
        <v>228563927</v>
      </c>
      <c r="H885">
        <v>5993</v>
      </c>
      <c r="I885">
        <v>18374418</v>
      </c>
    </row>
    <row r="886" spans="1:9">
      <c r="A886" t="s">
        <v>4316</v>
      </c>
      <c r="B886">
        <v>30646</v>
      </c>
      <c r="C886">
        <v>176338392</v>
      </c>
      <c r="D886">
        <v>9640259</v>
      </c>
      <c r="E886">
        <v>2613296</v>
      </c>
      <c r="F886">
        <v>32769458180</v>
      </c>
      <c r="G886">
        <v>2773431096</v>
      </c>
      <c r="H886">
        <v>4279</v>
      </c>
      <c r="I886">
        <v>44831341</v>
      </c>
    </row>
    <row r="887" spans="1:9">
      <c r="A887" t="s">
        <v>4710</v>
      </c>
      <c r="B887">
        <v>8887</v>
      </c>
      <c r="C887">
        <v>46687800</v>
      </c>
      <c r="D887">
        <v>3889071</v>
      </c>
      <c r="E887">
        <v>488420</v>
      </c>
      <c r="F887">
        <v>3242257551</v>
      </c>
      <c r="G887">
        <v>479020132</v>
      </c>
      <c r="H887">
        <v>6639</v>
      </c>
      <c r="I887">
        <v>20191597</v>
      </c>
    </row>
    <row r="888" spans="1:9">
      <c r="A888" t="s">
        <v>4761</v>
      </c>
      <c r="B888">
        <v>130</v>
      </c>
      <c r="C888">
        <v>1133300</v>
      </c>
      <c r="D888">
        <v>204780</v>
      </c>
      <c r="E888">
        <v>4678</v>
      </c>
      <c r="F888">
        <v>48277060</v>
      </c>
      <c r="G888">
        <v>16776862</v>
      </c>
      <c r="H888">
        <v>117</v>
      </c>
      <c r="I888">
        <v>858249</v>
      </c>
    </row>
    <row r="889" spans="1:9">
      <c r="A889" t="s">
        <v>4945</v>
      </c>
      <c r="B889">
        <v>1738</v>
      </c>
      <c r="C889">
        <v>23390252</v>
      </c>
      <c r="D889">
        <v>23057300</v>
      </c>
      <c r="E889">
        <v>12899</v>
      </c>
      <c r="F889">
        <v>201755164</v>
      </c>
      <c r="G889">
        <v>134570467</v>
      </c>
      <c r="H889">
        <v>37</v>
      </c>
      <c r="I889">
        <v>344304</v>
      </c>
    </row>
    <row r="890" spans="1:9">
      <c r="A890" t="s">
        <v>4481</v>
      </c>
      <c r="B890">
        <v>54</v>
      </c>
      <c r="C890">
        <v>10657901</v>
      </c>
      <c r="D890">
        <v>10663570</v>
      </c>
      <c r="E890">
        <v>2816</v>
      </c>
      <c r="F890">
        <v>506441184</v>
      </c>
      <c r="G890">
        <v>424543845</v>
      </c>
      <c r="H890">
        <v>9</v>
      </c>
      <c r="I890">
        <v>2026326</v>
      </c>
    </row>
    <row r="891" spans="1:9">
      <c r="A891" t="s">
        <v>4693</v>
      </c>
      <c r="B891">
        <v>782</v>
      </c>
      <c r="C891">
        <v>2688400</v>
      </c>
      <c r="D891">
        <v>5764</v>
      </c>
      <c r="E891">
        <v>184951</v>
      </c>
      <c r="F891">
        <v>662330294</v>
      </c>
      <c r="G891">
        <v>4224069</v>
      </c>
      <c r="H891">
        <v>148</v>
      </c>
      <c r="I891">
        <v>231635</v>
      </c>
    </row>
    <row r="892" spans="1:9">
      <c r="A892" t="s">
        <v>4872</v>
      </c>
      <c r="B892">
        <v>987</v>
      </c>
      <c r="C892">
        <v>135869643</v>
      </c>
      <c r="D892">
        <v>59844671</v>
      </c>
      <c r="E892">
        <v>19856</v>
      </c>
      <c r="F892">
        <v>2039896159</v>
      </c>
      <c r="G892">
        <v>1160835212</v>
      </c>
      <c r="H892">
        <v>66</v>
      </c>
      <c r="I892">
        <v>4310021</v>
      </c>
    </row>
    <row r="893" spans="1:9">
      <c r="A893" t="s">
        <v>4096</v>
      </c>
      <c r="B893">
        <v>20</v>
      </c>
      <c r="C893">
        <v>327500</v>
      </c>
      <c r="D893">
        <v>321973</v>
      </c>
      <c r="E893">
        <v>186</v>
      </c>
      <c r="F893">
        <v>2949500</v>
      </c>
      <c r="G893">
        <v>1265066</v>
      </c>
      <c r="H893">
        <v>6</v>
      </c>
      <c r="I893">
        <v>88000</v>
      </c>
    </row>
    <row r="894" spans="1:9">
      <c r="A894" t="s">
        <v>4348</v>
      </c>
      <c r="B894">
        <v>19</v>
      </c>
      <c r="C894">
        <v>87900</v>
      </c>
      <c r="D894">
        <v>70246</v>
      </c>
      <c r="E894">
        <v>30909</v>
      </c>
      <c r="F894">
        <v>161450351</v>
      </c>
      <c r="G894">
        <v>8811367</v>
      </c>
      <c r="H894">
        <v>312</v>
      </c>
      <c r="I894">
        <v>1772857</v>
      </c>
    </row>
    <row r="895" spans="1:9">
      <c r="A895" t="s">
        <v>4520</v>
      </c>
      <c r="B895">
        <v>3499</v>
      </c>
      <c r="C895">
        <v>147859259</v>
      </c>
      <c r="D895">
        <v>147267727</v>
      </c>
      <c r="E895">
        <v>118372</v>
      </c>
      <c r="F895">
        <v>4055787914</v>
      </c>
      <c r="G895">
        <v>2587867483</v>
      </c>
      <c r="H895">
        <v>425</v>
      </c>
      <c r="I895">
        <v>15723288</v>
      </c>
    </row>
    <row r="896" spans="1:9">
      <c r="A896" t="s">
        <v>4133</v>
      </c>
      <c r="B896">
        <v>6205</v>
      </c>
      <c r="C896">
        <v>59268100</v>
      </c>
      <c r="D896">
        <v>13288314</v>
      </c>
      <c r="E896">
        <v>280614</v>
      </c>
      <c r="F896">
        <v>3674079825</v>
      </c>
      <c r="G896">
        <v>1478521433</v>
      </c>
      <c r="H896">
        <v>3975</v>
      </c>
      <c r="I896">
        <v>36320600</v>
      </c>
    </row>
    <row r="897" spans="1:9">
      <c r="A897" t="s">
        <v>4159</v>
      </c>
      <c r="B897">
        <v>309</v>
      </c>
      <c r="C897">
        <v>61581442</v>
      </c>
      <c r="D897">
        <v>32127071</v>
      </c>
      <c r="E897">
        <v>8061</v>
      </c>
      <c r="F897">
        <v>1329581110</v>
      </c>
      <c r="G897">
        <v>772966071</v>
      </c>
      <c r="H897">
        <v>83</v>
      </c>
      <c r="I897">
        <v>10691477</v>
      </c>
    </row>
    <row r="898" spans="1:9">
      <c r="A898" t="s">
        <v>4439</v>
      </c>
      <c r="B898">
        <v>108473</v>
      </c>
      <c r="C898">
        <v>478382876</v>
      </c>
      <c r="D898">
        <v>68893088</v>
      </c>
      <c r="E898">
        <v>2114123</v>
      </c>
      <c r="F898">
        <v>12612197633</v>
      </c>
      <c r="G898">
        <v>2119250025</v>
      </c>
      <c r="H898">
        <v>14386</v>
      </c>
      <c r="I898">
        <v>33869883</v>
      </c>
    </row>
    <row r="899" spans="1:9">
      <c r="A899" t="s">
        <v>4752</v>
      </c>
      <c r="B899">
        <v>15461</v>
      </c>
      <c r="C899">
        <v>591274152</v>
      </c>
      <c r="D899">
        <v>587377154</v>
      </c>
      <c r="E899">
        <v>309722</v>
      </c>
      <c r="F899">
        <v>10075354312</v>
      </c>
      <c r="G899">
        <v>6643168883</v>
      </c>
      <c r="H899">
        <v>1016</v>
      </c>
      <c r="I899">
        <v>36354376</v>
      </c>
    </row>
    <row r="900" spans="1:9">
      <c r="A900" t="s">
        <v>4864</v>
      </c>
      <c r="B900">
        <v>104</v>
      </c>
      <c r="C900">
        <v>26007826</v>
      </c>
      <c r="D900">
        <v>13219044</v>
      </c>
      <c r="E900">
        <v>1232</v>
      </c>
      <c r="F900">
        <v>229205049</v>
      </c>
      <c r="G900">
        <v>130640502</v>
      </c>
      <c r="H900">
        <v>1</v>
      </c>
      <c r="I900">
        <v>61400</v>
      </c>
    </row>
    <row r="901" spans="1:9">
      <c r="A901" t="s">
        <v>4102</v>
      </c>
      <c r="B901">
        <v>354</v>
      </c>
      <c r="C901">
        <v>4795254</v>
      </c>
      <c r="D901">
        <v>4651119</v>
      </c>
      <c r="E901">
        <v>2754</v>
      </c>
      <c r="F901">
        <v>39748519</v>
      </c>
      <c r="G901">
        <v>15049799</v>
      </c>
      <c r="H901">
        <v>27</v>
      </c>
      <c r="I901">
        <v>347400</v>
      </c>
    </row>
    <row r="902" spans="1:9">
      <c r="A902" t="s">
        <v>4240</v>
      </c>
      <c r="B902">
        <v>411</v>
      </c>
      <c r="C902">
        <v>37099729</v>
      </c>
      <c r="D902">
        <v>36526858</v>
      </c>
      <c r="E902">
        <v>12290</v>
      </c>
      <c r="F902">
        <v>724192729</v>
      </c>
      <c r="G902">
        <v>444646313</v>
      </c>
      <c r="H902">
        <v>70</v>
      </c>
      <c r="I902">
        <v>2469368</v>
      </c>
    </row>
    <row r="903" spans="1:9">
      <c r="A903" t="s">
        <v>4269</v>
      </c>
      <c r="B903">
        <v>4</v>
      </c>
      <c r="C903">
        <v>993300</v>
      </c>
      <c r="D903">
        <v>660462</v>
      </c>
      <c r="E903">
        <v>507701</v>
      </c>
      <c r="F903">
        <v>96707444206</v>
      </c>
      <c r="G903">
        <v>69783843748</v>
      </c>
      <c r="H903">
        <v>814</v>
      </c>
      <c r="I903">
        <v>133106442</v>
      </c>
    </row>
    <row r="904" spans="1:9">
      <c r="A904" t="s">
        <v>4467</v>
      </c>
      <c r="B904">
        <v>841</v>
      </c>
      <c r="C904">
        <v>30215020</v>
      </c>
      <c r="D904">
        <v>30073497</v>
      </c>
      <c r="E904">
        <v>12648</v>
      </c>
      <c r="F904">
        <v>365978304</v>
      </c>
      <c r="G904">
        <v>227750877</v>
      </c>
      <c r="H904">
        <v>6</v>
      </c>
      <c r="I904">
        <v>148519</v>
      </c>
    </row>
    <row r="905" spans="1:9">
      <c r="A905" t="s">
        <v>4565</v>
      </c>
      <c r="B905">
        <v>35</v>
      </c>
      <c r="C905">
        <v>1159292</v>
      </c>
      <c r="D905">
        <v>1149890</v>
      </c>
      <c r="E905">
        <v>2472</v>
      </c>
      <c r="F905">
        <v>49120843</v>
      </c>
      <c r="G905">
        <v>27581600</v>
      </c>
      <c r="H905">
        <v>42</v>
      </c>
      <c r="I905">
        <v>1028862</v>
      </c>
    </row>
    <row r="906" spans="1:9">
      <c r="A906" t="s">
        <v>4922</v>
      </c>
      <c r="B906">
        <v>430</v>
      </c>
      <c r="C906">
        <v>148210598</v>
      </c>
      <c r="D906">
        <v>148196779</v>
      </c>
      <c r="E906">
        <v>107543</v>
      </c>
      <c r="F906">
        <v>26505144705</v>
      </c>
      <c r="G906">
        <v>23515901642</v>
      </c>
      <c r="H906">
        <v>524</v>
      </c>
      <c r="I906">
        <v>114675962</v>
      </c>
    </row>
    <row r="907" spans="1:9">
      <c r="A907" t="s">
        <v>4936</v>
      </c>
      <c r="B907">
        <v>0</v>
      </c>
      <c r="C907">
        <v>0</v>
      </c>
      <c r="D907">
        <v>0</v>
      </c>
      <c r="E907">
        <v>6943</v>
      </c>
      <c r="F907">
        <v>546978881</v>
      </c>
      <c r="G907">
        <v>236496896</v>
      </c>
      <c r="H907">
        <v>50</v>
      </c>
      <c r="I907">
        <v>4481547</v>
      </c>
    </row>
    <row r="908" spans="1:9">
      <c r="A908" t="s">
        <v>4995</v>
      </c>
      <c r="B908">
        <v>40</v>
      </c>
      <c r="C908">
        <v>110894998</v>
      </c>
      <c r="D908">
        <v>71560919</v>
      </c>
      <c r="E908">
        <v>6039</v>
      </c>
      <c r="F908">
        <v>1857703191</v>
      </c>
      <c r="G908">
        <v>1136815040</v>
      </c>
      <c r="H908">
        <v>73</v>
      </c>
      <c r="I908">
        <v>19861598</v>
      </c>
    </row>
    <row r="909" spans="1:9">
      <c r="A909" t="s">
        <v>4060</v>
      </c>
      <c r="B909">
        <v>156</v>
      </c>
      <c r="C909">
        <v>1180316</v>
      </c>
      <c r="D909">
        <v>602725</v>
      </c>
      <c r="E909">
        <v>2548</v>
      </c>
      <c r="F909">
        <v>21236274</v>
      </c>
      <c r="G909">
        <v>5045242</v>
      </c>
      <c r="H909">
        <v>96</v>
      </c>
      <c r="I909">
        <v>581130</v>
      </c>
    </row>
    <row r="910" spans="1:9">
      <c r="A910" t="s">
        <v>4443</v>
      </c>
      <c r="B910">
        <v>21994</v>
      </c>
      <c r="C910">
        <v>111377000</v>
      </c>
      <c r="D910">
        <v>17363286</v>
      </c>
      <c r="E910">
        <v>490971</v>
      </c>
      <c r="F910">
        <v>2858596630</v>
      </c>
      <c r="G910">
        <v>810429155</v>
      </c>
      <c r="H910">
        <v>3280</v>
      </c>
      <c r="I910">
        <v>10821350</v>
      </c>
    </row>
    <row r="911" spans="1:9">
      <c r="A911" t="s">
        <v>4648</v>
      </c>
      <c r="B911">
        <v>26814</v>
      </c>
      <c r="C911">
        <v>1019862033</v>
      </c>
      <c r="D911">
        <v>1015534311</v>
      </c>
      <c r="E911">
        <v>381433</v>
      </c>
      <c r="F911">
        <v>11735121043</v>
      </c>
      <c r="G911">
        <v>8150098542</v>
      </c>
      <c r="H911">
        <v>4071</v>
      </c>
      <c r="I911">
        <v>111186734</v>
      </c>
    </row>
    <row r="912" spans="1:9">
      <c r="A912" t="s">
        <v>4676</v>
      </c>
      <c r="B912">
        <v>865</v>
      </c>
      <c r="C912">
        <v>351684386</v>
      </c>
      <c r="D912">
        <v>350992248</v>
      </c>
      <c r="E912">
        <v>208574</v>
      </c>
      <c r="F912">
        <v>58862524228</v>
      </c>
      <c r="G912">
        <v>51156705949</v>
      </c>
      <c r="H912">
        <v>704</v>
      </c>
      <c r="I912">
        <v>156011400</v>
      </c>
    </row>
    <row r="913" spans="1:9">
      <c r="A913" t="s">
        <v>4827</v>
      </c>
      <c r="B913">
        <v>1</v>
      </c>
      <c r="C913">
        <v>23064</v>
      </c>
      <c r="D913">
        <v>21882</v>
      </c>
      <c r="E913">
        <v>1783</v>
      </c>
      <c r="F913">
        <v>56252390</v>
      </c>
      <c r="G913">
        <v>25804252</v>
      </c>
      <c r="H913">
        <v>13</v>
      </c>
      <c r="I913">
        <v>409599</v>
      </c>
    </row>
    <row r="914" spans="1:9">
      <c r="A914" t="s">
        <v>4188</v>
      </c>
      <c r="B914">
        <v>929</v>
      </c>
      <c r="C914">
        <v>4764223</v>
      </c>
      <c r="D914">
        <v>1151343</v>
      </c>
      <c r="E914">
        <v>141379</v>
      </c>
      <c r="F914">
        <v>823475715</v>
      </c>
      <c r="G914">
        <v>350839118</v>
      </c>
      <c r="H914">
        <v>3128</v>
      </c>
      <c r="I914">
        <v>12362116</v>
      </c>
    </row>
    <row r="915" spans="1:9">
      <c r="A915" t="s">
        <v>4250</v>
      </c>
      <c r="B915">
        <v>83224</v>
      </c>
      <c r="C915">
        <v>630173766</v>
      </c>
      <c r="D915">
        <v>27683419</v>
      </c>
      <c r="E915">
        <v>4234960</v>
      </c>
      <c r="F915">
        <v>58046559749</v>
      </c>
      <c r="G915">
        <v>3764951679</v>
      </c>
      <c r="H915">
        <v>540</v>
      </c>
      <c r="I915">
        <v>4517564</v>
      </c>
    </row>
    <row r="916" spans="1:9">
      <c r="A916" t="s">
        <v>4739</v>
      </c>
      <c r="B916">
        <v>146682</v>
      </c>
      <c r="C916">
        <v>628729715</v>
      </c>
      <c r="D916">
        <v>173166868</v>
      </c>
      <c r="E916">
        <v>3956179</v>
      </c>
      <c r="F916">
        <v>15560994265</v>
      </c>
      <c r="G916">
        <v>2061523010</v>
      </c>
      <c r="H916">
        <v>23159</v>
      </c>
      <c r="I916">
        <v>33209458</v>
      </c>
    </row>
    <row r="917" spans="1:9">
      <c r="A917" t="s">
        <v>4904</v>
      </c>
      <c r="B917">
        <v>61</v>
      </c>
      <c r="C917">
        <v>423005</v>
      </c>
      <c r="D917">
        <v>129530</v>
      </c>
      <c r="E917">
        <v>17927</v>
      </c>
      <c r="F917">
        <v>208163200</v>
      </c>
      <c r="G917">
        <v>80009958</v>
      </c>
      <c r="H917">
        <v>254</v>
      </c>
      <c r="I917">
        <v>2658800</v>
      </c>
    </row>
    <row r="918" spans="1:9">
      <c r="A918" t="s">
        <v>4470</v>
      </c>
      <c r="B918">
        <v>48</v>
      </c>
      <c r="C918">
        <v>2082502</v>
      </c>
      <c r="D918">
        <v>2075574</v>
      </c>
      <c r="E918">
        <v>914</v>
      </c>
      <c r="F918">
        <v>29501087</v>
      </c>
      <c r="G918">
        <v>19718868</v>
      </c>
      <c r="H918">
        <v>1</v>
      </c>
      <c r="I918">
        <v>42905</v>
      </c>
    </row>
    <row r="919" spans="1:9">
      <c r="A919" t="s">
        <v>4516</v>
      </c>
      <c r="B919">
        <v>1489</v>
      </c>
      <c r="C919">
        <v>29210048</v>
      </c>
      <c r="D919">
        <v>28707654</v>
      </c>
      <c r="E919">
        <v>73985</v>
      </c>
      <c r="F919">
        <v>1411533910</v>
      </c>
      <c r="G919">
        <v>744832837</v>
      </c>
      <c r="H919">
        <v>243</v>
      </c>
      <c r="I919">
        <v>5305941</v>
      </c>
    </row>
    <row r="920" spans="1:9">
      <c r="A920" t="s">
        <v>4777</v>
      </c>
      <c r="B920">
        <v>27</v>
      </c>
      <c r="C920">
        <v>3287200</v>
      </c>
      <c r="D920">
        <v>3270019</v>
      </c>
      <c r="E920">
        <v>18928</v>
      </c>
      <c r="F920">
        <v>3813960012</v>
      </c>
      <c r="G920">
        <v>2641237818</v>
      </c>
      <c r="H920">
        <v>82</v>
      </c>
      <c r="I920">
        <v>11911677</v>
      </c>
    </row>
    <row r="921" spans="1:9">
      <c r="A921" t="s">
        <v>4172</v>
      </c>
      <c r="B921">
        <v>713</v>
      </c>
      <c r="C921">
        <v>11006616</v>
      </c>
      <c r="D921">
        <v>10651900</v>
      </c>
      <c r="E921">
        <v>5575</v>
      </c>
      <c r="F921">
        <v>256076565</v>
      </c>
      <c r="G921">
        <v>184473467</v>
      </c>
      <c r="H921">
        <v>34</v>
      </c>
      <c r="I921">
        <v>480148</v>
      </c>
    </row>
    <row r="922" spans="1:9">
      <c r="A922" t="s">
        <v>4847</v>
      </c>
      <c r="B922">
        <v>3519</v>
      </c>
      <c r="C922">
        <v>23800600</v>
      </c>
      <c r="D922">
        <v>6895093</v>
      </c>
      <c r="E922">
        <v>231500</v>
      </c>
      <c r="F922">
        <v>2250894159</v>
      </c>
      <c r="G922">
        <v>851137265</v>
      </c>
      <c r="H922">
        <v>2528</v>
      </c>
      <c r="I922">
        <v>16497550</v>
      </c>
    </row>
    <row r="923" spans="1:9">
      <c r="A923" t="s">
        <v>4993</v>
      </c>
      <c r="B923">
        <v>5</v>
      </c>
      <c r="C923">
        <v>8350000</v>
      </c>
      <c r="D923">
        <v>531078</v>
      </c>
      <c r="E923">
        <v>4732</v>
      </c>
      <c r="F923">
        <v>940491266</v>
      </c>
      <c r="G923">
        <v>559861473</v>
      </c>
      <c r="H923">
        <v>34</v>
      </c>
      <c r="I923">
        <v>4428137</v>
      </c>
    </row>
    <row r="924" spans="1:9">
      <c r="A924" t="s">
        <v>4258</v>
      </c>
      <c r="B924">
        <v>246752</v>
      </c>
      <c r="C924">
        <v>2908739646</v>
      </c>
      <c r="D924">
        <v>391065562</v>
      </c>
      <c r="E924">
        <v>13137997</v>
      </c>
      <c r="F924">
        <v>172646202285</v>
      </c>
      <c r="G924">
        <v>32815185167</v>
      </c>
      <c r="H924">
        <v>45101</v>
      </c>
      <c r="I924">
        <v>251327483</v>
      </c>
    </row>
    <row r="925" spans="1:9">
      <c r="A925" t="s">
        <v>4632</v>
      </c>
      <c r="B925">
        <v>0</v>
      </c>
      <c r="C925">
        <v>0</v>
      </c>
      <c r="D925">
        <v>0</v>
      </c>
      <c r="E925">
        <v>2608</v>
      </c>
      <c r="F925">
        <v>25469928</v>
      </c>
      <c r="G925">
        <v>5086476</v>
      </c>
      <c r="H925">
        <v>102</v>
      </c>
      <c r="I925">
        <v>1031186</v>
      </c>
    </row>
    <row r="926" spans="1:9">
      <c r="A926" t="s">
        <v>4765</v>
      </c>
      <c r="B926">
        <v>4387</v>
      </c>
      <c r="C926">
        <v>42204013</v>
      </c>
      <c r="D926">
        <v>4635431</v>
      </c>
      <c r="E926">
        <v>205175</v>
      </c>
      <c r="F926">
        <v>2212019678</v>
      </c>
      <c r="G926">
        <v>383230353</v>
      </c>
      <c r="H926">
        <v>1314</v>
      </c>
      <c r="I926">
        <v>5041455</v>
      </c>
    </row>
    <row r="927" spans="1:9">
      <c r="A927" t="s">
        <v>4802</v>
      </c>
      <c r="B927">
        <v>264</v>
      </c>
      <c r="C927">
        <v>1442912</v>
      </c>
      <c r="D927">
        <v>1340391</v>
      </c>
      <c r="E927">
        <v>60790</v>
      </c>
      <c r="F927">
        <v>780042021</v>
      </c>
      <c r="G927">
        <v>262390778</v>
      </c>
      <c r="H927">
        <v>129</v>
      </c>
      <c r="I927">
        <v>781174</v>
      </c>
    </row>
    <row r="928" spans="1:9">
      <c r="A928" t="s">
        <v>4019</v>
      </c>
      <c r="B928">
        <v>1796</v>
      </c>
      <c r="C928">
        <v>17300298</v>
      </c>
      <c r="D928">
        <v>7016889</v>
      </c>
      <c r="E928">
        <v>169126</v>
      </c>
      <c r="F928">
        <v>2754497244</v>
      </c>
      <c r="G928">
        <v>996713646</v>
      </c>
      <c r="H928">
        <v>1538</v>
      </c>
      <c r="I928">
        <v>11783085</v>
      </c>
    </row>
    <row r="929" spans="1:9">
      <c r="A929" t="s">
        <v>4182</v>
      </c>
      <c r="B929">
        <v>30382</v>
      </c>
      <c r="C929">
        <v>999067725</v>
      </c>
      <c r="D929">
        <v>996807167</v>
      </c>
      <c r="E929">
        <v>603141</v>
      </c>
      <c r="F929">
        <v>16826351020</v>
      </c>
      <c r="G929">
        <v>12110316440</v>
      </c>
      <c r="H929">
        <v>6382</v>
      </c>
      <c r="I929">
        <v>172713520</v>
      </c>
    </row>
    <row r="930" spans="1:9">
      <c r="A930" t="s">
        <v>4631</v>
      </c>
      <c r="B930">
        <v>28</v>
      </c>
      <c r="C930">
        <v>653500</v>
      </c>
      <c r="D930">
        <v>652834</v>
      </c>
      <c r="E930">
        <v>1273</v>
      </c>
      <c r="F930">
        <v>21161229</v>
      </c>
      <c r="G930">
        <v>11216960</v>
      </c>
      <c r="H930">
        <v>17</v>
      </c>
      <c r="I930">
        <v>271579</v>
      </c>
    </row>
    <row r="931" spans="1:9">
      <c r="A931" t="s">
        <v>4780</v>
      </c>
      <c r="B931">
        <v>6</v>
      </c>
      <c r="C931">
        <v>685000</v>
      </c>
      <c r="D931">
        <v>681407</v>
      </c>
      <c r="E931">
        <v>25029</v>
      </c>
      <c r="F931">
        <v>11735983664</v>
      </c>
      <c r="G931">
        <v>10458785286</v>
      </c>
      <c r="H931">
        <v>144</v>
      </c>
      <c r="I931">
        <v>37906389</v>
      </c>
    </row>
    <row r="932" spans="1:9">
      <c r="A932" t="s">
        <v>4834</v>
      </c>
      <c r="B932">
        <v>774</v>
      </c>
      <c r="C932">
        <v>49369776</v>
      </c>
      <c r="D932">
        <v>49242525</v>
      </c>
      <c r="E932">
        <v>26077</v>
      </c>
      <c r="F932">
        <v>1261337524</v>
      </c>
      <c r="G932">
        <v>860747667</v>
      </c>
      <c r="H932">
        <v>37</v>
      </c>
      <c r="I932">
        <v>1514214</v>
      </c>
    </row>
    <row r="933" spans="1:9">
      <c r="A933" t="s">
        <v>4923</v>
      </c>
      <c r="B933">
        <v>219</v>
      </c>
      <c r="C933">
        <v>69085780</v>
      </c>
      <c r="D933">
        <v>69072925</v>
      </c>
      <c r="E933">
        <v>52170</v>
      </c>
      <c r="F933">
        <v>12518745600</v>
      </c>
      <c r="G933">
        <v>11243432356</v>
      </c>
      <c r="H933">
        <v>398</v>
      </c>
      <c r="I933">
        <v>87608866</v>
      </c>
    </row>
    <row r="934" spans="1:9">
      <c r="A934" t="s">
        <v>4223</v>
      </c>
      <c r="B934">
        <v>0</v>
      </c>
      <c r="C934">
        <v>0</v>
      </c>
      <c r="D934">
        <v>0</v>
      </c>
      <c r="E934">
        <v>316</v>
      </c>
      <c r="F934">
        <v>5248504</v>
      </c>
      <c r="G934">
        <v>3984232</v>
      </c>
      <c r="H934">
        <v>3</v>
      </c>
      <c r="I934">
        <v>19000</v>
      </c>
    </row>
    <row r="935" spans="1:9">
      <c r="A935" t="s">
        <v>5023</v>
      </c>
      <c r="B935">
        <v>52469</v>
      </c>
      <c r="C935">
        <v>355432033</v>
      </c>
      <c r="D935">
        <v>97860017</v>
      </c>
      <c r="E935">
        <v>908240</v>
      </c>
      <c r="F935">
        <v>4991753714</v>
      </c>
      <c r="G935">
        <v>531948919</v>
      </c>
      <c r="H935">
        <v>3479</v>
      </c>
      <c r="I935">
        <v>11243313</v>
      </c>
    </row>
    <row r="936" spans="1:9">
      <c r="A936" t="s">
        <v>4070</v>
      </c>
      <c r="B936">
        <v>26794</v>
      </c>
      <c r="C936">
        <v>26353494</v>
      </c>
      <c r="D936">
        <v>574282</v>
      </c>
      <c r="E936">
        <v>679073</v>
      </c>
      <c r="F936">
        <v>1116672100</v>
      </c>
      <c r="G936">
        <v>5658876</v>
      </c>
      <c r="H936">
        <v>3924</v>
      </c>
      <c r="I936">
        <v>1305988</v>
      </c>
    </row>
    <row r="937" spans="1:9">
      <c r="A937" t="s">
        <v>4239</v>
      </c>
      <c r="B937">
        <v>217</v>
      </c>
      <c r="C937">
        <v>16211255</v>
      </c>
      <c r="D937">
        <v>15896696</v>
      </c>
      <c r="E937">
        <v>6814</v>
      </c>
      <c r="F937">
        <v>340921522</v>
      </c>
      <c r="G937">
        <v>213873909</v>
      </c>
      <c r="H937">
        <v>36</v>
      </c>
      <c r="I937">
        <v>1830738</v>
      </c>
    </row>
    <row r="938" spans="1:9">
      <c r="A938" t="s">
        <v>4671</v>
      </c>
      <c r="B938">
        <v>1</v>
      </c>
      <c r="C938">
        <v>398475</v>
      </c>
      <c r="D938">
        <v>397914</v>
      </c>
      <c r="E938">
        <v>12814</v>
      </c>
      <c r="F938">
        <v>2124047120</v>
      </c>
      <c r="G938">
        <v>1552657984</v>
      </c>
      <c r="H938">
        <v>408</v>
      </c>
      <c r="I938">
        <v>52609238</v>
      </c>
    </row>
    <row r="939" spans="1:9">
      <c r="A939" t="s">
        <v>4783</v>
      </c>
      <c r="B939">
        <v>0</v>
      </c>
      <c r="C939">
        <v>0</v>
      </c>
      <c r="D939">
        <v>0</v>
      </c>
      <c r="E939">
        <v>3377</v>
      </c>
      <c r="F939">
        <v>2287516571</v>
      </c>
      <c r="G939">
        <v>2042538227</v>
      </c>
      <c r="H939">
        <v>17</v>
      </c>
      <c r="I939">
        <v>9262801</v>
      </c>
    </row>
    <row r="940" spans="1:9">
      <c r="A940" t="s">
        <v>4874</v>
      </c>
      <c r="B940">
        <v>280</v>
      </c>
      <c r="C940">
        <v>49158005</v>
      </c>
      <c r="D940">
        <v>24740186</v>
      </c>
      <c r="E940">
        <v>4047</v>
      </c>
      <c r="F940">
        <v>596973035</v>
      </c>
      <c r="G940">
        <v>346636149</v>
      </c>
      <c r="H940">
        <v>13</v>
      </c>
      <c r="I940">
        <v>1259900</v>
      </c>
    </row>
    <row r="941" spans="1:9">
      <c r="A941" t="s">
        <v>4084</v>
      </c>
      <c r="B941">
        <v>1837</v>
      </c>
      <c r="C941">
        <v>12644400</v>
      </c>
      <c r="D941">
        <v>1706467</v>
      </c>
      <c r="E941">
        <v>98334</v>
      </c>
      <c r="F941">
        <v>831666713</v>
      </c>
      <c r="G941">
        <v>316626662</v>
      </c>
      <c r="H941">
        <v>1329</v>
      </c>
      <c r="I941">
        <v>9450950</v>
      </c>
    </row>
    <row r="942" spans="1:9">
      <c r="A942" t="s">
        <v>4151</v>
      </c>
      <c r="B942">
        <v>1</v>
      </c>
      <c r="C942">
        <v>100000</v>
      </c>
      <c r="D942">
        <v>79860</v>
      </c>
      <c r="E942">
        <v>10690</v>
      </c>
      <c r="F942">
        <v>1113522336</v>
      </c>
      <c r="G942">
        <v>295351966</v>
      </c>
      <c r="H942">
        <v>288</v>
      </c>
      <c r="I942">
        <v>23495032</v>
      </c>
    </row>
    <row r="943" spans="1:9">
      <c r="A943" t="s">
        <v>4221</v>
      </c>
      <c r="B943">
        <v>0</v>
      </c>
      <c r="C943">
        <v>0</v>
      </c>
      <c r="D943">
        <v>0</v>
      </c>
      <c r="E943">
        <v>1366</v>
      </c>
      <c r="F943">
        <v>12990471</v>
      </c>
      <c r="G943">
        <v>7922509</v>
      </c>
      <c r="H943">
        <v>8</v>
      </c>
      <c r="I943">
        <v>44000</v>
      </c>
    </row>
    <row r="944" spans="1:9">
      <c r="A944" t="s">
        <v>4243</v>
      </c>
      <c r="B944">
        <v>31933</v>
      </c>
      <c r="C944">
        <v>912655001</v>
      </c>
      <c r="D944">
        <v>888509031</v>
      </c>
      <c r="E944">
        <v>1118087</v>
      </c>
      <c r="F944">
        <v>29313652729</v>
      </c>
      <c r="G944">
        <v>17611556172</v>
      </c>
      <c r="H944">
        <v>3720</v>
      </c>
      <c r="I944">
        <v>87885731</v>
      </c>
    </row>
    <row r="945" spans="1:9">
      <c r="A945" t="s">
        <v>5124</v>
      </c>
      <c r="B945">
        <v>7481</v>
      </c>
      <c r="C945">
        <v>5876550</v>
      </c>
      <c r="D945">
        <v>243031</v>
      </c>
      <c r="E945">
        <v>583856</v>
      </c>
      <c r="F945">
        <v>681549018</v>
      </c>
      <c r="G945">
        <v>70178942</v>
      </c>
      <c r="H945">
        <v>198</v>
      </c>
      <c r="I945">
        <v>92100</v>
      </c>
    </row>
    <row r="946" spans="1:9">
      <c r="A946" t="s">
        <v>4422</v>
      </c>
      <c r="B946">
        <v>128</v>
      </c>
      <c r="C946">
        <v>3224570</v>
      </c>
      <c r="D946">
        <v>3186555</v>
      </c>
      <c r="E946">
        <v>5458</v>
      </c>
      <c r="F946">
        <v>124875333</v>
      </c>
      <c r="G946">
        <v>95616739</v>
      </c>
      <c r="H946">
        <v>71</v>
      </c>
      <c r="I946">
        <v>1758449</v>
      </c>
    </row>
    <row r="947" spans="1:9">
      <c r="A947" t="s">
        <v>4433</v>
      </c>
      <c r="B947">
        <v>17847</v>
      </c>
      <c r="C947">
        <v>76942350</v>
      </c>
      <c r="D947">
        <v>1457072</v>
      </c>
      <c r="E947">
        <v>509634</v>
      </c>
      <c r="F947">
        <v>4026499605</v>
      </c>
      <c r="G947">
        <v>85800812</v>
      </c>
      <c r="H947">
        <v>695</v>
      </c>
      <c r="I947">
        <v>2835520</v>
      </c>
    </row>
    <row r="948" spans="1:9">
      <c r="A948" t="s">
        <v>4351</v>
      </c>
      <c r="B948">
        <v>6486</v>
      </c>
      <c r="C948">
        <v>83816384</v>
      </c>
      <c r="D948">
        <v>80031290</v>
      </c>
      <c r="E948">
        <v>219884</v>
      </c>
      <c r="F948">
        <v>1495234459</v>
      </c>
      <c r="G948">
        <v>391574503</v>
      </c>
      <c r="H948">
        <v>721</v>
      </c>
      <c r="I948">
        <v>3092881</v>
      </c>
    </row>
    <row r="949" spans="1:9">
      <c r="A949" t="s">
        <v>4988</v>
      </c>
      <c r="B949">
        <v>11</v>
      </c>
      <c r="C949">
        <v>1909184</v>
      </c>
      <c r="D949">
        <v>1665117</v>
      </c>
      <c r="E949">
        <v>497225</v>
      </c>
      <c r="F949">
        <v>136801105812</v>
      </c>
      <c r="G949">
        <v>116705431398</v>
      </c>
      <c r="H949">
        <v>949</v>
      </c>
      <c r="I949">
        <v>184043559</v>
      </c>
    </row>
    <row r="950" spans="1:9">
      <c r="A950" t="s">
        <v>4163</v>
      </c>
      <c r="B950">
        <v>142</v>
      </c>
      <c r="C950">
        <v>4023114</v>
      </c>
      <c r="D950">
        <v>4019749</v>
      </c>
      <c r="E950">
        <v>2655</v>
      </c>
      <c r="F950">
        <v>130574612</v>
      </c>
      <c r="G950">
        <v>81070189</v>
      </c>
      <c r="H950">
        <v>13</v>
      </c>
      <c r="I950">
        <v>835829</v>
      </c>
    </row>
    <row r="951" spans="1:9">
      <c r="A951" t="s">
        <v>4746</v>
      </c>
      <c r="B951">
        <v>364</v>
      </c>
      <c r="C951">
        <v>20872712</v>
      </c>
      <c r="D951">
        <v>20712400</v>
      </c>
      <c r="E951">
        <v>6004</v>
      </c>
      <c r="F951">
        <v>269842212</v>
      </c>
      <c r="G951">
        <v>177128217</v>
      </c>
      <c r="H951">
        <v>21</v>
      </c>
      <c r="I951">
        <v>1000778</v>
      </c>
    </row>
    <row r="952" spans="1:9">
      <c r="A952" t="s">
        <v>4861</v>
      </c>
      <c r="B952">
        <v>474</v>
      </c>
      <c r="C952">
        <v>356045086</v>
      </c>
      <c r="D952">
        <v>355772971</v>
      </c>
      <c r="E952">
        <v>25741</v>
      </c>
      <c r="F952">
        <v>9548327935</v>
      </c>
      <c r="G952">
        <v>8759973652</v>
      </c>
      <c r="H952">
        <v>68</v>
      </c>
      <c r="I952">
        <v>15377565</v>
      </c>
    </row>
    <row r="953" spans="1:9">
      <c r="A953" t="s">
        <v>4996</v>
      </c>
      <c r="B953">
        <v>0</v>
      </c>
      <c r="C953">
        <v>0</v>
      </c>
      <c r="D953">
        <v>0</v>
      </c>
      <c r="E953">
        <v>6073</v>
      </c>
      <c r="F953">
        <v>635557301</v>
      </c>
      <c r="G953">
        <v>171961281</v>
      </c>
      <c r="H953">
        <v>226</v>
      </c>
      <c r="I953">
        <v>21288560</v>
      </c>
    </row>
    <row r="954" spans="1:9">
      <c r="A954" t="s">
        <v>4065</v>
      </c>
      <c r="B954">
        <v>12301</v>
      </c>
      <c r="C954">
        <v>90770030</v>
      </c>
      <c r="D954">
        <v>36776607</v>
      </c>
      <c r="E954">
        <v>169326</v>
      </c>
      <c r="F954">
        <v>1300483958</v>
      </c>
      <c r="G954">
        <v>223070589</v>
      </c>
      <c r="H954">
        <v>4373</v>
      </c>
      <c r="I954">
        <v>16288438</v>
      </c>
    </row>
    <row r="955" spans="1:9">
      <c r="A955" t="s">
        <v>4233</v>
      </c>
      <c r="B955">
        <v>7885</v>
      </c>
      <c r="C955">
        <v>18059500</v>
      </c>
      <c r="D955">
        <v>5965940</v>
      </c>
      <c r="E955">
        <v>1026913</v>
      </c>
      <c r="F955">
        <v>3250765673</v>
      </c>
      <c r="G955">
        <v>771931077</v>
      </c>
      <c r="H955">
        <v>11334</v>
      </c>
      <c r="I955">
        <v>18957562</v>
      </c>
    </row>
    <row r="956" spans="1:9">
      <c r="A956" t="s">
        <v>4237</v>
      </c>
      <c r="B956">
        <v>1</v>
      </c>
      <c r="C956">
        <v>19799</v>
      </c>
      <c r="D956">
        <v>1</v>
      </c>
      <c r="E956">
        <v>1318</v>
      </c>
      <c r="F956">
        <v>23857343</v>
      </c>
      <c r="G956">
        <v>4175997</v>
      </c>
      <c r="H956">
        <v>11</v>
      </c>
      <c r="I956">
        <v>247606</v>
      </c>
    </row>
    <row r="957" spans="1:9">
      <c r="A957" t="s">
        <v>4450</v>
      </c>
      <c r="B957">
        <v>8</v>
      </c>
      <c r="C957">
        <v>130000</v>
      </c>
      <c r="D957">
        <v>129473</v>
      </c>
      <c r="E957">
        <v>290</v>
      </c>
      <c r="F957">
        <v>4722166</v>
      </c>
      <c r="G957">
        <v>2501204</v>
      </c>
      <c r="H957">
        <v>78</v>
      </c>
      <c r="I957">
        <v>1277166</v>
      </c>
    </row>
    <row r="958" spans="1:9">
      <c r="A958" t="s">
        <v>4536</v>
      </c>
      <c r="B958">
        <v>487</v>
      </c>
      <c r="C958">
        <v>4864700</v>
      </c>
      <c r="D958">
        <v>778491</v>
      </c>
      <c r="E958">
        <v>25895</v>
      </c>
      <c r="F958">
        <v>267810411</v>
      </c>
      <c r="G958">
        <v>113778318</v>
      </c>
      <c r="H958">
        <v>578</v>
      </c>
      <c r="I958">
        <v>4788450</v>
      </c>
    </row>
    <row r="959" spans="1:9">
      <c r="A959" t="s">
        <v>4593</v>
      </c>
      <c r="B959">
        <v>46</v>
      </c>
      <c r="C959">
        <v>524800</v>
      </c>
      <c r="D959">
        <v>21422</v>
      </c>
      <c r="E959">
        <v>5656</v>
      </c>
      <c r="F959">
        <v>49308201</v>
      </c>
      <c r="G959">
        <v>5301341</v>
      </c>
      <c r="H959">
        <v>81</v>
      </c>
      <c r="I959">
        <v>479100</v>
      </c>
    </row>
    <row r="960" spans="1:9">
      <c r="A960" t="s">
        <v>4026</v>
      </c>
      <c r="B960">
        <v>73138</v>
      </c>
      <c r="C960">
        <v>774469031</v>
      </c>
      <c r="D960">
        <v>218762210</v>
      </c>
      <c r="E960">
        <v>5726481</v>
      </c>
      <c r="F960">
        <v>84271388373</v>
      </c>
      <c r="G960">
        <v>19063965743</v>
      </c>
      <c r="H960">
        <v>13367</v>
      </c>
      <c r="I960">
        <v>88043379</v>
      </c>
    </row>
    <row r="961" spans="1:9">
      <c r="A961" t="s">
        <v>4977</v>
      </c>
      <c r="B961">
        <v>7342</v>
      </c>
      <c r="C961">
        <v>64801700</v>
      </c>
      <c r="D961">
        <v>19134198</v>
      </c>
      <c r="E961">
        <v>265525</v>
      </c>
      <c r="F961">
        <v>2215559950</v>
      </c>
      <c r="G961">
        <v>934790132</v>
      </c>
      <c r="H961">
        <v>3431</v>
      </c>
      <c r="I961">
        <v>21996197</v>
      </c>
    </row>
    <row r="962" spans="1:9">
      <c r="A962" t="s">
        <v>4343</v>
      </c>
      <c r="B962">
        <v>0</v>
      </c>
      <c r="C962">
        <v>0</v>
      </c>
      <c r="D962">
        <v>0</v>
      </c>
      <c r="E962">
        <v>1</v>
      </c>
      <c r="F962">
        <v>500000</v>
      </c>
      <c r="G962">
        <v>0</v>
      </c>
      <c r="H962">
        <v>0</v>
      </c>
      <c r="I962">
        <v>0</v>
      </c>
    </row>
    <row r="963" spans="1:9">
      <c r="A963" t="s">
        <v>4567</v>
      </c>
      <c r="B963">
        <v>3</v>
      </c>
      <c r="C963">
        <v>30500</v>
      </c>
      <c r="D963">
        <v>30900</v>
      </c>
      <c r="E963">
        <v>32284</v>
      </c>
      <c r="F963">
        <v>123129164</v>
      </c>
      <c r="G963">
        <v>14080283</v>
      </c>
      <c r="H963">
        <v>299</v>
      </c>
      <c r="I963">
        <v>2553055</v>
      </c>
    </row>
    <row r="964" spans="1:9">
      <c r="A964" t="s">
        <v>4937</v>
      </c>
      <c r="B964">
        <v>0</v>
      </c>
      <c r="C964">
        <v>0</v>
      </c>
      <c r="D964">
        <v>0</v>
      </c>
      <c r="E964">
        <v>3237</v>
      </c>
      <c r="F964">
        <v>272236066</v>
      </c>
      <c r="G964">
        <v>125896971</v>
      </c>
      <c r="H964">
        <v>34</v>
      </c>
      <c r="I964">
        <v>2789895</v>
      </c>
    </row>
    <row r="965" spans="1:9">
      <c r="A965" t="s">
        <v>4106</v>
      </c>
      <c r="B965">
        <v>109</v>
      </c>
      <c r="C965">
        <v>1543261</v>
      </c>
      <c r="D965">
        <v>1488931</v>
      </c>
      <c r="E965">
        <v>694</v>
      </c>
      <c r="F965">
        <v>10838752</v>
      </c>
      <c r="G965">
        <v>4428831</v>
      </c>
      <c r="H965">
        <v>13</v>
      </c>
      <c r="I965">
        <v>189000</v>
      </c>
    </row>
    <row r="966" spans="1:9">
      <c r="A966" t="s">
        <v>4636</v>
      </c>
      <c r="B966">
        <v>812</v>
      </c>
      <c r="C966">
        <v>16245015</v>
      </c>
      <c r="D966">
        <v>16141665</v>
      </c>
      <c r="E966">
        <v>28380</v>
      </c>
      <c r="F966">
        <v>412021668</v>
      </c>
      <c r="G966">
        <v>159063420</v>
      </c>
      <c r="H966">
        <v>120</v>
      </c>
      <c r="I966">
        <v>1910394</v>
      </c>
    </row>
    <row r="967" spans="1:9">
      <c r="A967" t="s">
        <v>4782</v>
      </c>
      <c r="B967">
        <v>0</v>
      </c>
      <c r="C967">
        <v>0</v>
      </c>
      <c r="D967">
        <v>0</v>
      </c>
      <c r="E967">
        <v>6483</v>
      </c>
      <c r="F967">
        <v>3890849658</v>
      </c>
      <c r="G967">
        <v>3472608169</v>
      </c>
      <c r="H967">
        <v>39</v>
      </c>
      <c r="I967">
        <v>17349036</v>
      </c>
    </row>
    <row r="968" spans="1:9">
      <c r="A968" t="s">
        <v>4509</v>
      </c>
      <c r="B968">
        <v>93</v>
      </c>
      <c r="C968">
        <v>5010109</v>
      </c>
      <c r="D968">
        <v>4929071</v>
      </c>
      <c r="E968">
        <v>2263</v>
      </c>
      <c r="F968">
        <v>69396497</v>
      </c>
      <c r="G968">
        <v>54432914</v>
      </c>
      <c r="H968">
        <v>18</v>
      </c>
      <c r="I968">
        <v>425465</v>
      </c>
    </row>
    <row r="969" spans="1:9">
      <c r="A969" t="s">
        <v>4740</v>
      </c>
      <c r="B969">
        <v>127359</v>
      </c>
      <c r="C969">
        <v>589650933</v>
      </c>
      <c r="D969">
        <v>179501373</v>
      </c>
      <c r="E969">
        <v>3564631</v>
      </c>
      <c r="F969">
        <v>14440753161</v>
      </c>
      <c r="G969">
        <v>2355796487</v>
      </c>
      <c r="H969">
        <v>19486</v>
      </c>
      <c r="I969">
        <v>32050989</v>
      </c>
    </row>
    <row r="970" spans="1:9">
      <c r="A970" t="s">
        <v>4964</v>
      </c>
      <c r="B970">
        <v>0</v>
      </c>
      <c r="C970">
        <v>0</v>
      </c>
      <c r="D970">
        <v>0</v>
      </c>
      <c r="E970">
        <v>63479</v>
      </c>
      <c r="F970">
        <v>2152606846</v>
      </c>
      <c r="G970">
        <v>1497359681</v>
      </c>
      <c r="H970">
        <v>581</v>
      </c>
      <c r="I970">
        <v>20394531</v>
      </c>
    </row>
    <row r="971" spans="1:9">
      <c r="A971" t="s">
        <v>4109</v>
      </c>
      <c r="B971">
        <v>300</v>
      </c>
      <c r="C971">
        <v>17793178</v>
      </c>
      <c r="D971">
        <v>17706425</v>
      </c>
      <c r="E971">
        <v>6278</v>
      </c>
      <c r="F971">
        <v>285969756</v>
      </c>
      <c r="G971">
        <v>181932703</v>
      </c>
      <c r="H971">
        <v>13</v>
      </c>
      <c r="I971">
        <v>753759</v>
      </c>
    </row>
    <row r="972" spans="1:9">
      <c r="A972" t="s">
        <v>4136</v>
      </c>
      <c r="B972">
        <v>137</v>
      </c>
      <c r="C972">
        <v>241181753</v>
      </c>
      <c r="D972">
        <v>241028764</v>
      </c>
      <c r="E972">
        <v>6436</v>
      </c>
      <c r="F972">
        <v>3881466644</v>
      </c>
      <c r="G972">
        <v>3380332835</v>
      </c>
      <c r="H972">
        <v>18</v>
      </c>
      <c r="I972">
        <v>5524862</v>
      </c>
    </row>
    <row r="973" spans="1:9">
      <c r="A973" t="s">
        <v>4532</v>
      </c>
      <c r="B973">
        <v>10563</v>
      </c>
      <c r="C973">
        <v>108394250</v>
      </c>
      <c r="D973">
        <v>13116070</v>
      </c>
      <c r="E973">
        <v>565386</v>
      </c>
      <c r="F973">
        <v>6042775480</v>
      </c>
      <c r="G973">
        <v>1264506556</v>
      </c>
      <c r="H973">
        <v>2782</v>
      </c>
      <c r="I973">
        <v>17462890</v>
      </c>
    </row>
    <row r="974" spans="1:9">
      <c r="A974" t="s">
        <v>4842</v>
      </c>
      <c r="B974">
        <v>37563</v>
      </c>
      <c r="C974">
        <v>332153600</v>
      </c>
      <c r="D974">
        <v>49465961</v>
      </c>
      <c r="E974">
        <v>2690306</v>
      </c>
      <c r="F974">
        <v>30355611192</v>
      </c>
      <c r="G974">
        <v>4887624392</v>
      </c>
      <c r="H974">
        <v>13408</v>
      </c>
      <c r="I974">
        <v>51252702</v>
      </c>
    </row>
    <row r="975" spans="1:9">
      <c r="A975" t="s">
        <v>4921</v>
      </c>
      <c r="B975">
        <v>312</v>
      </c>
      <c r="C975">
        <v>102698820</v>
      </c>
      <c r="D975">
        <v>102691385</v>
      </c>
      <c r="E975">
        <v>124954</v>
      </c>
      <c r="F975">
        <v>29604106865</v>
      </c>
      <c r="G975">
        <v>24864396614</v>
      </c>
      <c r="H975">
        <v>313</v>
      </c>
      <c r="I975">
        <v>59186422</v>
      </c>
    </row>
    <row r="976" spans="1:9">
      <c r="A976" t="s">
        <v>4042</v>
      </c>
      <c r="B976">
        <v>2350</v>
      </c>
      <c r="C976">
        <v>50982476</v>
      </c>
      <c r="D976">
        <v>48562227</v>
      </c>
      <c r="E976">
        <v>12370</v>
      </c>
      <c r="F976">
        <v>264880988</v>
      </c>
      <c r="G976">
        <v>177816879</v>
      </c>
      <c r="H976">
        <v>39</v>
      </c>
      <c r="I976">
        <v>669800</v>
      </c>
    </row>
    <row r="977" spans="1:9">
      <c r="A977" t="s">
        <v>4289</v>
      </c>
      <c r="B977">
        <v>0</v>
      </c>
      <c r="C977">
        <v>0</v>
      </c>
      <c r="D977">
        <v>0</v>
      </c>
      <c r="E977">
        <v>2699</v>
      </c>
      <c r="F977">
        <v>11553343</v>
      </c>
      <c r="G977">
        <v>100159</v>
      </c>
      <c r="H977">
        <v>1</v>
      </c>
      <c r="I977">
        <v>5000</v>
      </c>
    </row>
    <row r="978" spans="1:9">
      <c r="A978" t="s">
        <v>4295</v>
      </c>
      <c r="B978">
        <v>0</v>
      </c>
      <c r="C978">
        <v>0</v>
      </c>
      <c r="D978">
        <v>0</v>
      </c>
      <c r="E978">
        <v>6910</v>
      </c>
      <c r="F978">
        <v>58096249</v>
      </c>
      <c r="G978">
        <v>19822284</v>
      </c>
      <c r="H978">
        <v>53</v>
      </c>
      <c r="I978">
        <v>726799</v>
      </c>
    </row>
    <row r="979" spans="1:9">
      <c r="A979" t="s">
        <v>4478</v>
      </c>
      <c r="B979">
        <v>14</v>
      </c>
      <c r="C979">
        <v>3466876</v>
      </c>
      <c r="D979">
        <v>2339569</v>
      </c>
      <c r="E979">
        <v>3978</v>
      </c>
      <c r="F979">
        <v>538248944</v>
      </c>
      <c r="G979">
        <v>352148693</v>
      </c>
      <c r="H979">
        <v>8</v>
      </c>
      <c r="I979">
        <v>547237</v>
      </c>
    </row>
    <row r="980" spans="1:9">
      <c r="A980" t="s">
        <v>4500</v>
      </c>
      <c r="B980">
        <v>8</v>
      </c>
      <c r="C980">
        <v>521351</v>
      </c>
      <c r="D980">
        <v>510887</v>
      </c>
      <c r="E980">
        <v>237</v>
      </c>
      <c r="F980">
        <v>7386086</v>
      </c>
      <c r="G980">
        <v>5732885</v>
      </c>
      <c r="H980">
        <v>2</v>
      </c>
      <c r="I980">
        <v>20600</v>
      </c>
    </row>
    <row r="981" spans="1:9">
      <c r="A981" t="s">
        <v>4822</v>
      </c>
      <c r="B981">
        <v>1720</v>
      </c>
      <c r="C981">
        <v>11556766</v>
      </c>
      <c r="D981">
        <v>4590799</v>
      </c>
      <c r="E981">
        <v>47079</v>
      </c>
      <c r="F981">
        <v>278009807</v>
      </c>
      <c r="G981">
        <v>54717002</v>
      </c>
      <c r="H981">
        <v>358</v>
      </c>
      <c r="I981">
        <v>1283835</v>
      </c>
    </row>
    <row r="982" spans="1:9">
      <c r="A982" t="s">
        <v>4805</v>
      </c>
      <c r="B982">
        <v>433</v>
      </c>
      <c r="C982">
        <v>4260490</v>
      </c>
      <c r="D982">
        <v>4149634</v>
      </c>
      <c r="E982">
        <v>51783</v>
      </c>
      <c r="F982">
        <v>673683059</v>
      </c>
      <c r="G982">
        <v>346692686</v>
      </c>
      <c r="H982">
        <v>128</v>
      </c>
      <c r="I982">
        <v>1967989</v>
      </c>
    </row>
    <row r="983" spans="1:9">
      <c r="A983" t="s">
        <v>4807</v>
      </c>
      <c r="B983">
        <v>148</v>
      </c>
      <c r="C983">
        <v>1789897</v>
      </c>
      <c r="D983">
        <v>1747849</v>
      </c>
      <c r="E983">
        <v>15519</v>
      </c>
      <c r="F983">
        <v>377293744</v>
      </c>
      <c r="G983">
        <v>213290899</v>
      </c>
      <c r="H983">
        <v>71</v>
      </c>
      <c r="I983">
        <v>1104571</v>
      </c>
    </row>
    <row r="984" spans="1:9">
      <c r="A984" t="s">
        <v>4895</v>
      </c>
      <c r="B984">
        <v>12873</v>
      </c>
      <c r="C984">
        <v>418978547</v>
      </c>
      <c r="D984">
        <v>415353384</v>
      </c>
      <c r="E984">
        <v>283824</v>
      </c>
      <c r="F984">
        <v>8003167374</v>
      </c>
      <c r="G984">
        <v>5115589218</v>
      </c>
      <c r="H984">
        <v>326</v>
      </c>
      <c r="I984">
        <v>7767501</v>
      </c>
    </row>
    <row r="985" spans="1:9">
      <c r="A985" t="s">
        <v>4983</v>
      </c>
      <c r="B985">
        <v>0</v>
      </c>
      <c r="C985">
        <v>0</v>
      </c>
      <c r="D985">
        <v>0</v>
      </c>
      <c r="E985">
        <v>28249</v>
      </c>
      <c r="F985">
        <v>4957723523</v>
      </c>
      <c r="G985">
        <v>3685544111</v>
      </c>
      <c r="H985">
        <v>1183</v>
      </c>
      <c r="I985">
        <v>183013938</v>
      </c>
    </row>
    <row r="986" spans="1:9">
      <c r="A986" t="s">
        <v>4987</v>
      </c>
      <c r="B986">
        <v>29</v>
      </c>
      <c r="C986">
        <v>6300564</v>
      </c>
      <c r="D986">
        <v>5598315</v>
      </c>
      <c r="E986">
        <v>998754</v>
      </c>
      <c r="F986">
        <v>260476679125</v>
      </c>
      <c r="G986">
        <v>217236292066</v>
      </c>
      <c r="H986">
        <v>1498</v>
      </c>
      <c r="I986">
        <v>259294220</v>
      </c>
    </row>
    <row r="987" spans="1:9">
      <c r="A987" t="s">
        <v>4363</v>
      </c>
      <c r="B987">
        <v>126153</v>
      </c>
      <c r="C987">
        <v>529802765</v>
      </c>
      <c r="D987">
        <v>95147123</v>
      </c>
      <c r="E987">
        <v>3369985</v>
      </c>
      <c r="F987">
        <v>14292082461</v>
      </c>
      <c r="G987">
        <v>1553959401</v>
      </c>
      <c r="H987">
        <v>15222</v>
      </c>
      <c r="I987">
        <v>23185846</v>
      </c>
    </row>
    <row r="988" spans="1:9">
      <c r="A988" t="s">
        <v>4449</v>
      </c>
      <c r="B988">
        <v>208</v>
      </c>
      <c r="C988">
        <v>5146384</v>
      </c>
      <c r="D988">
        <v>5119182</v>
      </c>
      <c r="E988">
        <v>2575</v>
      </c>
      <c r="F988">
        <v>58394214</v>
      </c>
      <c r="G988">
        <v>33828279</v>
      </c>
      <c r="H988">
        <v>58</v>
      </c>
      <c r="I988">
        <v>1291752</v>
      </c>
    </row>
    <row r="989" spans="1:9">
      <c r="A989" t="s">
        <v>4579</v>
      </c>
      <c r="B989">
        <v>253</v>
      </c>
      <c r="C989">
        <v>10606454</v>
      </c>
      <c r="D989">
        <v>10381323</v>
      </c>
      <c r="E989">
        <v>5003</v>
      </c>
      <c r="F989">
        <v>173253714</v>
      </c>
      <c r="G989">
        <v>114755838</v>
      </c>
      <c r="H989">
        <v>65</v>
      </c>
      <c r="I989">
        <v>1686043</v>
      </c>
    </row>
    <row r="990" spans="1:9">
      <c r="A990" t="s">
        <v>4829</v>
      </c>
      <c r="B990">
        <v>5737</v>
      </c>
      <c r="C990">
        <v>193501622</v>
      </c>
      <c r="D990">
        <v>191289838</v>
      </c>
      <c r="E990">
        <v>243732</v>
      </c>
      <c r="F990">
        <v>7523298842</v>
      </c>
      <c r="G990">
        <v>4668609359</v>
      </c>
      <c r="H990">
        <v>411</v>
      </c>
      <c r="I990">
        <v>12619366</v>
      </c>
    </row>
    <row r="991" spans="1:9">
      <c r="A991" t="s">
        <v>4287</v>
      </c>
      <c r="B991">
        <v>0</v>
      </c>
      <c r="C991">
        <v>0</v>
      </c>
      <c r="D991">
        <v>0</v>
      </c>
      <c r="E991">
        <v>12050</v>
      </c>
      <c r="F991">
        <v>1754383872</v>
      </c>
      <c r="G991">
        <v>1017143499</v>
      </c>
      <c r="H991">
        <v>61</v>
      </c>
      <c r="I991">
        <v>7938882</v>
      </c>
    </row>
    <row r="992" spans="1:9">
      <c r="A992" t="s">
        <v>4368</v>
      </c>
      <c r="B992">
        <v>17644</v>
      </c>
      <c r="C992">
        <v>63519731</v>
      </c>
      <c r="D992">
        <v>17659640</v>
      </c>
      <c r="E992">
        <v>548202</v>
      </c>
      <c r="F992">
        <v>2328830774</v>
      </c>
      <c r="G992">
        <v>693191691</v>
      </c>
      <c r="H992">
        <v>6081</v>
      </c>
      <c r="I992">
        <v>14697382</v>
      </c>
    </row>
    <row r="993" spans="1:9">
      <c r="A993" t="s">
        <v>4468</v>
      </c>
      <c r="B993">
        <v>402</v>
      </c>
      <c r="C993">
        <v>15608096</v>
      </c>
      <c r="D993">
        <v>15552682</v>
      </c>
      <c r="E993">
        <v>6620</v>
      </c>
      <c r="F993">
        <v>201173633</v>
      </c>
      <c r="G993">
        <v>130848197</v>
      </c>
      <c r="H993">
        <v>10</v>
      </c>
      <c r="I993">
        <v>331530</v>
      </c>
    </row>
    <row r="994" spans="1:9">
      <c r="A994" t="s">
        <v>4278</v>
      </c>
      <c r="B994">
        <v>0</v>
      </c>
      <c r="C994">
        <v>0</v>
      </c>
      <c r="D994">
        <v>0</v>
      </c>
      <c r="E994">
        <v>1835</v>
      </c>
      <c r="F994">
        <v>355880574</v>
      </c>
      <c r="G994">
        <v>213604271</v>
      </c>
      <c r="H994">
        <v>18</v>
      </c>
      <c r="I994">
        <v>4793411</v>
      </c>
    </row>
    <row r="995" spans="1:9">
      <c r="A995" t="s">
        <v>4296</v>
      </c>
      <c r="B995">
        <v>0</v>
      </c>
      <c r="C995">
        <v>0</v>
      </c>
      <c r="D995">
        <v>0</v>
      </c>
      <c r="E995">
        <v>6712</v>
      </c>
      <c r="F995">
        <v>61766947</v>
      </c>
      <c r="G995">
        <v>24321382</v>
      </c>
      <c r="H995">
        <v>35</v>
      </c>
      <c r="I995">
        <v>1581025</v>
      </c>
    </row>
    <row r="996" spans="1:9">
      <c r="A996" t="s">
        <v>4407</v>
      </c>
      <c r="B996">
        <v>26</v>
      </c>
      <c r="C996">
        <v>4141994</v>
      </c>
      <c r="D996">
        <v>4138963</v>
      </c>
      <c r="E996">
        <v>269</v>
      </c>
      <c r="F996">
        <v>27175757</v>
      </c>
      <c r="G996">
        <v>25603557</v>
      </c>
      <c r="H996">
        <v>1</v>
      </c>
      <c r="I996">
        <v>150000</v>
      </c>
    </row>
    <row r="997" spans="1:9">
      <c r="A997" t="s">
        <v>4459</v>
      </c>
      <c r="B997">
        <v>0</v>
      </c>
      <c r="C997">
        <v>0</v>
      </c>
      <c r="D997">
        <v>0</v>
      </c>
      <c r="E997">
        <v>20</v>
      </c>
      <c r="F997">
        <v>400923</v>
      </c>
      <c r="G997">
        <v>112452</v>
      </c>
      <c r="H997">
        <v>4</v>
      </c>
      <c r="I997">
        <v>47072</v>
      </c>
    </row>
    <row r="998" spans="1:9">
      <c r="A998" t="s">
        <v>4773</v>
      </c>
      <c r="B998">
        <v>0</v>
      </c>
      <c r="C998">
        <v>0</v>
      </c>
      <c r="D998">
        <v>0</v>
      </c>
      <c r="E998">
        <v>1216</v>
      </c>
      <c r="F998">
        <v>944093003</v>
      </c>
      <c r="G998">
        <v>849594546</v>
      </c>
      <c r="H998">
        <v>12</v>
      </c>
      <c r="I998">
        <v>9756450</v>
      </c>
    </row>
    <row r="999" spans="1:9">
      <c r="A999" t="s">
        <v>4731</v>
      </c>
      <c r="B999">
        <v>478</v>
      </c>
      <c r="C999">
        <v>7621094</v>
      </c>
      <c r="D999">
        <v>7347955</v>
      </c>
      <c r="E999">
        <v>18584</v>
      </c>
      <c r="F999">
        <v>179339638</v>
      </c>
      <c r="G999">
        <v>103200708</v>
      </c>
      <c r="H999">
        <v>151</v>
      </c>
      <c r="I999">
        <v>1049742</v>
      </c>
    </row>
    <row r="1000" spans="1:9">
      <c r="A1000" t="s">
        <v>4076</v>
      </c>
      <c r="B1000">
        <v>171629</v>
      </c>
      <c r="C1000">
        <v>228121076</v>
      </c>
      <c r="D1000">
        <v>54350491</v>
      </c>
      <c r="E1000">
        <v>3910088</v>
      </c>
      <c r="F1000">
        <v>6342876833</v>
      </c>
      <c r="G1000">
        <v>767742696</v>
      </c>
      <c r="H1000">
        <v>94125</v>
      </c>
      <c r="I1000">
        <v>54978064</v>
      </c>
    </row>
    <row r="1001" spans="1:9">
      <c r="A1001" t="s">
        <v>4432</v>
      </c>
      <c r="B1001">
        <v>495</v>
      </c>
      <c r="C1001">
        <v>12264605</v>
      </c>
      <c r="D1001">
        <v>12140413</v>
      </c>
      <c r="E1001">
        <v>21808</v>
      </c>
      <c r="F1001">
        <v>470438981</v>
      </c>
      <c r="G1001">
        <v>357245779</v>
      </c>
      <c r="H1001">
        <v>175</v>
      </c>
      <c r="I1001">
        <v>3821933</v>
      </c>
    </row>
    <row r="1002" spans="1:9">
      <c r="A1002" t="s">
        <v>4436</v>
      </c>
      <c r="B1002">
        <v>1169</v>
      </c>
      <c r="C1002">
        <v>8475600</v>
      </c>
      <c r="D1002">
        <v>1263193</v>
      </c>
      <c r="E1002">
        <v>38306</v>
      </c>
      <c r="F1002">
        <v>318180995</v>
      </c>
      <c r="G1002">
        <v>77929605</v>
      </c>
      <c r="H1002">
        <v>567</v>
      </c>
      <c r="I1002">
        <v>3472496</v>
      </c>
    </row>
    <row r="1003" spans="1:9">
      <c r="A1003" t="s">
        <v>4696</v>
      </c>
      <c r="B1003">
        <v>874</v>
      </c>
      <c r="C1003">
        <v>37390505</v>
      </c>
      <c r="D1003">
        <v>37180952</v>
      </c>
      <c r="E1003">
        <v>14583</v>
      </c>
      <c r="F1003">
        <v>768964228</v>
      </c>
      <c r="G1003">
        <v>567908553</v>
      </c>
      <c r="H1003">
        <v>116</v>
      </c>
      <c r="I1003">
        <v>3922173</v>
      </c>
    </row>
    <row r="1004" spans="1:9">
      <c r="A1004" t="s">
        <v>4933</v>
      </c>
      <c r="B1004">
        <v>0</v>
      </c>
      <c r="C1004">
        <v>0</v>
      </c>
      <c r="D1004">
        <v>0</v>
      </c>
      <c r="E1004">
        <v>14513</v>
      </c>
      <c r="F1004">
        <v>1115223552</v>
      </c>
      <c r="G1004">
        <v>318021243</v>
      </c>
      <c r="H1004">
        <v>42</v>
      </c>
      <c r="I1004">
        <v>2821716</v>
      </c>
    </row>
    <row r="1005" spans="1:9">
      <c r="A1005" t="s">
        <v>4048</v>
      </c>
      <c r="B1005">
        <v>917</v>
      </c>
      <c r="C1005">
        <v>5795100</v>
      </c>
      <c r="D1005">
        <v>486569</v>
      </c>
      <c r="E1005">
        <v>55477</v>
      </c>
      <c r="F1005">
        <v>476600898</v>
      </c>
      <c r="G1005">
        <v>59459943</v>
      </c>
      <c r="H1005">
        <v>2390</v>
      </c>
      <c r="I1005">
        <v>6785043</v>
      </c>
    </row>
    <row r="1006" spans="1:9">
      <c r="A1006" t="s">
        <v>4427</v>
      </c>
      <c r="B1006">
        <v>3610</v>
      </c>
      <c r="C1006">
        <v>59908881</v>
      </c>
      <c r="D1006">
        <v>59050985</v>
      </c>
      <c r="E1006">
        <v>352696</v>
      </c>
      <c r="F1006">
        <v>4903002102</v>
      </c>
      <c r="G1006">
        <v>4128724398</v>
      </c>
      <c r="H1006">
        <v>2910</v>
      </c>
      <c r="I1006">
        <v>39638700</v>
      </c>
    </row>
    <row r="1007" spans="1:9">
      <c r="A1007" t="s">
        <v>4627</v>
      </c>
      <c r="B1007">
        <v>0</v>
      </c>
      <c r="C1007">
        <v>0</v>
      </c>
      <c r="D1007">
        <v>0</v>
      </c>
      <c r="E1007">
        <v>1112</v>
      </c>
      <c r="F1007">
        <v>189477745</v>
      </c>
      <c r="G1007">
        <v>110544865</v>
      </c>
      <c r="H1007">
        <v>8</v>
      </c>
      <c r="I1007">
        <v>1697000</v>
      </c>
    </row>
    <row r="1008" spans="1:9">
      <c r="A1008" t="s">
        <v>4771</v>
      </c>
      <c r="B1008">
        <v>0</v>
      </c>
      <c r="C1008">
        <v>0</v>
      </c>
      <c r="D1008">
        <v>0</v>
      </c>
      <c r="E1008">
        <v>11</v>
      </c>
      <c r="F1008">
        <v>3695725</v>
      </c>
      <c r="G1008">
        <v>2911570</v>
      </c>
      <c r="H1008">
        <v>3</v>
      </c>
      <c r="I1008">
        <v>317600</v>
      </c>
    </row>
    <row r="1009" spans="1:9">
      <c r="A1009" t="s">
        <v>4818</v>
      </c>
      <c r="B1009">
        <v>26330</v>
      </c>
      <c r="C1009">
        <v>225221550</v>
      </c>
      <c r="D1009">
        <v>73602999</v>
      </c>
      <c r="E1009">
        <v>763608</v>
      </c>
      <c r="F1009">
        <v>5578234934</v>
      </c>
      <c r="G1009">
        <v>639001638</v>
      </c>
      <c r="H1009">
        <v>2169</v>
      </c>
      <c r="I1009">
        <v>6240875</v>
      </c>
    </row>
    <row r="1010" spans="1:9">
      <c r="A1010" t="s">
        <v>4896</v>
      </c>
      <c r="B1010">
        <v>13697</v>
      </c>
      <c r="C1010">
        <v>469896155</v>
      </c>
      <c r="D1010">
        <v>466474568</v>
      </c>
      <c r="E1010">
        <v>295779</v>
      </c>
      <c r="F1010">
        <v>8627477227</v>
      </c>
      <c r="G1010">
        <v>5621246619</v>
      </c>
      <c r="H1010">
        <v>246</v>
      </c>
      <c r="I1010">
        <v>7059273</v>
      </c>
    </row>
    <row r="1011" spans="1:9">
      <c r="A1011" t="s">
        <v>4226</v>
      </c>
      <c r="B1011">
        <v>187</v>
      </c>
      <c r="C1011">
        <v>468550</v>
      </c>
      <c r="D1011">
        <v>132885</v>
      </c>
      <c r="E1011">
        <v>36339</v>
      </c>
      <c r="F1011">
        <v>145654590</v>
      </c>
      <c r="G1011">
        <v>47406764</v>
      </c>
      <c r="H1011">
        <v>680</v>
      </c>
      <c r="I1011">
        <v>1748673</v>
      </c>
    </row>
    <row r="1012" spans="1:9">
      <c r="A1012" t="s">
        <v>4540</v>
      </c>
      <c r="B1012">
        <v>262</v>
      </c>
      <c r="C1012">
        <v>588543984</v>
      </c>
      <c r="D1012">
        <v>588081902</v>
      </c>
      <c r="E1012">
        <v>10490</v>
      </c>
      <c r="F1012">
        <v>5393856929</v>
      </c>
      <c r="G1012">
        <v>4871312073</v>
      </c>
      <c r="H1012">
        <v>16</v>
      </c>
      <c r="I1012">
        <v>10124697</v>
      </c>
    </row>
    <row r="1013" spans="1:9">
      <c r="A1013" t="s">
        <v>4075</v>
      </c>
      <c r="B1013">
        <v>237865</v>
      </c>
      <c r="C1013">
        <v>310517014</v>
      </c>
      <c r="D1013">
        <v>50132603</v>
      </c>
      <c r="E1013">
        <v>4874787</v>
      </c>
      <c r="F1013">
        <v>8443458873</v>
      </c>
      <c r="G1013">
        <v>558547423</v>
      </c>
      <c r="H1013">
        <v>111495</v>
      </c>
      <c r="I1013">
        <v>52094288</v>
      </c>
    </row>
    <row r="1014" spans="1:9">
      <c r="A1014" t="s">
        <v>4379</v>
      </c>
      <c r="B1014">
        <v>60120</v>
      </c>
      <c r="C1014">
        <v>45385250</v>
      </c>
      <c r="D1014">
        <v>21686591</v>
      </c>
      <c r="E1014">
        <v>1704865</v>
      </c>
      <c r="F1014">
        <v>1800294240</v>
      </c>
      <c r="G1014">
        <v>1103588682</v>
      </c>
      <c r="H1014">
        <v>63660</v>
      </c>
      <c r="I1014">
        <v>47764535</v>
      </c>
    </row>
    <row r="1015" spans="1:9">
      <c r="A1015" t="s">
        <v>4533</v>
      </c>
      <c r="B1015">
        <v>5754</v>
      </c>
      <c r="C1015">
        <v>54633600</v>
      </c>
      <c r="D1015">
        <v>8330502</v>
      </c>
      <c r="E1015">
        <v>290447</v>
      </c>
      <c r="F1015">
        <v>2893471158</v>
      </c>
      <c r="G1015">
        <v>828666301</v>
      </c>
      <c r="H1015">
        <v>2266</v>
      </c>
      <c r="I1015">
        <v>15128083</v>
      </c>
    </row>
    <row r="1016" spans="1:9">
      <c r="A1016" t="s">
        <v>4600</v>
      </c>
      <c r="B1016">
        <v>53</v>
      </c>
      <c r="C1016">
        <v>638600</v>
      </c>
      <c r="D1016">
        <v>45176</v>
      </c>
      <c r="E1016">
        <v>4145</v>
      </c>
      <c r="F1016">
        <v>30872400</v>
      </c>
      <c r="G1016">
        <v>10747935</v>
      </c>
      <c r="H1016">
        <v>85</v>
      </c>
      <c r="I1016">
        <v>533900</v>
      </c>
    </row>
    <row r="1017" spans="1:9">
      <c r="A1017" t="s">
        <v>4920</v>
      </c>
      <c r="B1017">
        <v>15</v>
      </c>
      <c r="C1017">
        <v>3360847</v>
      </c>
      <c r="D1017">
        <v>3360328</v>
      </c>
      <c r="E1017">
        <v>37579</v>
      </c>
      <c r="F1017">
        <v>6518136006</v>
      </c>
      <c r="G1017">
        <v>4660222845</v>
      </c>
      <c r="H1017">
        <v>116</v>
      </c>
      <c r="I1017">
        <v>19790615</v>
      </c>
    </row>
    <row r="1018" spans="1:9">
      <c r="A1018" t="s">
        <v>5025</v>
      </c>
      <c r="B1018">
        <v>65202</v>
      </c>
      <c r="C1018">
        <v>561865043</v>
      </c>
      <c r="D1018">
        <v>198934835</v>
      </c>
      <c r="E1018">
        <v>1135617</v>
      </c>
      <c r="F1018">
        <v>7560649606</v>
      </c>
      <c r="G1018">
        <v>1319743439</v>
      </c>
      <c r="H1018">
        <v>5966</v>
      </c>
      <c r="I1018">
        <v>23106116</v>
      </c>
    </row>
    <row r="1019" spans="1:9">
      <c r="A1019" t="s">
        <v>5125</v>
      </c>
      <c r="B1019">
        <v>138</v>
      </c>
      <c r="C1019">
        <v>108600</v>
      </c>
      <c r="D1019">
        <v>8323</v>
      </c>
      <c r="E1019">
        <v>17217</v>
      </c>
      <c r="F1019">
        <v>26504171</v>
      </c>
      <c r="G1019">
        <v>6382433</v>
      </c>
      <c r="H1019">
        <v>7</v>
      </c>
      <c r="I1019">
        <v>9020</v>
      </c>
    </row>
    <row r="1020" spans="1:9">
      <c r="A1020" t="s">
        <v>4122</v>
      </c>
      <c r="B1020">
        <v>2986</v>
      </c>
      <c r="C1020">
        <v>28711100</v>
      </c>
      <c r="D1020">
        <v>6803003</v>
      </c>
      <c r="E1020">
        <v>140159</v>
      </c>
      <c r="F1020">
        <v>1899540123</v>
      </c>
      <c r="G1020">
        <v>763751653</v>
      </c>
      <c r="H1020">
        <v>2190</v>
      </c>
      <c r="I1020">
        <v>21276200</v>
      </c>
    </row>
    <row r="1021" spans="1:9">
      <c r="A1021" t="s">
        <v>4609</v>
      </c>
      <c r="B1021">
        <v>32</v>
      </c>
      <c r="C1021">
        <v>10248759</v>
      </c>
      <c r="D1021">
        <v>10228646</v>
      </c>
      <c r="E1021">
        <v>39331</v>
      </c>
      <c r="F1021">
        <v>8448189621</v>
      </c>
      <c r="G1021">
        <v>5914252714</v>
      </c>
      <c r="H1021">
        <v>218</v>
      </c>
      <c r="I1021">
        <v>30412542</v>
      </c>
    </row>
    <row r="1022" spans="1:9">
      <c r="A1022" t="s">
        <v>4402</v>
      </c>
      <c r="B1022">
        <v>340</v>
      </c>
      <c r="C1022">
        <v>61530293</v>
      </c>
      <c r="D1022">
        <v>61300489</v>
      </c>
      <c r="E1022">
        <v>2736</v>
      </c>
      <c r="F1022">
        <v>311697990</v>
      </c>
      <c r="G1022">
        <v>287651814</v>
      </c>
      <c r="H1022">
        <v>10</v>
      </c>
      <c r="I1022">
        <v>807650</v>
      </c>
    </row>
    <row r="1023" spans="1:9">
      <c r="A1023" t="s">
        <v>4419</v>
      </c>
      <c r="B1023">
        <v>125</v>
      </c>
      <c r="C1023">
        <v>11192832</v>
      </c>
      <c r="D1023">
        <v>11181224</v>
      </c>
      <c r="E1023">
        <v>1485</v>
      </c>
      <c r="F1023">
        <v>109533746</v>
      </c>
      <c r="G1023">
        <v>102968876</v>
      </c>
      <c r="H1023">
        <v>4</v>
      </c>
      <c r="I1023">
        <v>177000</v>
      </c>
    </row>
    <row r="1024" spans="1:9">
      <c r="A1024" t="s">
        <v>4430</v>
      </c>
      <c r="B1024">
        <v>2304</v>
      </c>
      <c r="C1024">
        <v>52333823</v>
      </c>
      <c r="D1024">
        <v>51944313</v>
      </c>
      <c r="E1024">
        <v>97527</v>
      </c>
      <c r="F1024">
        <v>1877991639</v>
      </c>
      <c r="G1024">
        <v>1427465270</v>
      </c>
      <c r="H1024">
        <v>617</v>
      </c>
      <c r="I1024">
        <v>10641762</v>
      </c>
    </row>
    <row r="1025" spans="1:9">
      <c r="A1025" t="s">
        <v>4496</v>
      </c>
      <c r="B1025">
        <v>5</v>
      </c>
      <c r="C1025">
        <v>410750</v>
      </c>
      <c r="D1025">
        <v>88367</v>
      </c>
      <c r="E1025">
        <v>227</v>
      </c>
      <c r="F1025">
        <v>20011091</v>
      </c>
      <c r="G1025">
        <v>12397700</v>
      </c>
      <c r="H1025">
        <v>0</v>
      </c>
      <c r="I1025">
        <v>0</v>
      </c>
    </row>
    <row r="1026" spans="1:9">
      <c r="A1026" t="s">
        <v>4661</v>
      </c>
      <c r="B1026">
        <v>5538</v>
      </c>
      <c r="C1026">
        <v>48274600</v>
      </c>
      <c r="D1026">
        <v>4736104</v>
      </c>
      <c r="E1026">
        <v>461260</v>
      </c>
      <c r="F1026">
        <v>4395466102</v>
      </c>
      <c r="G1026">
        <v>753099445</v>
      </c>
      <c r="H1026">
        <v>2031</v>
      </c>
      <c r="I1026">
        <v>9960090</v>
      </c>
    </row>
    <row r="1027" spans="1:9">
      <c r="A1027" t="s">
        <v>4704</v>
      </c>
      <c r="B1027">
        <v>5747</v>
      </c>
      <c r="C1027">
        <v>137534097</v>
      </c>
      <c r="D1027">
        <v>135642277</v>
      </c>
      <c r="E1027">
        <v>83485</v>
      </c>
      <c r="F1027">
        <v>1910249346</v>
      </c>
      <c r="G1027">
        <v>1300530457</v>
      </c>
      <c r="H1027">
        <v>251</v>
      </c>
      <c r="I1027">
        <v>5068215</v>
      </c>
    </row>
    <row r="1028" spans="1:9">
      <c r="A1028" t="s">
        <v>4728</v>
      </c>
      <c r="B1028">
        <v>3941</v>
      </c>
      <c r="C1028">
        <v>58614804</v>
      </c>
      <c r="D1028">
        <v>57376750</v>
      </c>
      <c r="E1028">
        <v>209349</v>
      </c>
      <c r="F1028">
        <v>1699573906</v>
      </c>
      <c r="G1028">
        <v>812172975</v>
      </c>
      <c r="H1028">
        <v>615</v>
      </c>
      <c r="I1028">
        <v>6022876</v>
      </c>
    </row>
    <row r="1029" spans="1:9">
      <c r="A1029" t="s">
        <v>5021</v>
      </c>
      <c r="B1029">
        <v>1394</v>
      </c>
      <c r="C1029">
        <v>13226543</v>
      </c>
      <c r="D1029">
        <v>6040852</v>
      </c>
      <c r="E1029">
        <v>27295</v>
      </c>
      <c r="F1029">
        <v>179139808</v>
      </c>
      <c r="G1029">
        <v>53141677</v>
      </c>
      <c r="H1029">
        <v>451</v>
      </c>
      <c r="I1029">
        <v>3018950</v>
      </c>
    </row>
    <row r="1030" spans="1:9">
      <c r="A1030" t="s">
        <v>4554</v>
      </c>
      <c r="B1030">
        <v>2</v>
      </c>
      <c r="C1030">
        <v>165000</v>
      </c>
      <c r="D1030">
        <v>75100</v>
      </c>
      <c r="E1030">
        <v>5930</v>
      </c>
      <c r="F1030">
        <v>478302592</v>
      </c>
      <c r="G1030">
        <v>202868897</v>
      </c>
      <c r="H1030">
        <v>298</v>
      </c>
      <c r="I1030">
        <v>21985833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G76"/>
  <sheetViews>
    <sheetView workbookViewId="0">
      <selection activeCell="E14" sqref="E14"/>
    </sheetView>
  </sheetViews>
  <sheetFormatPr defaultColWidth="9.140625" defaultRowHeight="12.75"/>
  <cols>
    <col min="1" max="1" width="9.140625" style="31"/>
    <col min="2" max="3" width="19" style="31" customWidth="1"/>
    <col min="4" max="5" width="9.140625" style="31"/>
    <col min="6" max="6" width="27.85546875" style="31" customWidth="1"/>
    <col min="7" max="7" width="14.7109375" style="31" bestFit="1" customWidth="1"/>
    <col min="8" max="16384" width="9.140625" style="31"/>
  </cols>
  <sheetData>
    <row r="2" spans="2:7" ht="15">
      <c r="B2" s="30" t="s">
        <v>71</v>
      </c>
      <c r="C2" s="30" t="str">
        <f>+B2&amp;"_code"</f>
        <v>Product_code</v>
      </c>
      <c r="F2" s="30" t="s">
        <v>72</v>
      </c>
      <c r="G2" s="30" t="s">
        <v>73</v>
      </c>
    </row>
    <row r="3" spans="2:7" ht="15">
      <c r="B3" s="32" t="s">
        <v>74</v>
      </c>
      <c r="C3" s="32">
        <v>1</v>
      </c>
      <c r="F3" s="33" t="s">
        <v>75</v>
      </c>
      <c r="G3" s="33" t="s">
        <v>76</v>
      </c>
    </row>
    <row r="4" spans="2:7" ht="15">
      <c r="B4" s="32" t="s">
        <v>77</v>
      </c>
      <c r="C4" s="32">
        <v>2</v>
      </c>
      <c r="F4" s="33" t="s">
        <v>78</v>
      </c>
      <c r="G4" s="33" t="s">
        <v>79</v>
      </c>
    </row>
    <row r="5" spans="2:7" ht="15">
      <c r="B5" s="32" t="s">
        <v>80</v>
      </c>
      <c r="C5" s="32">
        <v>3</v>
      </c>
      <c r="F5" s="33" t="s">
        <v>81</v>
      </c>
      <c r="G5" s="33" t="s">
        <v>82</v>
      </c>
    </row>
    <row r="6" spans="2:7" ht="15">
      <c r="B6" s="32" t="s">
        <v>83</v>
      </c>
      <c r="C6" s="32">
        <v>4</v>
      </c>
      <c r="F6" s="33" t="s">
        <v>84</v>
      </c>
      <c r="G6" s="33" t="s">
        <v>85</v>
      </c>
    </row>
    <row r="7" spans="2:7" ht="15">
      <c r="B7" s="32" t="s">
        <v>86</v>
      </c>
      <c r="C7" s="32">
        <v>5</v>
      </c>
      <c r="F7" s="33" t="s">
        <v>87</v>
      </c>
      <c r="G7" s="33" t="s">
        <v>88</v>
      </c>
    </row>
    <row r="8" spans="2:7" ht="15">
      <c r="B8" s="32" t="s">
        <v>89</v>
      </c>
      <c r="C8" s="32">
        <v>6</v>
      </c>
      <c r="F8" s="33" t="s">
        <v>90</v>
      </c>
      <c r="G8" s="33" t="s">
        <v>91</v>
      </c>
    </row>
    <row r="9" spans="2:7" ht="15">
      <c r="B9" s="34"/>
      <c r="C9" s="34"/>
      <c r="F9" s="33" t="s">
        <v>92</v>
      </c>
      <c r="G9" s="33" t="s">
        <v>93</v>
      </c>
    </row>
    <row r="10" spans="2:7" ht="15">
      <c r="B10" s="35" t="s">
        <v>94</v>
      </c>
      <c r="C10" s="30" t="str">
        <f>+B10&amp;"_code"</f>
        <v>Activity Flag_code</v>
      </c>
      <c r="F10" s="33" t="s">
        <v>95</v>
      </c>
      <c r="G10" s="33" t="s">
        <v>96</v>
      </c>
    </row>
    <row r="11" spans="2:7" ht="15">
      <c r="B11" s="36" t="s">
        <v>15</v>
      </c>
      <c r="C11" s="36">
        <v>1</v>
      </c>
      <c r="F11" s="33" t="s">
        <v>97</v>
      </c>
      <c r="G11" s="33" t="s">
        <v>98</v>
      </c>
    </row>
    <row r="12" spans="2:7" ht="15">
      <c r="B12" s="36" t="s">
        <v>50</v>
      </c>
      <c r="C12" s="36">
        <v>2</v>
      </c>
      <c r="F12" s="33" t="s">
        <v>99</v>
      </c>
      <c r="G12" s="33" t="s">
        <v>100</v>
      </c>
    </row>
    <row r="13" spans="2:7" ht="15">
      <c r="B13" s="34"/>
      <c r="C13" s="34"/>
      <c r="F13" s="33" t="s">
        <v>101</v>
      </c>
      <c r="G13" s="33" t="s">
        <v>102</v>
      </c>
    </row>
    <row r="14" spans="2:7" ht="15">
      <c r="B14" s="35" t="s">
        <v>103</v>
      </c>
      <c r="C14" s="30" t="str">
        <f>+B14&amp;"_code"</f>
        <v>Origination Amount_code</v>
      </c>
      <c r="F14" s="33" t="s">
        <v>104</v>
      </c>
      <c r="G14" s="33" t="s">
        <v>105</v>
      </c>
    </row>
    <row r="15" spans="2:7" ht="15">
      <c r="B15" s="37" t="s">
        <v>35</v>
      </c>
      <c r="C15" s="37" t="s">
        <v>76</v>
      </c>
      <c r="F15" s="33" t="s">
        <v>106</v>
      </c>
      <c r="G15" s="33" t="s">
        <v>107</v>
      </c>
    </row>
    <row r="16" spans="2:7" ht="15">
      <c r="B16" s="37" t="s">
        <v>36</v>
      </c>
      <c r="C16" s="37" t="s">
        <v>79</v>
      </c>
      <c r="F16" s="33" t="s">
        <v>108</v>
      </c>
      <c r="G16" s="33" t="s">
        <v>109</v>
      </c>
    </row>
    <row r="17" spans="2:7" ht="15">
      <c r="B17" s="37" t="s">
        <v>37</v>
      </c>
      <c r="C17" s="37" t="s">
        <v>82</v>
      </c>
      <c r="F17" s="33" t="s">
        <v>110</v>
      </c>
      <c r="G17" s="33" t="s">
        <v>111</v>
      </c>
    </row>
    <row r="18" spans="2:7" ht="15">
      <c r="B18" s="37" t="s">
        <v>38</v>
      </c>
      <c r="C18" s="37" t="s">
        <v>85</v>
      </c>
      <c r="F18" s="33" t="s">
        <v>112</v>
      </c>
      <c r="G18" s="33" t="s">
        <v>113</v>
      </c>
    </row>
    <row r="19" spans="2:7" ht="15">
      <c r="B19" s="37" t="s">
        <v>39</v>
      </c>
      <c r="C19" s="37" t="s">
        <v>88</v>
      </c>
      <c r="F19" s="33" t="s">
        <v>114</v>
      </c>
      <c r="G19" s="33" t="s">
        <v>115</v>
      </c>
    </row>
    <row r="20" spans="2:7" ht="15">
      <c r="B20" s="37" t="s">
        <v>40</v>
      </c>
      <c r="C20" s="37" t="s">
        <v>91</v>
      </c>
      <c r="F20" s="33" t="s">
        <v>116</v>
      </c>
      <c r="G20" s="33" t="s">
        <v>117</v>
      </c>
    </row>
    <row r="21" spans="2:7" ht="15">
      <c r="B21" s="37" t="s">
        <v>41</v>
      </c>
      <c r="C21" s="37" t="s">
        <v>93</v>
      </c>
      <c r="F21" s="33" t="s">
        <v>118</v>
      </c>
      <c r="G21" s="33" t="s">
        <v>119</v>
      </c>
    </row>
    <row r="22" spans="2:7" ht="15">
      <c r="B22" s="37" t="s">
        <v>42</v>
      </c>
      <c r="C22" s="37" t="s">
        <v>96</v>
      </c>
    </row>
    <row r="23" spans="2:7" ht="15">
      <c r="B23" s="37" t="s">
        <v>43</v>
      </c>
      <c r="C23" s="37" t="s">
        <v>98</v>
      </c>
    </row>
    <row r="24" spans="2:7" ht="15">
      <c r="B24" s="37" t="s">
        <v>33</v>
      </c>
      <c r="C24" s="37" t="s">
        <v>100</v>
      </c>
    </row>
    <row r="25" spans="2:7">
      <c r="B25" s="34"/>
      <c r="C25" s="34"/>
    </row>
    <row r="26" spans="2:7" ht="15">
      <c r="B26" s="35" t="s">
        <v>120</v>
      </c>
      <c r="C26" s="30" t="str">
        <f>+B26&amp;"_code"</f>
        <v>Monthly Payment Amount_code</v>
      </c>
    </row>
    <row r="27" spans="2:7" ht="15">
      <c r="B27" s="37" t="s">
        <v>44</v>
      </c>
      <c r="C27" s="37">
        <v>1</v>
      </c>
    </row>
    <row r="28" spans="2:7" ht="15">
      <c r="B28" s="37" t="s">
        <v>45</v>
      </c>
      <c r="C28" s="37">
        <v>2</v>
      </c>
    </row>
    <row r="29" spans="2:7" ht="15">
      <c r="B29" s="37" t="s">
        <v>46</v>
      </c>
      <c r="C29" s="37">
        <v>3</v>
      </c>
    </row>
    <row r="30" spans="2:7" ht="15">
      <c r="B30" s="37" t="s">
        <v>47</v>
      </c>
      <c r="C30" s="37">
        <v>4</v>
      </c>
    </row>
    <row r="31" spans="2:7" ht="15">
      <c r="B31" s="37" t="s">
        <v>48</v>
      </c>
      <c r="C31" s="37">
        <v>5</v>
      </c>
    </row>
    <row r="32" spans="2:7" ht="15">
      <c r="B32" s="37" t="s">
        <v>49</v>
      </c>
      <c r="C32" s="37">
        <v>6</v>
      </c>
    </row>
    <row r="33" spans="2:3">
      <c r="B33" s="34"/>
      <c r="C33" s="34"/>
    </row>
    <row r="34" spans="2:3" ht="15">
      <c r="B34" s="35" t="s">
        <v>121</v>
      </c>
      <c r="C34" s="30" t="str">
        <f>+B34&amp;"_code"</f>
        <v>Present status_code</v>
      </c>
    </row>
    <row r="35" spans="2:3" ht="15">
      <c r="B35" s="36" t="s">
        <v>52</v>
      </c>
      <c r="C35" s="36">
        <v>1</v>
      </c>
    </row>
    <row r="36" spans="2:3" ht="15">
      <c r="B36" s="36" t="s">
        <v>53</v>
      </c>
      <c r="C36" s="36">
        <v>2</v>
      </c>
    </row>
    <row r="37" spans="2:3" ht="15">
      <c r="B37" s="36" t="s">
        <v>54</v>
      </c>
      <c r="C37" s="36">
        <v>3</v>
      </c>
    </row>
    <row r="38" spans="2:3" ht="15">
      <c r="B38" s="36" t="s">
        <v>55</v>
      </c>
      <c r="C38" s="36">
        <v>4</v>
      </c>
    </row>
    <row r="39" spans="2:3">
      <c r="B39" s="34"/>
      <c r="C39" s="34"/>
    </row>
    <row r="40" spans="2:3" ht="15">
      <c r="B40" s="35" t="s">
        <v>11</v>
      </c>
      <c r="C40" s="30" t="str">
        <f>+B40&amp;"_code"</f>
        <v>VantageScore 4.0_code</v>
      </c>
    </row>
    <row r="41" spans="2:3" ht="15">
      <c r="B41" s="36" t="s">
        <v>19</v>
      </c>
      <c r="C41" s="36">
        <v>1</v>
      </c>
    </row>
    <row r="42" spans="2:3" ht="15">
      <c r="B42" s="36" t="s">
        <v>20</v>
      </c>
      <c r="C42" s="36">
        <v>2</v>
      </c>
    </row>
    <row r="43" spans="2:3" ht="15">
      <c r="B43" s="36" t="s">
        <v>21</v>
      </c>
      <c r="C43" s="36">
        <v>3</v>
      </c>
    </row>
    <row r="44" spans="2:3" ht="15">
      <c r="B44" s="36" t="s">
        <v>22</v>
      </c>
      <c r="C44" s="36">
        <v>4</v>
      </c>
    </row>
    <row r="45" spans="2:3" ht="15">
      <c r="B45" s="36" t="s">
        <v>23</v>
      </c>
      <c r="C45" s="36">
        <v>5</v>
      </c>
    </row>
    <row r="46" spans="2:3" ht="15">
      <c r="B46" s="36" t="s">
        <v>24</v>
      </c>
      <c r="C46" s="36">
        <v>6</v>
      </c>
    </row>
    <row r="47" spans="2:3">
      <c r="B47" s="34"/>
      <c r="C47" s="34"/>
    </row>
    <row r="48" spans="2:3" ht="15">
      <c r="B48" s="35" t="s">
        <v>122</v>
      </c>
      <c r="C48" s="30" t="str">
        <f>+B48&amp;"_code"</f>
        <v>Income Insight W2_code</v>
      </c>
    </row>
    <row r="49" spans="2:3" ht="15">
      <c r="B49" s="37" t="s">
        <v>25</v>
      </c>
      <c r="C49" s="37">
        <v>1</v>
      </c>
    </row>
    <row r="50" spans="2:3" ht="15">
      <c r="B50" s="37" t="s">
        <v>26</v>
      </c>
      <c r="C50" s="37">
        <v>2</v>
      </c>
    </row>
    <row r="51" spans="2:3" ht="15">
      <c r="B51" s="37" t="s">
        <v>27</v>
      </c>
      <c r="C51" s="37">
        <v>3</v>
      </c>
    </row>
    <row r="52" spans="2:3" ht="15">
      <c r="B52" s="37" t="s">
        <v>28</v>
      </c>
      <c r="C52" s="37">
        <v>4</v>
      </c>
    </row>
    <row r="53" spans="2:3" ht="15">
      <c r="B53" s="37" t="s">
        <v>29</v>
      </c>
      <c r="C53" s="37">
        <v>5</v>
      </c>
    </row>
    <row r="54" spans="2:3" ht="15">
      <c r="B54" s="37" t="s">
        <v>30</v>
      </c>
      <c r="C54" s="37">
        <v>6</v>
      </c>
    </row>
    <row r="55" spans="2:3" ht="15">
      <c r="B55" s="37" t="s">
        <v>31</v>
      </c>
      <c r="C55" s="37">
        <v>7</v>
      </c>
    </row>
    <row r="56" spans="2:3" ht="15">
      <c r="B56" s="37" t="s">
        <v>32</v>
      </c>
      <c r="C56" s="37">
        <v>8</v>
      </c>
    </row>
    <row r="57" spans="2:3" ht="15">
      <c r="B57" s="37" t="s">
        <v>33</v>
      </c>
      <c r="C57" s="37">
        <v>9</v>
      </c>
    </row>
    <row r="58" spans="2:3">
      <c r="B58" s="34"/>
      <c r="C58" s="34"/>
    </row>
    <row r="59" spans="2:3" ht="15">
      <c r="B59" s="35" t="s">
        <v>18</v>
      </c>
      <c r="C59" s="30" t="str">
        <f>+B59&amp;"_code"</f>
        <v>TAPS_code</v>
      </c>
    </row>
    <row r="60" spans="2:3" ht="30">
      <c r="B60" s="37" t="s">
        <v>56</v>
      </c>
      <c r="C60" s="37">
        <v>1</v>
      </c>
    </row>
    <row r="61" spans="2:3" ht="15">
      <c r="B61" s="37" t="s">
        <v>57</v>
      </c>
      <c r="C61" s="37">
        <v>2</v>
      </c>
    </row>
    <row r="62" spans="2:3" ht="15">
      <c r="B62" s="37" t="s">
        <v>58</v>
      </c>
      <c r="C62" s="37">
        <v>3</v>
      </c>
    </row>
    <row r="63" spans="2:3" ht="15">
      <c r="B63" s="37" t="s">
        <v>59</v>
      </c>
      <c r="C63" s="37">
        <v>4</v>
      </c>
    </row>
    <row r="64" spans="2:3" ht="15">
      <c r="B64" s="37" t="s">
        <v>60</v>
      </c>
      <c r="C64" s="37">
        <v>5</v>
      </c>
    </row>
    <row r="65" spans="2:3" ht="15">
      <c r="B65" s="37" t="s">
        <v>61</v>
      </c>
      <c r="C65" s="37">
        <v>6</v>
      </c>
    </row>
    <row r="66" spans="2:3" ht="15">
      <c r="B66" s="37" t="s">
        <v>62</v>
      </c>
      <c r="C66" s="37">
        <v>7</v>
      </c>
    </row>
    <row r="67" spans="2:3">
      <c r="B67" s="34"/>
      <c r="C67" s="34"/>
    </row>
    <row r="68" spans="2:3" ht="15">
      <c r="B68" s="35" t="s">
        <v>17</v>
      </c>
      <c r="C68" s="30" t="str">
        <f>+B68&amp;"_code"</f>
        <v>EIRC_code</v>
      </c>
    </row>
    <row r="69" spans="2:3" ht="15">
      <c r="B69" s="37" t="s">
        <v>63</v>
      </c>
      <c r="C69" s="37">
        <v>1</v>
      </c>
    </row>
    <row r="70" spans="2:3" ht="15">
      <c r="B70" s="37" t="s">
        <v>64</v>
      </c>
      <c r="C70" s="37">
        <v>2</v>
      </c>
    </row>
    <row r="71" spans="2:3" ht="15">
      <c r="B71" s="37" t="s">
        <v>65</v>
      </c>
      <c r="C71" s="37">
        <v>3</v>
      </c>
    </row>
    <row r="72" spans="2:3" ht="15">
      <c r="B72" s="37" t="s">
        <v>66</v>
      </c>
      <c r="C72" s="37">
        <v>4</v>
      </c>
    </row>
    <row r="73" spans="2:3" ht="15">
      <c r="B73" s="37" t="s">
        <v>67</v>
      </c>
      <c r="C73" s="37">
        <v>5</v>
      </c>
    </row>
    <row r="74" spans="2:3" ht="15">
      <c r="B74" s="37" t="s">
        <v>68</v>
      </c>
      <c r="C74" s="37">
        <v>6</v>
      </c>
    </row>
    <row r="75" spans="2:3" ht="15">
      <c r="B75" s="37" t="s">
        <v>69</v>
      </c>
      <c r="C75" s="37">
        <v>7</v>
      </c>
    </row>
    <row r="76" spans="2:3" ht="15">
      <c r="B76" s="37" t="s">
        <v>70</v>
      </c>
      <c r="C76" s="3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showGridLines="0" tabSelected="1" zoomScale="80" zoomScaleNormal="80" workbookViewId="0">
      <pane xSplit="1" ySplit="7" topLeftCell="B8" activePane="bottomRight" state="frozen"/>
      <selection activeCell="P38" sqref="P38"/>
      <selection pane="topRight" activeCell="P38" sqref="P38"/>
      <selection pane="bottomLeft" activeCell="P38" sqref="P38"/>
      <selection pane="bottomRight" activeCell="F11" sqref="F11"/>
    </sheetView>
  </sheetViews>
  <sheetFormatPr defaultRowHeight="15"/>
  <cols>
    <col min="1" max="1" width="32.28515625" customWidth="1"/>
    <col min="2" max="2" width="12.42578125" customWidth="1"/>
    <col min="3" max="3" width="12.7109375" customWidth="1"/>
    <col min="4" max="4" width="13.42578125" customWidth="1"/>
    <col min="5" max="5" width="12.85546875" customWidth="1"/>
    <col min="6" max="6" width="9.85546875" customWidth="1"/>
    <col min="7" max="7" width="11.28515625" customWidth="1"/>
    <col min="8" max="8" width="12.28515625" customWidth="1"/>
    <col min="9" max="9" width="13.7109375" bestFit="1" customWidth="1"/>
    <col min="10" max="11" width="12.85546875" customWidth="1"/>
    <col min="12" max="12" width="9.85546875" customWidth="1"/>
    <col min="13" max="13" width="10.28515625" customWidth="1"/>
    <col min="14" max="14" width="8.7109375" customWidth="1"/>
    <col min="15" max="15" width="7.85546875" customWidth="1"/>
    <col min="16" max="17" width="9" customWidth="1"/>
    <col min="18" max="18" width="9.85546875" customWidth="1"/>
    <col min="19" max="19" width="14.28515625" customWidth="1"/>
    <col min="20" max="20" width="9.28515625" style="3" customWidth="1"/>
    <col min="21" max="21" width="7.85546875" style="3" customWidth="1"/>
  </cols>
  <sheetData>
    <row r="1" spans="1:21" ht="18.75">
      <c r="A1" s="75" t="s">
        <v>3993</v>
      </c>
      <c r="D1" s="1"/>
      <c r="E1" s="2" t="s">
        <v>0</v>
      </c>
    </row>
    <row r="2" spans="1:21" s="18" customFormat="1" ht="12.75" customHeight="1">
      <c r="C2" s="18" t="s">
        <v>123</v>
      </c>
      <c r="D2" s="76" t="s">
        <v>75</v>
      </c>
      <c r="F2" s="18" t="s">
        <v>71</v>
      </c>
      <c r="G2" s="76" t="s">
        <v>77</v>
      </c>
      <c r="J2" s="73" t="s">
        <v>3991</v>
      </c>
      <c r="K2" s="72">
        <f>B7+H7</f>
        <v>7742205</v>
      </c>
      <c r="M2" s="18" t="s">
        <v>3992</v>
      </c>
      <c r="O2" s="74">
        <v>44713</v>
      </c>
      <c r="T2" s="19"/>
      <c r="U2" s="19"/>
    </row>
    <row r="3" spans="1:21" s="18" customFormat="1" ht="10.5" customHeight="1" thickBot="1">
      <c r="T3" s="19"/>
      <c r="U3" s="19"/>
    </row>
    <row r="4" spans="1:21">
      <c r="B4" s="84" t="s">
        <v>1</v>
      </c>
      <c r="C4" s="85"/>
      <c r="D4" s="85"/>
      <c r="E4" s="85"/>
      <c r="F4" s="85"/>
      <c r="G4" s="85"/>
      <c r="H4" s="84" t="s">
        <v>2</v>
      </c>
      <c r="I4" s="85"/>
      <c r="J4" s="85"/>
      <c r="K4" s="85"/>
      <c r="L4" s="85"/>
      <c r="M4" s="85"/>
      <c r="N4" s="84" t="s">
        <v>3</v>
      </c>
      <c r="O4" s="85"/>
      <c r="P4" s="85"/>
      <c r="Q4" s="85"/>
      <c r="R4" s="84" t="s">
        <v>4</v>
      </c>
      <c r="S4" s="85"/>
      <c r="T4" s="85"/>
      <c r="U4" s="86"/>
    </row>
    <row r="5" spans="1:21" ht="15.75" thickBot="1">
      <c r="B5" s="87" t="s">
        <v>3990</v>
      </c>
      <c r="C5" s="88"/>
      <c r="D5" s="87" t="s">
        <v>3988</v>
      </c>
      <c r="E5" s="88"/>
      <c r="F5" s="88" t="s">
        <v>3989</v>
      </c>
      <c r="G5" s="88"/>
      <c r="H5" s="87" t="s">
        <v>3990</v>
      </c>
      <c r="I5" s="88"/>
      <c r="J5" s="87" t="s">
        <v>3988</v>
      </c>
      <c r="K5" s="88"/>
      <c r="L5" s="88" t="s">
        <v>3989</v>
      </c>
      <c r="M5" s="88"/>
      <c r="N5" s="87" t="s">
        <v>5</v>
      </c>
      <c r="O5" s="88"/>
      <c r="P5" s="87" t="s">
        <v>6</v>
      </c>
      <c r="Q5" s="88"/>
      <c r="R5" s="87" t="s">
        <v>3990</v>
      </c>
      <c r="S5" s="88"/>
      <c r="T5" s="89" t="s">
        <v>7</v>
      </c>
      <c r="U5" s="90"/>
    </row>
    <row r="6" spans="1:21">
      <c r="A6" s="68" t="s">
        <v>8</v>
      </c>
      <c r="B6" s="69" t="str">
        <f>$D$2</f>
        <v>Alliance Bank</v>
      </c>
      <c r="C6" s="70" t="s">
        <v>9</v>
      </c>
      <c r="D6" s="69" t="str">
        <f>$D$2</f>
        <v>Alliance Bank</v>
      </c>
      <c r="E6" s="70" t="s">
        <v>9</v>
      </c>
      <c r="F6" s="69" t="str">
        <f>$D$2</f>
        <v>Alliance Bank</v>
      </c>
      <c r="G6" s="70" t="s">
        <v>9</v>
      </c>
      <c r="H6" s="69" t="str">
        <f>$D$2</f>
        <v>Alliance Bank</v>
      </c>
      <c r="I6" s="70" t="s">
        <v>9</v>
      </c>
      <c r="J6" s="69" t="str">
        <f>$D$2</f>
        <v>Alliance Bank</v>
      </c>
      <c r="K6" s="70" t="s">
        <v>9</v>
      </c>
      <c r="L6" s="69" t="str">
        <f>$D$2</f>
        <v>Alliance Bank</v>
      </c>
      <c r="M6" s="70" t="s">
        <v>9</v>
      </c>
      <c r="N6" s="69" t="str">
        <f>$D$2</f>
        <v>Alliance Bank</v>
      </c>
      <c r="O6" s="70" t="s">
        <v>9</v>
      </c>
      <c r="P6" s="69" t="str">
        <f>$D$2</f>
        <v>Alliance Bank</v>
      </c>
      <c r="Q6" s="70" t="s">
        <v>9</v>
      </c>
      <c r="R6" s="69" t="str">
        <f>$D$2</f>
        <v>Alliance Bank</v>
      </c>
      <c r="S6" s="70" t="s">
        <v>9</v>
      </c>
      <c r="T6" s="69" t="str">
        <f>$D$2</f>
        <v>Alliance Bank</v>
      </c>
      <c r="U6" s="71" t="s">
        <v>9</v>
      </c>
    </row>
    <row r="7" spans="1:21">
      <c r="A7" s="26" t="s">
        <v>10</v>
      </c>
      <c r="B7" s="4">
        <f>SUMIF(Product!$A:$A,Report!$D$2&amp;Report!$G$2,Product!$B:$B)</f>
        <v>494776</v>
      </c>
      <c r="C7" s="5">
        <f>SUMIF(Product!$A:$A,"*"&amp;Report!$G$2,Product!$B:$B)</f>
        <v>12918130</v>
      </c>
      <c r="D7" s="4">
        <f>IF($B7=0,"",SUMIF(Product!$A:$A,Report!$D$2&amp;Report!$G$2,Product!$C:$C)/$B7)</f>
        <v>6762.7800641098193</v>
      </c>
      <c r="E7" s="5">
        <f>IF($C7=0,"",SUMIF(Product!$A:$A,"*"&amp;Report!$G$2,Product!$C:$C)/$C7)</f>
        <v>5918.7541709984343</v>
      </c>
      <c r="F7" s="4">
        <f>IF($B7=0,"",SUMIF(Product!$A:$A,Report!$D$2&amp;Report!$G$2,Product!$D:$D)/$B7)</f>
        <v>259.37093957669731</v>
      </c>
      <c r="G7" s="5">
        <f>IF($C7=0,"",SUMIF(Product!$A:$A,"*"&amp;Report!$G$2,Product!$D:$D)/$C7)</f>
        <v>895.95555788647425</v>
      </c>
      <c r="H7" s="4">
        <f>SUMIF(Product!$A:$A,Report!$D$2&amp;Report!$G$2,Product!$E:$E)</f>
        <v>7247429</v>
      </c>
      <c r="I7" s="5">
        <f>SUMIF(Product!$A:$A,"*"&amp;Report!$G$2,Product!$E:$E)</f>
        <v>504855372</v>
      </c>
      <c r="J7" s="4">
        <f>IF($H7=0,"",SUMIF(Product!$A:$A,Report!$D$2&amp;Report!$G$2,Product!$F:$F)/$H7)</f>
        <v>7348.178818309224</v>
      </c>
      <c r="K7" s="5">
        <f>IF($I7=0,"",SUMIF(Product!$A:$A,"*"&amp;Report!$G$2,Product!$F:$F)/$I7)</f>
        <v>9959.0366754005736</v>
      </c>
      <c r="L7" s="4">
        <f>IF($H7=0,"",SUMIF(Product!$A:$A,Report!$D$2&amp;Report!$G$2,Product!$G:$G)/$H7)</f>
        <v>1007.2651095995559</v>
      </c>
      <c r="M7" s="5">
        <f>IF($I7=0,"",SUMIF(Product!$A:$A,"*"&amp;Report!$G$2,Product!$G:$G)/$I7)</f>
        <v>1870.7704811468263</v>
      </c>
      <c r="N7" s="4"/>
      <c r="O7" s="5"/>
      <c r="P7" s="4"/>
      <c r="Q7" s="5"/>
      <c r="R7" s="4">
        <f>SUMIF(Product!$A:$A,Report!$D$2&amp;Report!$G$2,Product!$H:$H)</f>
        <v>73230</v>
      </c>
      <c r="S7" s="5">
        <f>SUMIF(Product!$A:$A,"*"&amp;Report!$G$2,Product!$H:$H)</f>
        <v>4237838</v>
      </c>
      <c r="T7" s="6">
        <f>IF(H7=0,"",R7/H7)</f>
        <v>1.0104272839375176E-2</v>
      </c>
      <c r="U7" s="7">
        <f t="shared" ref="U7:U8" si="0">IF(I7=0,"",S7/I7)</f>
        <v>8.394162437475261E-3</v>
      </c>
    </row>
    <row r="8" spans="1:21" s="62" customFormat="1">
      <c r="A8" s="27" t="s">
        <v>11</v>
      </c>
      <c r="B8" s="8"/>
      <c r="C8" s="9"/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10" t="str">
        <f t="shared" ref="T8" si="1">IF(H8=0,"",R8/H8)</f>
        <v/>
      </c>
      <c r="U8" s="11" t="str">
        <f t="shared" si="0"/>
        <v/>
      </c>
    </row>
    <row r="9" spans="1:21">
      <c r="A9" s="28" t="s">
        <v>19</v>
      </c>
      <c r="B9" s="12">
        <f>SUMIF(Vantage!$A:$A,$D$2&amp;$G$2&amp;Report!$A9,Vantage!$B:$B)</f>
        <v>234</v>
      </c>
      <c r="C9" s="13">
        <f>SUMIF(Vantage!$A:$A,"*"&amp;$G$2&amp;Report!$A9,Vantage!$B:$B)</f>
        <v>145451</v>
      </c>
      <c r="D9" s="12">
        <f>IF(B9=0,"",SUMIF(Vantage!$A:$A,$D$2&amp;$G$2&amp;Report!$A9,Vantage!$C:$C)/B9)</f>
        <v>2176.4957264957266</v>
      </c>
      <c r="E9" s="13">
        <f>IF(C9=0,"",SUMIF(Vantage!$A:$A,"*"&amp;$G$2&amp;Report!$A9,Vantage!$C:$C)/C9)</f>
        <v>571.27442231404393</v>
      </c>
      <c r="F9" s="12">
        <f>IF(B9=0,"",SUMIF(Vantage!$A:$A,$D$2&amp;$G$2&amp;Report!$A9,Vantage!$D:$D)/B9)</f>
        <v>2132</v>
      </c>
      <c r="G9" s="13">
        <f>IF(C9=0,"",SUMIF(Vantage!$A:$A,"*"&amp;$G$2&amp;Report!$A9,Vantage!$D:$D)/C9)</f>
        <v>518.80548088359649</v>
      </c>
      <c r="H9" s="12">
        <f>SUMIF(Vantage!$A:$A,$D$2&amp;$G$2&amp;Report!$A9,Vantage!$E:$E)</f>
        <v>34700</v>
      </c>
      <c r="I9" s="13">
        <f>SUMIF(Vantage!$A:$A,"*"&amp;$G$2&amp;Report!$A9,Vantage!$E:$E)</f>
        <v>4745462</v>
      </c>
      <c r="J9" s="12">
        <f>IF(H9=0,"",SUMIF(Vantage!$A:$A,$D$2&amp;$G$2&amp;Report!$A9,Vantage!$F:$F)/H9)</f>
        <v>2510.5218155619596</v>
      </c>
      <c r="K9" s="13">
        <f>IF(I9=0,"",SUMIF(Vantage!$A:$A,"*"&amp;$G$2&amp;Report!$A9,Vantage!$F:$F)/I9)</f>
        <v>1461.7546144084602</v>
      </c>
      <c r="L9" s="12">
        <f>IF(H9=0,"",SUMIF(Vantage!$A:$A,$D$2&amp;$G$2&amp;Report!$A9,Vantage!$G:$G)/H9)</f>
        <v>2691.5205475504322</v>
      </c>
      <c r="M9" s="13">
        <f>IF(I9=0,"",SUMIF(Vantage!$A:$A,"*"&amp;$G$2&amp;Report!$A9,Vantage!$G:$G)/I9)</f>
        <v>1383.5620468565548</v>
      </c>
      <c r="N9" s="14">
        <f t="shared" ref="N9:N40" si="2">IF(OR(B$7=0,$B9=0),"",B9/B$7)</f>
        <v>4.72941290604233E-4</v>
      </c>
      <c r="O9" s="15">
        <f t="shared" ref="O9:O40" si="3">IF(OR(C$7=0,$B9=0),"",C9/C$7)</f>
        <v>1.1259446994263102E-2</v>
      </c>
      <c r="P9" s="14">
        <f t="shared" ref="P9:P40" si="4">IF(OR(H9=0,H$7=0),"",H9/H$7)</f>
        <v>4.7879047866491694E-3</v>
      </c>
      <c r="Q9" s="15">
        <f t="shared" ref="Q9:Q40" si="5">IF(OR(I9=0,I$7=0),"",I9/I$7)</f>
        <v>9.3996464397332388E-3</v>
      </c>
      <c r="R9" s="12">
        <f>SUMIF(Vantage!$A:$A,$D$2&amp;$G$2&amp;Report!$A9,Vantage!$H:$H)</f>
        <v>19126</v>
      </c>
      <c r="S9" s="13">
        <f>SUMIF(Vantage!$A:$A,"*"&amp;$G$2&amp;Report!$A9,Vantage!$H:$H)</f>
        <v>1745990</v>
      </c>
      <c r="T9" s="16">
        <f>IF(H9=0,"",R9/H9)</f>
        <v>0.55118155619596543</v>
      </c>
      <c r="U9" s="17">
        <f t="shared" ref="U9:U14" si="6">IF(I9=0,"",S9/I9)</f>
        <v>0.36792834923132878</v>
      </c>
    </row>
    <row r="10" spans="1:21">
      <c r="A10" s="28" t="s">
        <v>20</v>
      </c>
      <c r="B10" s="12">
        <f>SUMIF(Vantage!$A:$A,$D$2&amp;$G$2&amp;Report!$A10,Vantage!$B:$B)</f>
        <v>8894</v>
      </c>
      <c r="C10" s="13">
        <f>SUMIF(Vantage!$A:$A,"*"&amp;$G$2&amp;Report!$A10,Vantage!$B:$B)</f>
        <v>1370924</v>
      </c>
      <c r="D10" s="12">
        <f>IF(B10=0,"",SUMIF(Vantage!$A:$A,$D$2&amp;$G$2&amp;Report!$A10,Vantage!$C:$C)/B10)</f>
        <v>1971.7787272318417</v>
      </c>
      <c r="E10" s="13">
        <f>IF(C10=0,"",SUMIF(Vantage!$A:$A,"*"&amp;$G$2&amp;Report!$A10,Vantage!$C:$C)/C10)</f>
        <v>1022.6843668941532</v>
      </c>
      <c r="F10" s="12">
        <f>IF(B10=0,"",SUMIF(Vantage!$A:$A,$D$2&amp;$G$2&amp;Report!$A10,Vantage!$D:$D)/B10)</f>
        <v>864.5734202833371</v>
      </c>
      <c r="G10" s="13">
        <f>IF(C10=0,"",SUMIF(Vantage!$A:$A,"*"&amp;$G$2&amp;Report!$A10,Vantage!$D:$D)/C10)</f>
        <v>589.0017601267466</v>
      </c>
      <c r="H10" s="12">
        <f>SUMIF(Vantage!$A:$A,$D$2&amp;$G$2&amp;Report!$A10,Vantage!$E:$E)</f>
        <v>243898</v>
      </c>
      <c r="I10" s="13">
        <f>SUMIF(Vantage!$A:$A,"*"&amp;$G$2&amp;Report!$A10,Vantage!$E:$E)</f>
        <v>24031508</v>
      </c>
      <c r="J10" s="12">
        <f>IF(H10=0,"",SUMIF(Vantage!$A:$A,$D$2&amp;$G$2&amp;Report!$A10,Vantage!$F:$F)/H10)</f>
        <v>2591.9131317189972</v>
      </c>
      <c r="K10" s="13">
        <f>IF(I10=0,"",SUMIF(Vantage!$A:$A,"*"&amp;$G$2&amp;Report!$A10,Vantage!$F:$F)/I10)</f>
        <v>2276.2472694597441</v>
      </c>
      <c r="L10" s="12">
        <f>IF(H10=0,"",SUMIF(Vantage!$A:$A,$D$2&amp;$G$2&amp;Report!$A10,Vantage!$G:$G)/H10)</f>
        <v>2103.9711928757101</v>
      </c>
      <c r="M10" s="13">
        <f>IF(I10=0,"",SUMIF(Vantage!$A:$A,"*"&amp;$G$2&amp;Report!$A10,Vantage!$G:$G)/I10)</f>
        <v>1656.8063378294862</v>
      </c>
      <c r="N10" s="14">
        <f t="shared" si="2"/>
        <v>1.7975811276213883E-2</v>
      </c>
      <c r="O10" s="15">
        <f t="shared" si="3"/>
        <v>0.10612402878744834</v>
      </c>
      <c r="P10" s="14">
        <f t="shared" si="4"/>
        <v>3.3653037511647235E-2</v>
      </c>
      <c r="Q10" s="15">
        <f t="shared" si="5"/>
        <v>4.7600777039963835E-2</v>
      </c>
      <c r="R10" s="12">
        <f>SUMIF(Vantage!$A:$A,$D$2&amp;$G$2&amp;Report!$A10,Vantage!$H:$H)</f>
        <v>36489</v>
      </c>
      <c r="S10" s="13">
        <f>SUMIF(Vantage!$A:$A,"*"&amp;$G$2&amp;Report!$A10,Vantage!$H:$H)</f>
        <v>1904283</v>
      </c>
      <c r="T10" s="16">
        <f t="shared" ref="T10:T14" si="7">IF(H10=0,"",R10/H10)</f>
        <v>0.14960762285873602</v>
      </c>
      <c r="U10" s="17">
        <f t="shared" si="6"/>
        <v>7.9241094649574212E-2</v>
      </c>
    </row>
    <row r="11" spans="1:21">
      <c r="A11" s="28" t="s">
        <v>21</v>
      </c>
      <c r="B11" s="12">
        <f>SUMIF(Vantage!$A:$A,$D$2&amp;$G$2&amp;Report!$A11,Vantage!$B:$B)</f>
        <v>61753</v>
      </c>
      <c r="C11" s="13">
        <f>SUMIF(Vantage!$A:$A,"*"&amp;$G$2&amp;Report!$A11,Vantage!$B:$B)</f>
        <v>2589111</v>
      </c>
      <c r="D11" s="12">
        <f>IF(B11=0,"",SUMIF(Vantage!$A:$A,$D$2&amp;$G$2&amp;Report!$A11,Vantage!$C:$C)/B11)</f>
        <v>2477.7046783152236</v>
      </c>
      <c r="E11" s="13">
        <f>IF(C11=0,"",SUMIF(Vantage!$A:$A,"*"&amp;$G$2&amp;Report!$A11,Vantage!$C:$C)/C11)</f>
        <v>2337.3641887118783</v>
      </c>
      <c r="F11" s="12">
        <f>IF(B11=0,"",SUMIF(Vantage!$A:$A,$D$2&amp;$G$2&amp;Report!$A11,Vantage!$D:$D)/B11)</f>
        <v>523.80784739202954</v>
      </c>
      <c r="G11" s="13">
        <f>IF(C11=0,"",SUMIF(Vantage!$A:$A,"*"&amp;$G$2&amp;Report!$A11,Vantage!$D:$D)/C11)</f>
        <v>844.7640587831113</v>
      </c>
      <c r="H11" s="12">
        <f>SUMIF(Vantage!$A:$A,$D$2&amp;$G$2&amp;Report!$A11,Vantage!$E:$E)</f>
        <v>791652</v>
      </c>
      <c r="I11" s="13">
        <f>SUMIF(Vantage!$A:$A,"*"&amp;$G$2&amp;Report!$A11,Vantage!$E:$E)</f>
        <v>49484958</v>
      </c>
      <c r="J11" s="12">
        <f>IF(H11=0,"",SUMIF(Vantage!$A:$A,$D$2&amp;$G$2&amp;Report!$A11,Vantage!$F:$F)/H11)</f>
        <v>3518.2572771874511</v>
      </c>
      <c r="K11" s="13">
        <f>IF(I11=0,"",SUMIF(Vantage!$A:$A,"*"&amp;$G$2&amp;Report!$A11,Vantage!$F:$F)/I11)</f>
        <v>3913.5119326159679</v>
      </c>
      <c r="L11" s="12">
        <f>IF(H11=0,"",SUMIF(Vantage!$A:$A,$D$2&amp;$G$2&amp;Report!$A11,Vantage!$G:$G)/H11)</f>
        <v>2058.9528264944697</v>
      </c>
      <c r="M11" s="13">
        <f>IF(I11=0,"",SUMIF(Vantage!$A:$A,"*"&amp;$G$2&amp;Report!$A11,Vantage!$G:$G)/I11)</f>
        <v>2448.555566036855</v>
      </c>
      <c r="N11" s="14">
        <f t="shared" si="2"/>
        <v>0.1248100150371077</v>
      </c>
      <c r="O11" s="15">
        <f t="shared" si="3"/>
        <v>0.20042459705855259</v>
      </c>
      <c r="P11" s="14">
        <f t="shared" si="4"/>
        <v>0.10923211527839735</v>
      </c>
      <c r="Q11" s="15">
        <f t="shared" si="5"/>
        <v>9.8018087445447641E-2</v>
      </c>
      <c r="R11" s="12">
        <f>SUMIF(Vantage!$A:$A,$D$2&amp;$G$2&amp;Report!$A11,Vantage!$H:$H)</f>
        <v>9332</v>
      </c>
      <c r="S11" s="13">
        <f>SUMIF(Vantage!$A:$A,"*"&amp;$G$2&amp;Report!$A11,Vantage!$H:$H)</f>
        <v>284618</v>
      </c>
      <c r="T11" s="16">
        <f t="shared" si="7"/>
        <v>1.1788007862040392E-2</v>
      </c>
      <c r="U11" s="17">
        <f t="shared" si="6"/>
        <v>5.7516063770327941E-3</v>
      </c>
    </row>
    <row r="12" spans="1:21">
      <c r="A12" s="28" t="s">
        <v>22</v>
      </c>
      <c r="B12" s="12">
        <f>SUMIF(Vantage!$A:$A,$D$2&amp;$G$2&amp;Report!$A12,Vantage!$B:$B)</f>
        <v>240740</v>
      </c>
      <c r="C12" s="13">
        <f>SUMIF(Vantage!$A:$A,"*"&amp;$G$2&amp;Report!$A12,Vantage!$B:$B)</f>
        <v>5728004</v>
      </c>
      <c r="D12" s="12">
        <f>IF(B12=0,"",SUMIF(Vantage!$A:$A,$D$2&amp;$G$2&amp;Report!$A12,Vantage!$C:$C)/B12)</f>
        <v>5063.9979064550971</v>
      </c>
      <c r="E12" s="13">
        <f>IF(C12=0,"",SUMIF(Vantage!$A:$A,"*"&amp;$G$2&amp;Report!$A12,Vantage!$C:$C)/C12)</f>
        <v>5805.222184726128</v>
      </c>
      <c r="F12" s="12">
        <f>IF(B12=0,"",SUMIF(Vantage!$A:$A,$D$2&amp;$G$2&amp;Report!$A12,Vantage!$D:$D)/B12)</f>
        <v>245.02764808507104</v>
      </c>
      <c r="G12" s="13">
        <f>IF(C12=0,"",SUMIF(Vantage!$A:$A,"*"&amp;$G$2&amp;Report!$A12,Vantage!$D:$D)/C12)</f>
        <v>961.67761579775436</v>
      </c>
      <c r="H12" s="12">
        <f>SUMIF(Vantage!$A:$A,$D$2&amp;$G$2&amp;Report!$A12,Vantage!$E:$E)</f>
        <v>2895982</v>
      </c>
      <c r="I12" s="13">
        <f>SUMIF(Vantage!$A:$A,"*"&amp;$G$2&amp;Report!$A12,Vantage!$E:$E)</f>
        <v>184175615</v>
      </c>
      <c r="J12" s="12">
        <f>IF(H12=0,"",SUMIF(Vantage!$A:$A,$D$2&amp;$G$2&amp;Report!$A12,Vantage!$F:$F)/H12)</f>
        <v>5626.7899089151797</v>
      </c>
      <c r="K12" s="13">
        <f>IF(I12=0,"",SUMIF(Vantage!$A:$A,"*"&amp;$G$2&amp;Report!$A12,Vantage!$F:$F)/I12)</f>
        <v>8006.5981094076978</v>
      </c>
      <c r="L12" s="12">
        <f>IF(H12=0,"",SUMIF(Vantage!$A:$A,$D$2&amp;$G$2&amp;Report!$A12,Vantage!$G:$G)/H12)</f>
        <v>1325.3127139602386</v>
      </c>
      <c r="M12" s="13">
        <f>IF(I12=0,"",SUMIF(Vantage!$A:$A,"*"&amp;$G$2&amp;Report!$A12,Vantage!$G:$G)/I12)</f>
        <v>2572.9797851251915</v>
      </c>
      <c r="N12" s="14">
        <f t="shared" si="2"/>
        <v>0.48656361666693615</v>
      </c>
      <c r="O12" s="15">
        <f t="shared" si="3"/>
        <v>0.44340814034229414</v>
      </c>
      <c r="P12" s="14">
        <f t="shared" si="4"/>
        <v>0.39958749509653702</v>
      </c>
      <c r="Q12" s="15">
        <f t="shared" si="5"/>
        <v>0.36480866643130422</v>
      </c>
      <c r="R12" s="12">
        <f>SUMIF(Vantage!$A:$A,$D$2&amp;$G$2&amp;Report!$A12,Vantage!$H:$H)</f>
        <v>5515</v>
      </c>
      <c r="S12" s="13">
        <f>SUMIF(Vantage!$A:$A,"*"&amp;$G$2&amp;Report!$A12,Vantage!$H:$H)</f>
        <v>103505</v>
      </c>
      <c r="T12" s="16">
        <f t="shared" si="7"/>
        <v>1.9043626652375601E-3</v>
      </c>
      <c r="U12" s="17">
        <f t="shared" si="6"/>
        <v>5.6199079340660816E-4</v>
      </c>
    </row>
    <row r="13" spans="1:21">
      <c r="A13" s="28" t="s">
        <v>23</v>
      </c>
      <c r="B13" s="12">
        <f>SUMIF(Vantage!$A:$A,$D$2&amp;$G$2&amp;Report!$A13,Vantage!$B:$B)</f>
        <v>183111</v>
      </c>
      <c r="C13" s="13">
        <f>SUMIF(Vantage!$A:$A,"*"&amp;$G$2&amp;Report!$A13,Vantage!$B:$B)</f>
        <v>3083168</v>
      </c>
      <c r="D13" s="12">
        <f>IF(B13=0,"",SUMIF(Vantage!$A:$A,$D$2&amp;$G$2&amp;Report!$A13,Vantage!$C:$C)/B13)</f>
        <v>10680.383570621099</v>
      </c>
      <c r="E13" s="13">
        <f>IF(C13=0,"",SUMIF(Vantage!$A:$A,"*"&amp;$G$2&amp;Report!$A13,Vantage!$C:$C)/C13)</f>
        <v>11566.829358309375</v>
      </c>
      <c r="F13" s="12">
        <f>IF(B13=0,"",SUMIF(Vantage!$A:$A,$D$2&amp;$G$2&amp;Report!$A13,Vantage!$D:$D)/B13)</f>
        <v>157.25552806767479</v>
      </c>
      <c r="G13" s="13">
        <f>IF(C13=0,"",SUMIF(Vantage!$A:$A,"*"&amp;$G$2&amp;Report!$A13,Vantage!$D:$D)/C13)</f>
        <v>971.13867067898991</v>
      </c>
      <c r="H13" s="12">
        <f>SUMIF(Vantage!$A:$A,$D$2&amp;$G$2&amp;Report!$A13,Vantage!$E:$E)</f>
        <v>3256803</v>
      </c>
      <c r="I13" s="13">
        <f>SUMIF(Vantage!$A:$A,"*"&amp;$G$2&amp;Report!$A13,Vantage!$E:$E)</f>
        <v>240153072</v>
      </c>
      <c r="J13" s="12">
        <f>IF(H13=0,"",SUMIF(Vantage!$A:$A,$D$2&amp;$G$2&amp;Report!$A13,Vantage!$F:$F)/H13)</f>
        <v>10217.548167328512</v>
      </c>
      <c r="K13" s="13">
        <f>IF(I13=0,"",SUMIF(Vantage!$A:$A,"*"&amp;$G$2&amp;Report!$A13,Vantage!$F:$F)/I13)</f>
        <v>13637.748987728959</v>
      </c>
      <c r="L13" s="12">
        <f>IF(H13=0,"",SUMIF(Vantage!$A:$A,$D$2&amp;$G$2&amp;Report!$A13,Vantage!$G:$G)/H13)</f>
        <v>372.09701722824502</v>
      </c>
      <c r="M13" s="13">
        <f>IF(I13=0,"",SUMIF(Vantage!$A:$A,"*"&amp;$G$2&amp;Report!$A13,Vantage!$G:$G)/I13)</f>
        <v>1247.9538991905963</v>
      </c>
      <c r="N13" s="14">
        <f t="shared" si="2"/>
        <v>0.37008868659757144</v>
      </c>
      <c r="O13" s="15">
        <f t="shared" si="3"/>
        <v>0.2386698384363681</v>
      </c>
      <c r="P13" s="14">
        <f t="shared" si="4"/>
        <v>0.44937356405975137</v>
      </c>
      <c r="Q13" s="15">
        <f t="shared" si="5"/>
        <v>0.47568687057567843</v>
      </c>
      <c r="R13" s="12">
        <f>SUMIF(Vantage!$A:$A,$D$2&amp;$G$2&amp;Report!$A13,Vantage!$H:$H)</f>
        <v>465</v>
      </c>
      <c r="S13" s="13">
        <f>SUMIF(Vantage!$A:$A,"*"&amp;$G$2&amp;Report!$A13,Vantage!$H:$H)</f>
        <v>5360</v>
      </c>
      <c r="T13" s="16">
        <f t="shared" si="7"/>
        <v>1.4277805565764953E-4</v>
      </c>
      <c r="U13" s="17">
        <f t="shared" si="6"/>
        <v>2.2319098212493406E-5</v>
      </c>
    </row>
    <row r="14" spans="1:21">
      <c r="A14" s="28" t="s">
        <v>24</v>
      </c>
      <c r="B14" s="12">
        <f>SUMIF(Vantage!$A:$A,$D$2&amp;$G$2&amp;Report!$A14,Vantage!$B:$B)</f>
        <v>44</v>
      </c>
      <c r="C14" s="13">
        <f>SUMIF(Vantage!$A:$A,"*"&amp;$G$2&amp;Report!$A14,Vantage!$B:$B)</f>
        <v>1472</v>
      </c>
      <c r="D14" s="12">
        <f>IF(B14=0,"",SUMIF(Vantage!$A:$A,$D$2&amp;$G$2&amp;Report!$A14,Vantage!$C:$C)/B14)</f>
        <v>4697.727272727273</v>
      </c>
      <c r="E14" s="13">
        <f>IF(C14=0,"",SUMIF(Vantage!$A:$A,"*"&amp;$G$2&amp;Report!$A14,Vantage!$C:$C)/C14)</f>
        <v>5170.838315217391</v>
      </c>
      <c r="F14" s="12">
        <f>IF(B14=0,"",SUMIF(Vantage!$A:$A,$D$2&amp;$G$2&amp;Report!$A14,Vantage!$D:$D)/B14)</f>
        <v>278.02272727272725</v>
      </c>
      <c r="G14" s="13">
        <f>IF(C14=0,"",SUMIF(Vantage!$A:$A,"*"&amp;$G$2&amp;Report!$A14,Vantage!$D:$D)/C14)</f>
        <v>861.49864130434787</v>
      </c>
      <c r="H14" s="12">
        <f>SUMIF(Vantage!$A:$A,$D$2&amp;$G$2&amp;Report!$A14,Vantage!$E:$E)</f>
        <v>24394</v>
      </c>
      <c r="I14" s="13">
        <f>SUMIF(Vantage!$A:$A,"*"&amp;$G$2&amp;Report!$A14,Vantage!$E:$E)</f>
        <v>2264757</v>
      </c>
      <c r="J14" s="12">
        <f>IF(H14=0,"",SUMIF(Vantage!$A:$A,$D$2&amp;$G$2&amp;Report!$A14,Vantage!$F:$F)/H14)</f>
        <v>7348.8358202836762</v>
      </c>
      <c r="K14" s="13">
        <f>IF(I14=0,"",SUMIF(Vantage!$A:$A,"*"&amp;$G$2&amp;Report!$A14,Vantage!$F:$F)/I14)</f>
        <v>10070.568734305711</v>
      </c>
      <c r="L14" s="12">
        <f>IF(H14=0,"",SUMIF(Vantage!$A:$A,$D$2&amp;$G$2&amp;Report!$A14,Vantage!$G:$G)/H14)</f>
        <v>558.73034352709681</v>
      </c>
      <c r="M14" s="13">
        <f>IF(I14=0,"",SUMIF(Vantage!$A:$A,"*"&amp;$G$2&amp;Report!$A14,Vantage!$G:$G)/I14)</f>
        <v>1475.021402737689</v>
      </c>
      <c r="N14" s="14">
        <f t="shared" si="2"/>
        <v>8.8929131566607925E-5</v>
      </c>
      <c r="O14" s="15">
        <f t="shared" si="3"/>
        <v>1.1394838107373126E-4</v>
      </c>
      <c r="P14" s="14">
        <f t="shared" si="4"/>
        <v>3.3658832670178623E-3</v>
      </c>
      <c r="Q14" s="15">
        <f t="shared" si="5"/>
        <v>4.4859520678726186E-3</v>
      </c>
      <c r="R14" s="12">
        <f>SUMIF(Vantage!$A:$A,$D$2&amp;$G$2&amp;Report!$A14,Vantage!$H:$H)</f>
        <v>2303</v>
      </c>
      <c r="S14" s="13">
        <f>SUMIF(Vantage!$A:$A,"*"&amp;$G$2&amp;Report!$A14,Vantage!$H:$H)</f>
        <v>194082</v>
      </c>
      <c r="T14" s="16">
        <f t="shared" si="7"/>
        <v>9.4408461096991067E-2</v>
      </c>
      <c r="U14" s="17">
        <f t="shared" si="6"/>
        <v>8.5696611159607847E-2</v>
      </c>
    </row>
    <row r="15" spans="1:21" s="62" customFormat="1">
      <c r="A15" s="27" t="s">
        <v>12</v>
      </c>
      <c r="B15" s="8"/>
      <c r="C15" s="9"/>
      <c r="D15" s="8"/>
      <c r="E15" s="9"/>
      <c r="F15" s="8"/>
      <c r="G15" s="9"/>
      <c r="H15" s="8"/>
      <c r="I15" s="9"/>
      <c r="J15" s="8"/>
      <c r="K15" s="9"/>
      <c r="L15" s="8"/>
      <c r="M15" s="9"/>
      <c r="N15" s="63" t="str">
        <f t="shared" si="2"/>
        <v/>
      </c>
      <c r="O15" s="64" t="str">
        <f t="shared" si="3"/>
        <v/>
      </c>
      <c r="P15" s="63" t="str">
        <f t="shared" si="4"/>
        <v/>
      </c>
      <c r="Q15" s="64" t="str">
        <f t="shared" si="5"/>
        <v/>
      </c>
      <c r="R15" s="8"/>
      <c r="S15" s="9"/>
      <c r="T15" s="10" t="str">
        <f t="shared" ref="T15" si="8">IF(H15=0,"",R15/H15)</f>
        <v/>
      </c>
      <c r="U15" s="11" t="str">
        <f t="shared" ref="U15" si="9">IF(I15=0,"",S15/I15)</f>
        <v/>
      </c>
    </row>
    <row r="16" spans="1:21">
      <c r="A16" s="28" t="s">
        <v>25</v>
      </c>
      <c r="B16" s="12">
        <f>SUMIF(Income!$A:$A,$D$2&amp;$G$2&amp;Report!$A16,Income!$B:$B)</f>
        <v>38</v>
      </c>
      <c r="C16" s="13">
        <f>SUMIF(Income!$A:$A,"*"&amp;$G$2&amp;Report!$A16,Income!$B:$B)</f>
        <v>4494</v>
      </c>
      <c r="D16" s="12">
        <f>IF(B16=0,"",SUMIF(Income!$A:$A,$D$2&amp;$G$2&amp;Report!$A16,Income!$C:$C)/B16)</f>
        <v>4217.105263157895</v>
      </c>
      <c r="E16" s="13">
        <f>IF(C16=0,"",SUMIF(Income!$A:$A,"*"&amp;$G$2&amp;Report!$A16,Income!$C:$C)/C16)</f>
        <v>1909.2503337783712</v>
      </c>
      <c r="F16" s="12">
        <f>IF(B16=0,"",SUMIF(Income!$A:$A,$D$2&amp;$G$2&amp;Report!$A16,Income!$D:$D)/B16)</f>
        <v>112.55263157894737</v>
      </c>
      <c r="G16" s="13">
        <f>IF(C16=0,"",SUMIF(Income!$A:$A,"*"&amp;$G$2&amp;Report!$A16,Income!$D:$D)/C16)</f>
        <v>383.76079216733422</v>
      </c>
      <c r="H16" s="12">
        <f>SUMIF(Income!$A:$A,$D$2&amp;$G$2&amp;Report!$A16,Income!$E:$E)</f>
        <v>617</v>
      </c>
      <c r="I16" s="13">
        <f>SUMIF(Income!$A:$A,"*"&amp;$G$2&amp;Report!$A16,Income!$E:$E)</f>
        <v>51422</v>
      </c>
      <c r="J16" s="12">
        <f>IF(H16=0,"",SUMIF(Income!$A:$A,$D$2&amp;$G$2&amp;Report!$A16,Income!$F:$F)/H16)</f>
        <v>4472.5121555915721</v>
      </c>
      <c r="K16" s="13">
        <f>IF(I16=0,"",SUMIF(Income!$A:$A,"*"&amp;$G$2&amp;Report!$A16,Income!$F:$F)/I16)</f>
        <v>2441.9737466454048</v>
      </c>
      <c r="L16" s="12">
        <f>IF(H16=0,"",SUMIF(Income!$A:$A,$D$2&amp;$G$2&amp;Report!$A16,Income!$G:$G)/H16)</f>
        <v>708.62722852512161</v>
      </c>
      <c r="M16" s="13">
        <f>IF(I16=0,"",SUMIF(Income!$A:$A,"*"&amp;$G$2&amp;Report!$A16,Income!$G:$G)/I16)</f>
        <v>786.34761386177126</v>
      </c>
      <c r="N16" s="14">
        <f t="shared" si="2"/>
        <v>7.6802431807525027E-5</v>
      </c>
      <c r="O16" s="15">
        <f t="shared" si="3"/>
        <v>3.4788316884874207E-4</v>
      </c>
      <c r="P16" s="14">
        <f t="shared" si="4"/>
        <v>8.5133638425433355E-5</v>
      </c>
      <c r="Q16" s="15">
        <f t="shared" si="5"/>
        <v>1.0185491301457321E-4</v>
      </c>
      <c r="R16" s="12">
        <f>SUMIF(Income!$A:$A,$D$2&amp;$G$2&amp;Report!$A16,Income!$H:$H)</f>
        <v>10</v>
      </c>
      <c r="S16" s="13">
        <f>SUMIF(Income!$A:$A,"*"&amp;$G$2&amp;Report!$A16,Income!$H:$H)</f>
        <v>929</v>
      </c>
      <c r="T16" s="16">
        <f>IF(H16=0,"",R16/H16)</f>
        <v>1.6207455429497569E-2</v>
      </c>
      <c r="U16" s="17">
        <f t="shared" ref="U16" si="10">IF(I16=0,"",S16/I16)</f>
        <v>1.8066197347438841E-2</v>
      </c>
    </row>
    <row r="17" spans="1:21">
      <c r="A17" s="28" t="s">
        <v>26</v>
      </c>
      <c r="B17" s="12">
        <f>SUMIF(Income!$A:$A,$D$2&amp;$G$2&amp;Report!$A17,Income!$B:$B)</f>
        <v>1670</v>
      </c>
      <c r="C17" s="13">
        <f>SUMIF(Income!$A:$A,"*"&amp;$G$2&amp;Report!$A17,Income!$B:$B)</f>
        <v>311469</v>
      </c>
      <c r="D17" s="12">
        <f>IF(B17=0,"",SUMIF(Income!$A:$A,$D$2&amp;$G$2&amp;Report!$A17,Income!$C:$C)/B17)</f>
        <v>3256.2874251497005</v>
      </c>
      <c r="E17" s="13">
        <f>IF(C17=0,"",SUMIF(Income!$A:$A,"*"&amp;$G$2&amp;Report!$A17,Income!$C:$C)/C17)</f>
        <v>1615.4900327159364</v>
      </c>
      <c r="F17" s="12">
        <f>IF(B17=0,"",SUMIF(Income!$A:$A,$D$2&amp;$G$2&amp;Report!$A17,Income!$D:$D)/B17)</f>
        <v>267.12095808383236</v>
      </c>
      <c r="G17" s="13">
        <f>IF(C17=0,"",SUMIF(Income!$A:$A,"*"&amp;$G$2&amp;Report!$A17,Income!$D:$D)/C17)</f>
        <v>380.24037063078509</v>
      </c>
      <c r="H17" s="12">
        <f>SUMIF(Income!$A:$A,$D$2&amp;$G$2&amp;Report!$A17,Income!$E:$E)</f>
        <v>8276</v>
      </c>
      <c r="I17" s="13">
        <f>SUMIF(Income!$A:$A,"*"&amp;$G$2&amp;Report!$A17,Income!$E:$E)</f>
        <v>2036814</v>
      </c>
      <c r="J17" s="12">
        <f>IF(H17=0,"",SUMIF(Income!$A:$A,$D$2&amp;$G$2&amp;Report!$A17,Income!$F:$F)/H17)</f>
        <v>2611.611768970517</v>
      </c>
      <c r="K17" s="13">
        <f>IF(I17=0,"",SUMIF(Income!$A:$A,"*"&amp;$G$2&amp;Report!$A17,Income!$F:$F)/I17)</f>
        <v>1948.2562850608842</v>
      </c>
      <c r="L17" s="12">
        <f>IF(H17=0,"",SUMIF(Income!$A:$A,$D$2&amp;$G$2&amp;Report!$A17,Income!$G:$G)/H17)</f>
        <v>598.72631706138236</v>
      </c>
      <c r="M17" s="13">
        <f>IF(I17=0,"",SUMIF(Income!$A:$A,"*"&amp;$G$2&amp;Report!$A17,Income!$G:$G)/I17)</f>
        <v>718.75696602635287</v>
      </c>
      <c r="N17" s="14">
        <f t="shared" si="2"/>
        <v>3.3752647662780733E-3</v>
      </c>
      <c r="O17" s="15">
        <f t="shared" si="3"/>
        <v>2.411099748957473E-2</v>
      </c>
      <c r="P17" s="14">
        <f t="shared" si="4"/>
        <v>1.1419221906140784E-3</v>
      </c>
      <c r="Q17" s="15">
        <f t="shared" si="5"/>
        <v>4.0344504841675725E-3</v>
      </c>
      <c r="R17" s="12">
        <f>SUMIF(Income!$A:$A,$D$2&amp;$G$2&amp;Report!$A17,Income!$H:$H)</f>
        <v>305</v>
      </c>
      <c r="S17" s="13">
        <f>SUMIF(Income!$A:$A,"*"&amp;$G$2&amp;Report!$A17,Income!$H:$H)</f>
        <v>59891</v>
      </c>
      <c r="T17" s="16">
        <f t="shared" ref="T17:T25" si="11">IF(H17=0,"",R17/H17)</f>
        <v>3.685355244079265E-2</v>
      </c>
      <c r="U17" s="17">
        <f t="shared" ref="U17:U25" si="12">IF(I17=0,"",S17/I17)</f>
        <v>2.9404255862341872E-2</v>
      </c>
    </row>
    <row r="18" spans="1:21">
      <c r="A18" s="28" t="s">
        <v>27</v>
      </c>
      <c r="B18" s="12">
        <f>SUMIF(Income!$A:$A,$D$2&amp;$G$2&amp;Report!$A18,Income!$B:$B)</f>
        <v>17045</v>
      </c>
      <c r="C18" s="13">
        <f>SUMIF(Income!$A:$A,"*"&amp;$G$2&amp;Report!$A18,Income!$B:$B)</f>
        <v>1578334</v>
      </c>
      <c r="D18" s="12">
        <f>IF(B18=0,"",SUMIF(Income!$A:$A,$D$2&amp;$G$2&amp;Report!$A18,Income!$C:$C)/B18)</f>
        <v>3348.1959518920503</v>
      </c>
      <c r="E18" s="13">
        <f>IF(C18=0,"",SUMIF(Income!$A:$A,"*"&amp;$G$2&amp;Report!$A18,Income!$C:$C)/C18)</f>
        <v>1940.0448491890816</v>
      </c>
      <c r="F18" s="12">
        <f>IF(B18=0,"",SUMIF(Income!$A:$A,$D$2&amp;$G$2&amp;Report!$A18,Income!$D:$D)/B18)</f>
        <v>245.65033734232912</v>
      </c>
      <c r="G18" s="13">
        <f>IF(C18=0,"",SUMIF(Income!$A:$A,"*"&amp;$G$2&amp;Report!$A18,Income!$D:$D)/C18)</f>
        <v>477.16742083741462</v>
      </c>
      <c r="H18" s="12">
        <f>SUMIF(Income!$A:$A,$D$2&amp;$G$2&amp;Report!$A18,Income!$E:$E)</f>
        <v>175130</v>
      </c>
      <c r="I18" s="13">
        <f>SUMIF(Income!$A:$A,"*"&amp;$G$2&amp;Report!$A18,Income!$E:$E)</f>
        <v>24322372</v>
      </c>
      <c r="J18" s="12">
        <f>IF(H18=0,"",SUMIF(Income!$A:$A,$D$2&amp;$G$2&amp;Report!$A18,Income!$F:$F)/H18)</f>
        <v>3165.940912465026</v>
      </c>
      <c r="K18" s="13">
        <f>IF(I18=0,"",SUMIF(Income!$A:$A,"*"&amp;$G$2&amp;Report!$A18,Income!$F:$F)/I18)</f>
        <v>2777.8409818746295</v>
      </c>
      <c r="L18" s="12">
        <f>IF(H18=0,"",SUMIF(Income!$A:$A,$D$2&amp;$G$2&amp;Report!$A18,Income!$G:$G)/H18)</f>
        <v>827.13626448923662</v>
      </c>
      <c r="M18" s="13">
        <f>IF(I18=0,"",SUMIF(Income!$A:$A,"*"&amp;$G$2&amp;Report!$A18,Income!$G:$G)/I18)</f>
        <v>967.60434640174071</v>
      </c>
      <c r="N18" s="14">
        <f t="shared" si="2"/>
        <v>3.4449932898927997E-2</v>
      </c>
      <c r="O18" s="15">
        <f t="shared" si="3"/>
        <v>0.12217975821577891</v>
      </c>
      <c r="P18" s="14">
        <f t="shared" si="4"/>
        <v>2.4164431276249825E-2</v>
      </c>
      <c r="Q18" s="15">
        <f t="shared" si="5"/>
        <v>4.8176910356814033E-2</v>
      </c>
      <c r="R18" s="12">
        <f>SUMIF(Income!$A:$A,$D$2&amp;$G$2&amp;Report!$A18,Income!$H:$H)</f>
        <v>7317</v>
      </c>
      <c r="S18" s="13">
        <f>SUMIF(Income!$A:$A,"*"&amp;$G$2&amp;Report!$A18,Income!$H:$H)</f>
        <v>956967</v>
      </c>
      <c r="T18" s="16">
        <f t="shared" si="11"/>
        <v>4.1780391709016158E-2</v>
      </c>
      <c r="U18" s="17">
        <f t="shared" si="12"/>
        <v>3.9345134594602864E-2</v>
      </c>
    </row>
    <row r="19" spans="1:21">
      <c r="A19" s="28" t="s">
        <v>28</v>
      </c>
      <c r="B19" s="12">
        <f>SUMIF(Income!$A:$A,$D$2&amp;$G$2&amp;Report!$A19,Income!$B:$B)</f>
        <v>199359</v>
      </c>
      <c r="C19" s="13">
        <f>SUMIF(Income!$A:$A,"*"&amp;$G$2&amp;Report!$A19,Income!$B:$B)</f>
        <v>5213243</v>
      </c>
      <c r="D19" s="12">
        <f>IF(B19=0,"",SUMIF(Income!$A:$A,$D$2&amp;$G$2&amp;Report!$A19,Income!$C:$C)/B19)</f>
        <v>4980.6142536830539</v>
      </c>
      <c r="E19" s="13">
        <f>IF(C19=0,"",SUMIF(Income!$A:$A,"*"&amp;$G$2&amp;Report!$A19,Income!$C:$C)/C19)</f>
        <v>3882.2122433195614</v>
      </c>
      <c r="F19" s="12">
        <f>IF(B19=0,"",SUMIF(Income!$A:$A,$D$2&amp;$G$2&amp;Report!$A19,Income!$D:$D)/B19)</f>
        <v>241.76914009400127</v>
      </c>
      <c r="G19" s="13">
        <f>IF(C19=0,"",SUMIF(Income!$A:$A,"*"&amp;$G$2&amp;Report!$A19,Income!$D:$D)/C19)</f>
        <v>652.60191899744552</v>
      </c>
      <c r="H19" s="12">
        <f>SUMIF(Income!$A:$A,$D$2&amp;$G$2&amp;Report!$A19,Income!$E:$E)</f>
        <v>2562456</v>
      </c>
      <c r="I19" s="13">
        <f>SUMIF(Income!$A:$A,"*"&amp;$G$2&amp;Report!$A19,Income!$E:$E)</f>
        <v>159239333</v>
      </c>
      <c r="J19" s="12">
        <f>IF(H19=0,"",SUMIF(Income!$A:$A,$D$2&amp;$G$2&amp;Report!$A19,Income!$F:$F)/H19)</f>
        <v>4983.0777827990023</v>
      </c>
      <c r="K19" s="13">
        <f>IF(I19=0,"",SUMIF(Income!$A:$A,"*"&amp;$G$2&amp;Report!$A19,Income!$F:$F)/I19)</f>
        <v>6009.8448219134398</v>
      </c>
      <c r="L19" s="12">
        <f>IF(H19=0,"",SUMIF(Income!$A:$A,$D$2&amp;$G$2&amp;Report!$A19,Income!$G:$G)/H19)</f>
        <v>889.61642580399428</v>
      </c>
      <c r="M19" s="13">
        <f>IF(I19=0,"",SUMIF(Income!$A:$A,"*"&amp;$G$2&amp;Report!$A19,Income!$G:$G)/I19)</f>
        <v>1365.7827890926924</v>
      </c>
      <c r="N19" s="14">
        <f t="shared" si="2"/>
        <v>0.40292778954516789</v>
      </c>
      <c r="O19" s="15">
        <f t="shared" si="3"/>
        <v>0.40356019021328937</v>
      </c>
      <c r="P19" s="14">
        <f t="shared" si="4"/>
        <v>0.35356758927890153</v>
      </c>
      <c r="Q19" s="15">
        <f t="shared" si="5"/>
        <v>0.31541574445205667</v>
      </c>
      <c r="R19" s="12">
        <f>SUMIF(Income!$A:$A,$D$2&amp;$G$2&amp;Report!$A19,Income!$H:$H)</f>
        <v>38340</v>
      </c>
      <c r="S19" s="13">
        <f>SUMIF(Income!$A:$A,"*"&amp;$G$2&amp;Report!$A19,Income!$H:$H)</f>
        <v>2127383</v>
      </c>
      <c r="T19" s="16">
        <f t="shared" si="11"/>
        <v>1.4962208131573772E-2</v>
      </c>
      <c r="U19" s="17">
        <f t="shared" si="12"/>
        <v>1.3359657817707638E-2</v>
      </c>
    </row>
    <row r="20" spans="1:21">
      <c r="A20" s="28" t="s">
        <v>29</v>
      </c>
      <c r="B20" s="12">
        <f>SUMIF(Income!$A:$A,$D$2&amp;$G$2&amp;Report!$A20,Income!$B:$B)</f>
        <v>175262</v>
      </c>
      <c r="C20" s="13">
        <f>SUMIF(Income!$A:$A,"*"&amp;$G$2&amp;Report!$A20,Income!$B:$B)</f>
        <v>3528373</v>
      </c>
      <c r="D20" s="12">
        <f>IF(B20=0,"",SUMIF(Income!$A:$A,$D$2&amp;$G$2&amp;Report!$A20,Income!$C:$C)/B20)</f>
        <v>7487.362788282685</v>
      </c>
      <c r="E20" s="13">
        <f>IF(C20=0,"",SUMIF(Income!$A:$A,"*"&amp;$G$2&amp;Report!$A20,Income!$C:$C)/C20)</f>
        <v>7640.4915806803874</v>
      </c>
      <c r="F20" s="12">
        <f>IF(B20=0,"",SUMIF(Income!$A:$A,$D$2&amp;$G$2&amp;Report!$A20,Income!$D:$D)/B20)</f>
        <v>248.05936255434722</v>
      </c>
      <c r="G20" s="13">
        <f>IF(C20=0,"",SUMIF(Income!$A:$A,"*"&amp;$G$2&amp;Report!$A20,Income!$D:$D)/C20)</f>
        <v>989.22635532014328</v>
      </c>
      <c r="H20" s="12">
        <f>SUMIF(Income!$A:$A,$D$2&amp;$G$2&amp;Report!$A20,Income!$E:$E)</f>
        <v>2737700</v>
      </c>
      <c r="I20" s="13">
        <f>SUMIF(Income!$A:$A,"*"&amp;$G$2&amp;Report!$A20,Income!$E:$E)</f>
        <v>170047901</v>
      </c>
      <c r="J20" s="12">
        <f>IF(H20=0,"",SUMIF(Income!$A:$A,$D$2&amp;$G$2&amp;Report!$A20,Income!$F:$F)/H20)</f>
        <v>7888.3730419695366</v>
      </c>
      <c r="K20" s="13">
        <f>IF(I20=0,"",SUMIF(Income!$A:$A,"*"&amp;$G$2&amp;Report!$A20,Income!$F:$F)/I20)</f>
        <v>10334.130842644156</v>
      </c>
      <c r="L20" s="12">
        <f>IF(H20=0,"",SUMIF(Income!$A:$A,$D$2&amp;$G$2&amp;Report!$A20,Income!$G:$G)/H20)</f>
        <v>950.42184607517254</v>
      </c>
      <c r="M20" s="13">
        <f>IF(I20=0,"",SUMIF(Income!$A:$A,"*"&amp;$G$2&amp;Report!$A20,Income!$G:$G)/I20)</f>
        <v>1744.2280546526711</v>
      </c>
      <c r="N20" s="14">
        <f t="shared" si="2"/>
        <v>0.35422494219606449</v>
      </c>
      <c r="O20" s="15">
        <f t="shared" si="3"/>
        <v>0.27313341791729917</v>
      </c>
      <c r="P20" s="14">
        <f t="shared" si="4"/>
        <v>0.37774775027116514</v>
      </c>
      <c r="Q20" s="15">
        <f t="shared" si="5"/>
        <v>0.33682498083827461</v>
      </c>
      <c r="R20" s="12">
        <f>SUMIF(Income!$A:$A,$D$2&amp;$G$2&amp;Report!$A20,Income!$H:$H)</f>
        <v>17830</v>
      </c>
      <c r="S20" s="13">
        <f>SUMIF(Income!$A:$A,"*"&amp;$G$2&amp;Report!$A20,Income!$H:$H)</f>
        <v>663210</v>
      </c>
      <c r="T20" s="16">
        <f t="shared" si="11"/>
        <v>6.5127661905979468E-3</v>
      </c>
      <c r="U20" s="17">
        <f t="shared" si="12"/>
        <v>3.900136350403996E-3</v>
      </c>
    </row>
    <row r="21" spans="1:21">
      <c r="A21" s="28" t="s">
        <v>30</v>
      </c>
      <c r="B21" s="12">
        <f>SUMIF(Income!$A:$A,$D$2&amp;$G$2&amp;Report!$A21,Income!$B:$B)</f>
        <v>55667</v>
      </c>
      <c r="C21" s="13">
        <f>SUMIF(Income!$A:$A,"*"&amp;$G$2&amp;Report!$A21,Income!$B:$B)</f>
        <v>1131599</v>
      </c>
      <c r="D21" s="12">
        <f>IF(B21=0,"",SUMIF(Income!$A:$A,$D$2&amp;$G$2&amp;Report!$A21,Income!$C:$C)/B21)</f>
        <v>9040.3109562218197</v>
      </c>
      <c r="E21" s="13">
        <f>IF(C21=0,"",SUMIF(Income!$A:$A,"*"&amp;$G$2&amp;Report!$A21,Income!$C:$C)/C21)</f>
        <v>9832.0883943870576</v>
      </c>
      <c r="F21" s="12">
        <f>IF(B21=0,"",SUMIF(Income!$A:$A,$D$2&amp;$G$2&amp;Report!$A21,Income!$D:$D)/B21)</f>
        <v>304.87604864641531</v>
      </c>
      <c r="G21" s="13">
        <f>IF(C21=0,"",SUMIF(Income!$A:$A,"*"&amp;$G$2&amp;Report!$A21,Income!$D:$D)/C21)</f>
        <v>1397.4375878734429</v>
      </c>
      <c r="H21" s="12">
        <f>SUMIF(Income!$A:$A,$D$2&amp;$G$2&amp;Report!$A21,Income!$E:$E)</f>
        <v>948304</v>
      </c>
      <c r="I21" s="13">
        <f>SUMIF(Income!$A:$A,"*"&amp;$G$2&amp;Report!$A21,Income!$E:$E)</f>
        <v>70496944</v>
      </c>
      <c r="J21" s="12">
        <f>IF(H21=0,"",SUMIF(Income!$A:$A,$D$2&amp;$G$2&amp;Report!$A21,Income!$F:$F)/H21)</f>
        <v>9619.306666427643</v>
      </c>
      <c r="K21" s="13">
        <f>IF(I21=0,"",SUMIF(Income!$A:$A,"*"&amp;$G$2&amp;Report!$A21,Income!$F:$F)/I21)</f>
        <v>13835.066276362277</v>
      </c>
      <c r="L21" s="12">
        <f>IF(H21=0,"",SUMIF(Income!$A:$A,$D$2&amp;$G$2&amp;Report!$A21,Income!$G:$G)/H21)</f>
        <v>1254.3147608783681</v>
      </c>
      <c r="M21" s="13">
        <f>IF(I21=0,"",SUMIF(Income!$A:$A,"*"&amp;$G$2&amp;Report!$A21,Income!$G:$G)/I21)</f>
        <v>2433.5114692347515</v>
      </c>
      <c r="N21" s="14">
        <f t="shared" si="2"/>
        <v>0.11250949924814461</v>
      </c>
      <c r="O21" s="15">
        <f t="shared" si="3"/>
        <v>8.7597740539845939E-2</v>
      </c>
      <c r="P21" s="14">
        <f t="shared" si="4"/>
        <v>0.13084695276076524</v>
      </c>
      <c r="Q21" s="15">
        <f t="shared" si="5"/>
        <v>0.1396379000994368</v>
      </c>
      <c r="R21" s="12">
        <f>SUMIF(Income!$A:$A,$D$2&amp;$G$2&amp;Report!$A21,Income!$H:$H)</f>
        <v>4484</v>
      </c>
      <c r="S21" s="13">
        <f>SUMIF(Income!$A:$A,"*"&amp;$G$2&amp;Report!$A21,Income!$H:$H)</f>
        <v>149264</v>
      </c>
      <c r="T21" s="16">
        <f t="shared" si="11"/>
        <v>4.7284415124263946E-3</v>
      </c>
      <c r="U21" s="17">
        <f t="shared" si="12"/>
        <v>2.1173116383598131E-3</v>
      </c>
    </row>
    <row r="22" spans="1:21">
      <c r="A22" s="28" t="s">
        <v>31</v>
      </c>
      <c r="B22" s="12">
        <f>SUMIF(Income!$A:$A,$D$2&amp;$G$2&amp;Report!$A22,Income!$B:$B)</f>
        <v>38712</v>
      </c>
      <c r="C22" s="13">
        <f>SUMIF(Income!$A:$A,"*"&amp;$G$2&amp;Report!$A22,Income!$B:$B)</f>
        <v>897850</v>
      </c>
      <c r="D22" s="12">
        <f>IF(B22=0,"",SUMIF(Income!$A:$A,$D$2&amp;$G$2&amp;Report!$A22,Income!$C:$C)/B22)</f>
        <v>10219.332687538748</v>
      </c>
      <c r="E22" s="13">
        <f>IF(C22=0,"",SUMIF(Income!$A:$A,"*"&amp;$G$2&amp;Report!$A22,Income!$C:$C)/C22)</f>
        <v>11744.053603608621</v>
      </c>
      <c r="F22" s="12">
        <f>IF(B22=0,"",SUMIF(Income!$A:$A,$D$2&amp;$G$2&amp;Report!$A22,Income!$D:$D)/B22)</f>
        <v>327.05796652200866</v>
      </c>
      <c r="G22" s="13">
        <f>IF(C22=0,"",SUMIF(Income!$A:$A,"*"&amp;$G$2&amp;Report!$A22,Income!$D:$D)/C22)</f>
        <v>1741.0095104972991</v>
      </c>
      <c r="H22" s="12">
        <f>SUMIF(Income!$A:$A,$D$2&amp;$G$2&amp;Report!$A22,Income!$E:$E)</f>
        <v>669107</v>
      </c>
      <c r="I22" s="13">
        <f>SUMIF(Income!$A:$A,"*"&amp;$G$2&amp;Report!$A22,Income!$E:$E)</f>
        <v>56966537</v>
      </c>
      <c r="J22" s="12">
        <f>IF(H22=0,"",SUMIF(Income!$A:$A,$D$2&amp;$G$2&amp;Report!$A22,Income!$F:$F)/H22)</f>
        <v>11104.872834987527</v>
      </c>
      <c r="K22" s="13">
        <f>IF(I22=0,"",SUMIF(Income!$A:$A,"*"&amp;$G$2&amp;Report!$A22,Income!$F:$F)/I22)</f>
        <v>14732.520540102341</v>
      </c>
      <c r="L22" s="12">
        <f>IF(H22=0,"",SUMIF(Income!$A:$A,$D$2&amp;$G$2&amp;Report!$A22,Income!$G:$G)/H22)</f>
        <v>1349.3319767989276</v>
      </c>
      <c r="M22" s="13">
        <f>IF(I22=0,"",SUMIF(Income!$A:$A,"*"&amp;$G$2&amp;Report!$A22,Income!$G:$G)/I22)</f>
        <v>2706.5376321892272</v>
      </c>
      <c r="N22" s="14">
        <f t="shared" si="2"/>
        <v>7.8241466845602861E-2</v>
      </c>
      <c r="O22" s="15">
        <f t="shared" si="3"/>
        <v>6.9503093714028269E-2</v>
      </c>
      <c r="P22" s="14">
        <f t="shared" si="4"/>
        <v>9.2323360463413995E-2</v>
      </c>
      <c r="Q22" s="15">
        <f t="shared" si="5"/>
        <v>0.11283733948264296</v>
      </c>
      <c r="R22" s="12">
        <f>SUMIF(Income!$A:$A,$D$2&amp;$G$2&amp;Report!$A22,Income!$H:$H)</f>
        <v>2364</v>
      </c>
      <c r="S22" s="13">
        <f>SUMIF(Income!$A:$A,"*"&amp;$G$2&amp;Report!$A22,Income!$H:$H)</f>
        <v>73801</v>
      </c>
      <c r="T22" s="16">
        <f t="shared" si="11"/>
        <v>3.5330672074869937E-3</v>
      </c>
      <c r="U22" s="17">
        <f t="shared" si="12"/>
        <v>1.2955149441504581E-3</v>
      </c>
    </row>
    <row r="23" spans="1:21">
      <c r="A23" s="28" t="s">
        <v>32</v>
      </c>
      <c r="B23" s="12">
        <f>SUMIF(Income!$A:$A,$D$2&amp;$G$2&amp;Report!$A23,Income!$B:$B)</f>
        <v>6979</v>
      </c>
      <c r="C23" s="13">
        <f>SUMIF(Income!$A:$A,"*"&amp;$G$2&amp;Report!$A23,Income!$B:$B)</f>
        <v>251312</v>
      </c>
      <c r="D23" s="12">
        <f>IF(B23=0,"",SUMIF(Income!$A:$A,$D$2&amp;$G$2&amp;Report!$A23,Income!$C:$C)/B23)</f>
        <v>11340.889525720017</v>
      </c>
      <c r="E23" s="13">
        <f>IF(C23=0,"",SUMIF(Income!$A:$A,"*"&amp;$G$2&amp;Report!$A23,Income!$C:$C)/C23)</f>
        <v>15956.623786369135</v>
      </c>
      <c r="F23" s="12">
        <f>IF(B23=0,"",SUMIF(Income!$A:$A,$D$2&amp;$G$2&amp;Report!$A23,Income!$D:$D)/B23)</f>
        <v>340.15861871328269</v>
      </c>
      <c r="G23" s="13">
        <f>IF(C23=0,"",SUMIF(Income!$A:$A,"*"&amp;$G$2&amp;Report!$A23,Income!$D:$D)/C23)</f>
        <v>2636.1135679951612</v>
      </c>
      <c r="H23" s="12">
        <f>SUMIF(Income!$A:$A,$D$2&amp;$G$2&amp;Report!$A23,Income!$E:$E)</f>
        <v>121514</v>
      </c>
      <c r="I23" s="13">
        <f>SUMIF(Income!$A:$A,"*"&amp;$G$2&amp;Report!$A23,Income!$E:$E)</f>
        <v>19449005</v>
      </c>
      <c r="J23" s="12">
        <f>IF(H23=0,"",SUMIF(Income!$A:$A,$D$2&amp;$G$2&amp;Report!$A23,Income!$F:$F)/H23)</f>
        <v>13010.388646575704</v>
      </c>
      <c r="K23" s="13">
        <f>IF(I23=0,"",SUMIF(Income!$A:$A,"*"&amp;$G$2&amp;Report!$A23,Income!$F:$F)/I23)</f>
        <v>20819.302115403847</v>
      </c>
      <c r="L23" s="12">
        <f>IF(H23=0,"",SUMIF(Income!$A:$A,$D$2&amp;$G$2&amp;Report!$A23,Income!$G:$G)/H23)</f>
        <v>1336.8749115328276</v>
      </c>
      <c r="M23" s="13">
        <f>IF(I23=0,"",SUMIF(Income!$A:$A,"*"&amp;$G$2&amp;Report!$A23,Income!$G:$G)/I23)</f>
        <v>3924.2373965660454</v>
      </c>
      <c r="N23" s="14">
        <f t="shared" si="2"/>
        <v>1.4105372936439924E-2</v>
      </c>
      <c r="O23" s="15">
        <f t="shared" si="3"/>
        <v>1.9454208929620617E-2</v>
      </c>
      <c r="P23" s="14">
        <f t="shared" si="4"/>
        <v>1.676649747103421E-2</v>
      </c>
      <c r="Q23" s="15">
        <f t="shared" si="5"/>
        <v>3.8523914131986296E-2</v>
      </c>
      <c r="R23" s="12">
        <f>SUMIF(Income!$A:$A,$D$2&amp;$G$2&amp;Report!$A23,Income!$H:$H)</f>
        <v>278</v>
      </c>
      <c r="S23" s="13">
        <f>SUMIF(Income!$A:$A,"*"&amp;$G$2&amp;Report!$A23,Income!$H:$H)</f>
        <v>12460</v>
      </c>
      <c r="T23" s="16">
        <f t="shared" si="11"/>
        <v>2.2878022285497969E-3</v>
      </c>
      <c r="U23" s="17">
        <f t="shared" si="12"/>
        <v>6.4064974017951043E-4</v>
      </c>
    </row>
    <row r="24" spans="1:21">
      <c r="A24" s="28" t="s">
        <v>34</v>
      </c>
      <c r="B24" s="12">
        <f>B7-SUM(B16:B23)</f>
        <v>44</v>
      </c>
      <c r="C24" s="13">
        <f>C7-SUM(C16:C23)</f>
        <v>1456</v>
      </c>
      <c r="D24" s="12">
        <f>IF(B24=0,"",SUMIF(Income!$A:$A,$D$2&amp;$G$2&amp;Report!$A24,Income!$C:$C)/B24)</f>
        <v>0</v>
      </c>
      <c r="E24" s="13">
        <f>IF(C24=0,"",SUMIF(Income!$A:$A,"*"&amp;$G$2&amp;Report!$A24,Income!$C:$C)/C24)</f>
        <v>0</v>
      </c>
      <c r="F24" s="12">
        <f>IF(B24=0,"",SUMIF(Income!$A:$A,$D$2&amp;$G$2&amp;Report!$A24,Income!$D:$D)/B24)</f>
        <v>0</v>
      </c>
      <c r="G24" s="13">
        <f>IF(C24=0,"",SUMIF(Income!$A:$A,"*"&amp;$G$2&amp;Report!$A24,Income!$D:$D)/C24)</f>
        <v>0</v>
      </c>
      <c r="H24" s="12">
        <f>SUMIF(Income!$A:$A,$D$2&amp;$G$2&amp;Report!$A24,Income!$E:$E)</f>
        <v>0</v>
      </c>
      <c r="I24" s="13">
        <f>SUMIF(Income!$A:$A,"*"&amp;$G$2&amp;Report!$A24,Income!$E:$E)</f>
        <v>0</v>
      </c>
      <c r="J24" s="12" t="str">
        <f>IF(H24=0,"",SUMIF(Income!$A:$A,$D$2&amp;$G$2&amp;Report!$A24,Income!$F:$F)/H24)</f>
        <v/>
      </c>
      <c r="K24" s="13" t="str">
        <f>IF(I24=0,"",SUMIF(Income!$A:$A,"*"&amp;$G$2&amp;Report!$A24,Income!$F:$F)/I24)</f>
        <v/>
      </c>
      <c r="L24" s="12" t="str">
        <f>IF(H24=0,"",SUMIF(Income!$A:$A,$D$2&amp;$G$2&amp;Report!$A24,Income!$G:$G)/H24)</f>
        <v/>
      </c>
      <c r="M24" s="13" t="str">
        <f>IF(I24=0,"",SUMIF(Income!$A:$A,"*"&amp;$G$2&amp;Report!$A24,Income!$G:$G)/I24)</f>
        <v/>
      </c>
      <c r="N24" s="14">
        <f t="shared" si="2"/>
        <v>8.8929131566607925E-5</v>
      </c>
      <c r="O24" s="15">
        <f t="shared" si="3"/>
        <v>1.1270981171423418E-4</v>
      </c>
      <c r="P24" s="14" t="str">
        <f t="shared" si="4"/>
        <v/>
      </c>
      <c r="Q24" s="15" t="str">
        <f t="shared" si="5"/>
        <v/>
      </c>
      <c r="R24" s="12">
        <f>SUMIF(Income!$A:$A,$D$2&amp;$G$2&amp;Report!$A24,Income!$H:$H)</f>
        <v>0</v>
      </c>
      <c r="S24" s="13">
        <f>SUMIF(Income!$A:$A,"*"&amp;$G$2&amp;Report!$A24,Income!$H:$H)</f>
        <v>0</v>
      </c>
      <c r="T24" s="16" t="str">
        <f t="shared" si="11"/>
        <v/>
      </c>
      <c r="U24" s="17" t="str">
        <f t="shared" si="12"/>
        <v/>
      </c>
    </row>
    <row r="25" spans="1:21" s="62" customFormat="1">
      <c r="A25" s="27" t="s">
        <v>13</v>
      </c>
      <c r="B25" s="8"/>
      <c r="C25" s="9"/>
      <c r="D25" s="8"/>
      <c r="E25" s="9"/>
      <c r="F25" s="8"/>
      <c r="G25" s="9"/>
      <c r="H25" s="8"/>
      <c r="I25" s="9"/>
      <c r="J25" s="8"/>
      <c r="K25" s="9"/>
      <c r="L25" s="8"/>
      <c r="M25" s="9"/>
      <c r="N25" s="63" t="str">
        <f t="shared" si="2"/>
        <v/>
      </c>
      <c r="O25" s="64" t="str">
        <f t="shared" si="3"/>
        <v/>
      </c>
      <c r="P25" s="63" t="str">
        <f t="shared" si="4"/>
        <v/>
      </c>
      <c r="Q25" s="64" t="str">
        <f t="shared" si="5"/>
        <v/>
      </c>
      <c r="R25" s="8"/>
      <c r="S25" s="9"/>
      <c r="T25" s="10" t="str">
        <f t="shared" si="11"/>
        <v/>
      </c>
      <c r="U25" s="11" t="str">
        <f t="shared" si="12"/>
        <v/>
      </c>
    </row>
    <row r="26" spans="1:21">
      <c r="A26" s="28" t="s">
        <v>35</v>
      </c>
      <c r="B26" s="12">
        <f>SUMIF(Origination!$A:$A,$D$2&amp;$G$2&amp;Report!$A26,Origination!$B:$B)</f>
        <v>4373</v>
      </c>
      <c r="C26" s="13">
        <f>SUMIF(Origination!$A:$A,"*"&amp;$G$2&amp;Report!$A26,Origination!$B:$B)</f>
        <v>2508754</v>
      </c>
      <c r="D26" s="12">
        <f>IF(B26=0,"",SUMIF(Origination!$A:$A,$D$2&amp;$G$2&amp;Report!$A26,Origination!$C:$C)/B26)</f>
        <v>698.17836725360166</v>
      </c>
      <c r="E26" s="13">
        <f>IF(C26=0,"",SUMIF(Origination!$A:$A,"*"&amp;$G$2&amp;Report!$A26,Origination!$C:$C)/C26)</f>
        <v>439.38761153943352</v>
      </c>
      <c r="F26" s="12">
        <f>IF(B26=0,"",SUMIF(Origination!$A:$A,$D$2&amp;$G$2&amp;Report!$A26,Origination!$D:$D)/B26)</f>
        <v>240.08209467185</v>
      </c>
      <c r="G26" s="13">
        <f>IF(C26=0,"",SUMIF(Origination!$A:$A,"*"&amp;$G$2&amp;Report!$A26,Origination!$D:$D)/C26)</f>
        <v>216.4975031429945</v>
      </c>
      <c r="H26" s="12">
        <f>SUMIF(Origination!$A:$A,$D$2&amp;$G$2&amp;Report!$A26,Origination!$E:$E)</f>
        <v>280632</v>
      </c>
      <c r="I26" s="13">
        <f>SUMIF(Origination!$A:$A,"*"&amp;$G$2&amp;Report!$A26,Origination!$E:$E)</f>
        <v>46162089</v>
      </c>
      <c r="J26" s="12">
        <f>IF(H26=0,"",SUMIF(Origination!$A:$A,$D$2&amp;$G$2&amp;Report!$A26,Origination!$F:$F)/H26)</f>
        <v>712.52649733458759</v>
      </c>
      <c r="K26" s="13">
        <f>IF(I26=0,"",SUMIF(Origination!$A:$A,"*"&amp;$G$2&amp;Report!$A26,Origination!$F:$F)/I26)</f>
        <v>519.16160455823388</v>
      </c>
      <c r="L26" s="12">
        <f>IF(H26=0,"",SUMIF(Origination!$A:$A,$D$2&amp;$G$2&amp;Report!$A26,Origination!$G:$G)/H26)</f>
        <v>221.60044114712505</v>
      </c>
      <c r="M26" s="13">
        <f>IF(I26=0,"",SUMIF(Origination!$A:$A,"*"&amp;$G$2&amp;Report!$A26,Origination!$G:$G)/I26)</f>
        <v>269.07452790968796</v>
      </c>
      <c r="N26" s="14">
        <f t="shared" si="2"/>
        <v>8.8383430077449195E-3</v>
      </c>
      <c r="O26" s="15">
        <f t="shared" si="3"/>
        <v>0.19420411468223342</v>
      </c>
      <c r="P26" s="14">
        <f t="shared" si="4"/>
        <v>3.8721593547173763E-2</v>
      </c>
      <c r="Q26" s="15">
        <f t="shared" si="5"/>
        <v>9.1436263849441618E-2</v>
      </c>
      <c r="R26" s="12">
        <f>SUMIF(Origination!$A:$A,$D$2&amp;$G$2&amp;Report!$A26,Origination!$H:$H)</f>
        <v>24744</v>
      </c>
      <c r="S26" s="13">
        <f>SUMIF(Origination!$A:$A,"*"&amp;$G$2&amp;Report!$A26,Origination!$H:$H)</f>
        <v>2018331</v>
      </c>
      <c r="T26" s="16">
        <f>IF(H26=0,"",R26/H26)</f>
        <v>8.8172410844094759E-2</v>
      </c>
      <c r="U26" s="17">
        <f t="shared" ref="U26" si="13">IF(I26=0,"",S26/I26)</f>
        <v>4.3722696345046254E-2</v>
      </c>
    </row>
    <row r="27" spans="1:21">
      <c r="A27" s="28" t="s">
        <v>36</v>
      </c>
      <c r="B27" s="12">
        <f>SUMIF(Origination!$A:$A,$D$2&amp;$G$2&amp;Report!$A27,Origination!$B:$B)</f>
        <v>62364</v>
      </c>
      <c r="C27" s="13">
        <f>SUMIF(Origination!$A:$A,"*"&amp;$G$2&amp;Report!$A27,Origination!$B:$B)</f>
        <v>1681808</v>
      </c>
      <c r="D27" s="12">
        <f>IF(B27=0,"",SUMIF(Origination!$A:$A,$D$2&amp;$G$2&amp;Report!$A27,Origination!$C:$C)/B27)</f>
        <v>1359.6283272400744</v>
      </c>
      <c r="E27" s="13">
        <f>IF(C27=0,"",SUMIF(Origination!$A:$A,"*"&amp;$G$2&amp;Report!$A27,Origination!$C:$C)/C27)</f>
        <v>1272.9815020501746</v>
      </c>
      <c r="F27" s="12">
        <f>IF(B27=0,"",SUMIF(Origination!$A:$A,$D$2&amp;$G$2&amp;Report!$A27,Origination!$D:$D)/B27)</f>
        <v>280.15893784875891</v>
      </c>
      <c r="G27" s="13">
        <f>IF(C27=0,"",SUMIF(Origination!$A:$A,"*"&amp;$G$2&amp;Report!$A27,Origination!$D:$D)/C27)</f>
        <v>353.26869832941691</v>
      </c>
      <c r="H27" s="12">
        <f>SUMIF(Origination!$A:$A,$D$2&amp;$G$2&amp;Report!$A27,Origination!$E:$E)</f>
        <v>781691</v>
      </c>
      <c r="I27" s="13">
        <f>SUMIF(Origination!$A:$A,"*"&amp;$G$2&amp;Report!$A27,Origination!$E:$E)</f>
        <v>46670131</v>
      </c>
      <c r="J27" s="12">
        <f>IF(H27=0,"",SUMIF(Origination!$A:$A,$D$2&amp;$G$2&amp;Report!$A27,Origination!$F:$F)/H27)</f>
        <v>1321.4015359010145</v>
      </c>
      <c r="K27" s="13">
        <f>IF(I27=0,"",SUMIF(Origination!$A:$A,"*"&amp;$G$2&amp;Report!$A27,Origination!$F:$F)/I27)</f>
        <v>1302.6162693865163</v>
      </c>
      <c r="L27" s="12">
        <f>IF(H27=0,"",SUMIF(Origination!$A:$A,$D$2&amp;$G$2&amp;Report!$A27,Origination!$G:$G)/H27)</f>
        <v>430.9763474314019</v>
      </c>
      <c r="M27" s="13">
        <f>IF(I27=0,"",SUMIF(Origination!$A:$A,"*"&amp;$G$2&amp;Report!$A27,Origination!$G:$G)/I27)</f>
        <v>484.90359622088914</v>
      </c>
      <c r="N27" s="14">
        <f t="shared" si="2"/>
        <v>0.12604491729590764</v>
      </c>
      <c r="O27" s="15">
        <f t="shared" si="3"/>
        <v>0.13018974108481646</v>
      </c>
      <c r="P27" s="14">
        <f t="shared" si="4"/>
        <v>0.10785769684670246</v>
      </c>
      <c r="Q27" s="15">
        <f t="shared" si="5"/>
        <v>9.2442575811593028E-2</v>
      </c>
      <c r="R27" s="12">
        <f>SUMIF(Origination!$A:$A,$D$2&amp;$G$2&amp;Report!$A27,Origination!$H:$H)</f>
        <v>16913</v>
      </c>
      <c r="S27" s="13">
        <f>SUMIF(Origination!$A:$A,"*"&amp;$G$2&amp;Report!$A27,Origination!$H:$H)</f>
        <v>632825</v>
      </c>
      <c r="T27" s="16">
        <f t="shared" ref="T27:T36" si="14">IF(H27=0,"",R27/H27)</f>
        <v>2.163642666987339E-2</v>
      </c>
      <c r="U27" s="17">
        <f t="shared" ref="U27:U36" si="15">IF(I27=0,"",S27/I27)</f>
        <v>1.3559529112956636E-2</v>
      </c>
    </row>
    <row r="28" spans="1:21">
      <c r="A28" s="28" t="s">
        <v>37</v>
      </c>
      <c r="B28" s="12">
        <f>SUMIF(Origination!$A:$A,$D$2&amp;$G$2&amp;Report!$A28,Origination!$B:$B)</f>
        <v>48467</v>
      </c>
      <c r="C28" s="13">
        <f>SUMIF(Origination!$A:$A,"*"&amp;$G$2&amp;Report!$A28,Origination!$B:$B)</f>
        <v>1562040</v>
      </c>
      <c r="D28" s="12">
        <f>IF(B28=0,"",SUMIF(Origination!$A:$A,$D$2&amp;$G$2&amp;Report!$A28,Origination!$C:$C)/B28)</f>
        <v>2366.1522272886705</v>
      </c>
      <c r="E28" s="13">
        <f>IF(C28=0,"",SUMIF(Origination!$A:$A,"*"&amp;$G$2&amp;Report!$A28,Origination!$C:$C)/C28)</f>
        <v>2251.0450903946121</v>
      </c>
      <c r="F28" s="12">
        <f>IF(B28=0,"",SUMIF(Origination!$A:$A,$D$2&amp;$G$2&amp;Report!$A28,Origination!$D:$D)/B28)</f>
        <v>330.63156374440342</v>
      </c>
      <c r="G28" s="13">
        <f>IF(C28=0,"",SUMIF(Origination!$A:$A,"*"&amp;$G$2&amp;Report!$A28,Origination!$D:$D)/C28)</f>
        <v>504.89174797060252</v>
      </c>
      <c r="H28" s="12">
        <f>SUMIF(Origination!$A:$A,$D$2&amp;$G$2&amp;Report!$A28,Origination!$E:$E)</f>
        <v>783914</v>
      </c>
      <c r="I28" s="13">
        <f>SUMIF(Origination!$A:$A,"*"&amp;$G$2&amp;Report!$A28,Origination!$E:$E)</f>
        <v>39046474</v>
      </c>
      <c r="J28" s="12">
        <f>IF(H28=0,"",SUMIF(Origination!$A:$A,$D$2&amp;$G$2&amp;Report!$A28,Origination!$F:$F)/H28)</f>
        <v>2277.7047699109853</v>
      </c>
      <c r="K28" s="13">
        <f>IF(I28=0,"",SUMIF(Origination!$A:$A,"*"&amp;$G$2&amp;Report!$A28,Origination!$F:$F)/I28)</f>
        <v>2301.1969376543448</v>
      </c>
      <c r="L28" s="12">
        <f>IF(H28=0,"",SUMIF(Origination!$A:$A,$D$2&amp;$G$2&amp;Report!$A28,Origination!$G:$G)/H28)</f>
        <v>621.51088512260276</v>
      </c>
      <c r="M28" s="13">
        <f>IF(I28=0,"",SUMIF(Origination!$A:$A,"*"&amp;$G$2&amp;Report!$A28,Origination!$G:$G)/I28)</f>
        <v>780.96975173737837</v>
      </c>
      <c r="N28" s="14">
        <f t="shared" si="2"/>
        <v>9.7957459537245134E-2</v>
      </c>
      <c r="O28" s="15">
        <f t="shared" si="3"/>
        <v>0.12091843014430106</v>
      </c>
      <c r="P28" s="14">
        <f t="shared" si="4"/>
        <v>0.10816442630897108</v>
      </c>
      <c r="Q28" s="15">
        <f t="shared" si="5"/>
        <v>7.7341900602773031E-2</v>
      </c>
      <c r="R28" s="12">
        <f>SUMIF(Origination!$A:$A,$D$2&amp;$G$2&amp;Report!$A28,Origination!$H:$H)</f>
        <v>9558</v>
      </c>
      <c r="S28" s="13">
        <f>SUMIF(Origination!$A:$A,"*"&amp;$G$2&amp;Report!$A28,Origination!$H:$H)</f>
        <v>415536</v>
      </c>
      <c r="T28" s="16">
        <f t="shared" si="14"/>
        <v>1.2192663991203117E-2</v>
      </c>
      <c r="U28" s="17">
        <f t="shared" si="15"/>
        <v>1.0642087682488309E-2</v>
      </c>
    </row>
    <row r="29" spans="1:21">
      <c r="A29" s="28" t="s">
        <v>38</v>
      </c>
      <c r="B29" s="12">
        <f>SUMIF(Origination!$A:$A,$D$2&amp;$G$2&amp;Report!$A29,Origination!$B:$B)</f>
        <v>95815</v>
      </c>
      <c r="C29" s="13">
        <f>SUMIF(Origination!$A:$A,"*"&amp;$G$2&amp;Report!$A29,Origination!$B:$B)</f>
        <v>1698990</v>
      </c>
      <c r="D29" s="12">
        <f>IF(B29=0,"",SUMIF(Origination!$A:$A,$D$2&amp;$G$2&amp;Report!$A29,Origination!$C:$C)/B29)</f>
        <v>3731.9984344831187</v>
      </c>
      <c r="E29" s="13">
        <f>IF(C29=0,"",SUMIF(Origination!$A:$A,"*"&amp;$G$2&amp;Report!$A29,Origination!$C:$C)/C29)</f>
        <v>3633.4196869905063</v>
      </c>
      <c r="F29" s="12">
        <f>IF(B29=0,"",SUMIF(Origination!$A:$A,$D$2&amp;$G$2&amp;Report!$A29,Origination!$D:$D)/B29)</f>
        <v>287.51507592756877</v>
      </c>
      <c r="G29" s="13">
        <f>IF(C29=0,"",SUMIF(Origination!$A:$A,"*"&amp;$G$2&amp;Report!$A29,Origination!$D:$D)/C29)</f>
        <v>733.21830146145646</v>
      </c>
      <c r="H29" s="12">
        <f>SUMIF(Origination!$A:$A,$D$2&amp;$G$2&amp;Report!$A29,Origination!$E:$E)</f>
        <v>1205571</v>
      </c>
      <c r="I29" s="13">
        <f>SUMIF(Origination!$A:$A,"*"&amp;$G$2&amp;Report!$A29,Origination!$E:$E)</f>
        <v>56104665</v>
      </c>
      <c r="J29" s="12">
        <f>IF(H29=0,"",SUMIF(Origination!$A:$A,$D$2&amp;$G$2&amp;Report!$A29,Origination!$F:$F)/H29)</f>
        <v>3691.1642574348589</v>
      </c>
      <c r="K29" s="13">
        <f>IF(I29=0,"",SUMIF(Origination!$A:$A,"*"&amp;$G$2&amp;Report!$A29,Origination!$F:$F)/I29)</f>
        <v>3766.6141240126822</v>
      </c>
      <c r="L29" s="12">
        <f>IF(H29=0,"",SUMIF(Origination!$A:$A,$D$2&amp;$G$2&amp;Report!$A29,Origination!$G:$G)/H29)</f>
        <v>907.29194630594134</v>
      </c>
      <c r="M29" s="13">
        <f>IF(I29=0,"",SUMIF(Origination!$A:$A,"*"&amp;$G$2&amp;Report!$A29,Origination!$G:$G)/I29)</f>
        <v>1151.2312270111586</v>
      </c>
      <c r="N29" s="14">
        <f t="shared" si="2"/>
        <v>0.19365328956942132</v>
      </c>
      <c r="O29" s="15">
        <f t="shared" si="3"/>
        <v>0.13151980975574637</v>
      </c>
      <c r="P29" s="14">
        <f t="shared" si="4"/>
        <v>0.16634464442494021</v>
      </c>
      <c r="Q29" s="15">
        <f t="shared" si="5"/>
        <v>0.11113017333605792</v>
      </c>
      <c r="R29" s="12">
        <f>SUMIF(Origination!$A:$A,$D$2&amp;$G$2&amp;Report!$A29,Origination!$H:$H)</f>
        <v>10165</v>
      </c>
      <c r="S29" s="13">
        <f>SUMIF(Origination!$A:$A,"*"&amp;$G$2&amp;Report!$A29,Origination!$H:$H)</f>
        <v>422129</v>
      </c>
      <c r="T29" s="16">
        <f t="shared" si="14"/>
        <v>8.43168921614737E-3</v>
      </c>
      <c r="U29" s="17">
        <f t="shared" si="15"/>
        <v>7.5239554500503656E-3</v>
      </c>
    </row>
    <row r="30" spans="1:21">
      <c r="A30" s="28" t="s">
        <v>39</v>
      </c>
      <c r="B30" s="12">
        <f>SUMIF(Origination!$A:$A,$D$2&amp;$G$2&amp;Report!$A30,Origination!$B:$B)</f>
        <v>190514</v>
      </c>
      <c r="C30" s="13">
        <f>SUMIF(Origination!$A:$A,"*"&amp;$G$2&amp;Report!$A30,Origination!$B:$B)</f>
        <v>2826574</v>
      </c>
      <c r="D30" s="12">
        <f>IF(B30=0,"",SUMIF(Origination!$A:$A,$D$2&amp;$G$2&amp;Report!$A30,Origination!$C:$C)/B30)</f>
        <v>7398.1193193151157</v>
      </c>
      <c r="E30" s="13">
        <f>IF(C30=0,"",SUMIF(Origination!$A:$A,"*"&amp;$G$2&amp;Report!$A30,Origination!$C:$C)/C30)</f>
        <v>6797.6787082170858</v>
      </c>
      <c r="F30" s="12">
        <f>IF(B30=0,"",SUMIF(Origination!$A:$A,$D$2&amp;$G$2&amp;Report!$A30,Origination!$D:$D)/B30)</f>
        <v>214.76356068320439</v>
      </c>
      <c r="G30" s="13">
        <f>IF(C30=0,"",SUMIF(Origination!$A:$A,"*"&amp;$G$2&amp;Report!$A30,Origination!$D:$D)/C30)</f>
        <v>1014.6393772107151</v>
      </c>
      <c r="H30" s="12">
        <f>SUMIF(Origination!$A:$A,$D$2&amp;$G$2&amp;Report!$A30,Origination!$E:$E)</f>
        <v>2117543</v>
      </c>
      <c r="I30" s="13">
        <f>SUMIF(Origination!$A:$A,"*"&amp;$G$2&amp;Report!$A30,Origination!$E:$E)</f>
        <v>114707907</v>
      </c>
      <c r="J30" s="12">
        <f>IF(H30=0,"",SUMIF(Origination!$A:$A,$D$2&amp;$G$2&amp;Report!$A30,Origination!$F:$F)/H30)</f>
        <v>7134.4310864053296</v>
      </c>
      <c r="K30" s="13">
        <f>IF(I30=0,"",SUMIF(Origination!$A:$A,"*"&amp;$G$2&amp;Report!$A30,Origination!$F:$F)/I30)</f>
        <v>6998.837473095904</v>
      </c>
      <c r="L30" s="12">
        <f>IF(H30=0,"",SUMIF(Origination!$A:$A,$D$2&amp;$G$2&amp;Report!$A30,Origination!$G:$G)/H30)</f>
        <v>1006.3360422905225</v>
      </c>
      <c r="M30" s="13">
        <f>IF(I30=0,"",SUMIF(Origination!$A:$A,"*"&amp;$G$2&amp;Report!$A30,Origination!$G:$G)/I30)</f>
        <v>1526.7972890656963</v>
      </c>
      <c r="N30" s="14">
        <f t="shared" si="2"/>
        <v>0.38505101298365318</v>
      </c>
      <c r="O30" s="15">
        <f t="shared" si="3"/>
        <v>0.21880674679694351</v>
      </c>
      <c r="P30" s="14">
        <f t="shared" si="4"/>
        <v>0.29217850909612225</v>
      </c>
      <c r="Q30" s="15">
        <f t="shared" si="5"/>
        <v>0.22720944128133394</v>
      </c>
      <c r="R30" s="12">
        <f>SUMIF(Origination!$A:$A,$D$2&amp;$G$2&amp;Report!$A30,Origination!$H:$H)</f>
        <v>8482</v>
      </c>
      <c r="S30" s="13">
        <f>SUMIF(Origination!$A:$A,"*"&amp;$G$2&amp;Report!$A30,Origination!$H:$H)</f>
        <v>449955</v>
      </c>
      <c r="T30" s="16">
        <f t="shared" si="14"/>
        <v>4.0055857189204656E-3</v>
      </c>
      <c r="U30" s="17">
        <f t="shared" si="15"/>
        <v>3.9226153782057939E-3</v>
      </c>
    </row>
    <row r="31" spans="1:21">
      <c r="A31" s="28" t="s">
        <v>40</v>
      </c>
      <c r="B31" s="12">
        <f>SUMIF(Origination!$A:$A,$D$2&amp;$G$2&amp;Report!$A31,Origination!$B:$B)</f>
        <v>85194</v>
      </c>
      <c r="C31" s="13">
        <f>SUMIF(Origination!$A:$A,"*"&amp;$G$2&amp;Report!$A31,Origination!$B:$B)</f>
        <v>1902850</v>
      </c>
      <c r="D31" s="12">
        <f>IF(B31=0,"",SUMIF(Origination!$A:$A,$D$2&amp;$G$2&amp;Report!$A31,Origination!$C:$C)/B31)</f>
        <v>13738.928093527713</v>
      </c>
      <c r="E31" s="13">
        <f>IF(C31=0,"",SUMIF(Origination!$A:$A,"*"&amp;$G$2&amp;Report!$A31,Origination!$C:$C)/C31)</f>
        <v>13341.227137188953</v>
      </c>
      <c r="F31" s="12">
        <f>IF(B31=0,"",SUMIF(Origination!$A:$A,$D$2&amp;$G$2&amp;Report!$A31,Origination!$D:$D)/B31)</f>
        <v>254.10287109420852</v>
      </c>
      <c r="G31" s="13">
        <f>IF(C31=0,"",SUMIF(Origination!$A:$A,"*"&amp;$G$2&amp;Report!$A31,Origination!$D:$D)/C31)</f>
        <v>1748.3472937961478</v>
      </c>
      <c r="H31" s="12">
        <f>SUMIF(Origination!$A:$A,$D$2&amp;$G$2&amp;Report!$A31,Origination!$E:$E)</f>
        <v>1812406</v>
      </c>
      <c r="I31" s="13">
        <f>SUMIF(Origination!$A:$A,"*"&amp;$G$2&amp;Report!$A31,Origination!$E:$E)</f>
        <v>129325931</v>
      </c>
      <c r="J31" s="12">
        <f>IF(H31=0,"",SUMIF(Origination!$A:$A,$D$2&amp;$G$2&amp;Report!$A31,Origination!$F:$F)/H31)</f>
        <v>13317.533080888057</v>
      </c>
      <c r="K31" s="13">
        <f>IF(I31=0,"",SUMIF(Origination!$A:$A,"*"&amp;$G$2&amp;Report!$A31,Origination!$F:$F)/I31)</f>
        <v>13765.299234412625</v>
      </c>
      <c r="L31" s="12">
        <f>IF(H31=0,"",SUMIF(Origination!$A:$A,$D$2&amp;$G$2&amp;Report!$A31,Origination!$G:$G)/H31)</f>
        <v>1384.1707156122854</v>
      </c>
      <c r="M31" s="13">
        <f>IF(I31=0,"",SUMIF(Origination!$A:$A,"*"&amp;$G$2&amp;Report!$A31,Origination!$G:$G)/I31)</f>
        <v>2256.0998430082827</v>
      </c>
      <c r="N31" s="14">
        <f t="shared" si="2"/>
        <v>0.17218700987921806</v>
      </c>
      <c r="O31" s="15">
        <f t="shared" si="3"/>
        <v>0.14730073160743853</v>
      </c>
      <c r="P31" s="14">
        <f t="shared" si="4"/>
        <v>0.2500757165058119</v>
      </c>
      <c r="Q31" s="15">
        <f t="shared" si="5"/>
        <v>0.25616431590629879</v>
      </c>
      <c r="R31" s="12">
        <f>SUMIF(Origination!$A:$A,$D$2&amp;$G$2&amp;Report!$A31,Origination!$H:$H)</f>
        <v>3153</v>
      </c>
      <c r="S31" s="13">
        <f>SUMIF(Origination!$A:$A,"*"&amp;$G$2&amp;Report!$A31,Origination!$H:$H)</f>
        <v>232414</v>
      </c>
      <c r="T31" s="16">
        <f t="shared" si="14"/>
        <v>1.7396764301155481E-3</v>
      </c>
      <c r="U31" s="17">
        <f t="shared" si="15"/>
        <v>1.7971183211509222E-3</v>
      </c>
    </row>
    <row r="32" spans="1:21">
      <c r="A32" s="28" t="s">
        <v>41</v>
      </c>
      <c r="B32" s="12">
        <f>SUMIF(Origination!$A:$A,$D$2&amp;$G$2&amp;Report!$A32,Origination!$B:$B)</f>
        <v>7531</v>
      </c>
      <c r="C32" s="13">
        <f>SUMIF(Origination!$A:$A,"*"&amp;$G$2&amp;Report!$A32,Origination!$B:$B)</f>
        <v>569449</v>
      </c>
      <c r="D32" s="12">
        <f>IF(B32=0,"",SUMIF(Origination!$A:$A,$D$2&amp;$G$2&amp;Report!$A32,Origination!$C:$C)/B32)</f>
        <v>23919.134245120171</v>
      </c>
      <c r="E32" s="13">
        <f>IF(C32=0,"",SUMIF(Origination!$A:$A,"*"&amp;$G$2&amp;Report!$A32,Origination!$C:$C)/C32)</f>
        <v>22737.922648033451</v>
      </c>
      <c r="F32" s="12">
        <f>IF(B32=0,"",SUMIF(Origination!$A:$A,$D$2&amp;$G$2&amp;Report!$A32,Origination!$D:$D)/B32)</f>
        <v>460.56977824990042</v>
      </c>
      <c r="G32" s="13">
        <f>IF(C32=0,"",SUMIF(Origination!$A:$A,"*"&amp;$G$2&amp;Report!$A32,Origination!$D:$D)/C32)</f>
        <v>2362.2617231745071</v>
      </c>
      <c r="H32" s="12">
        <f>SUMIF(Origination!$A:$A,$D$2&amp;$G$2&amp;Report!$A32,Origination!$E:$E)</f>
        <v>235812</v>
      </c>
      <c r="I32" s="13">
        <f>SUMIF(Origination!$A:$A,"*"&amp;$G$2&amp;Report!$A32,Origination!$E:$E)</f>
        <v>50756010</v>
      </c>
      <c r="J32" s="12">
        <f>IF(H32=0,"",SUMIF(Origination!$A:$A,$D$2&amp;$G$2&amp;Report!$A32,Origination!$F:$F)/H32)</f>
        <v>23631.018256068393</v>
      </c>
      <c r="K32" s="13">
        <f>IF(I32=0,"",SUMIF(Origination!$A:$A,"*"&amp;$G$2&amp;Report!$A32,Origination!$F:$F)/I32)</f>
        <v>23460.546027396558</v>
      </c>
      <c r="L32" s="12">
        <f>IF(H32=0,"",SUMIF(Origination!$A:$A,$D$2&amp;$G$2&amp;Report!$A32,Origination!$G:$G)/H32)</f>
        <v>2358.015864332604</v>
      </c>
      <c r="M32" s="13">
        <f>IF(I32=0,"",SUMIF(Origination!$A:$A,"*"&amp;$G$2&amp;Report!$A32,Origination!$G:$G)/I32)</f>
        <v>3722.6858575762753</v>
      </c>
      <c r="N32" s="14">
        <f t="shared" si="2"/>
        <v>1.5221029314275551E-2</v>
      </c>
      <c r="O32" s="15">
        <f t="shared" si="3"/>
        <v>4.4081380199765756E-2</v>
      </c>
      <c r="P32" s="14">
        <f t="shared" si="4"/>
        <v>3.253733151438945E-2</v>
      </c>
      <c r="Q32" s="15">
        <f t="shared" si="5"/>
        <v>0.10053574313556081</v>
      </c>
      <c r="R32" s="12">
        <f>SUMIF(Origination!$A:$A,$D$2&amp;$G$2&amp;Report!$A32,Origination!$H:$H)</f>
        <v>194</v>
      </c>
      <c r="S32" s="13">
        <f>SUMIF(Origination!$A:$A,"*"&amp;$G$2&amp;Report!$A32,Origination!$H:$H)</f>
        <v>50388</v>
      </c>
      <c r="T32" s="16">
        <f t="shared" si="14"/>
        <v>8.2268926093667834E-4</v>
      </c>
      <c r="U32" s="17">
        <f t="shared" si="15"/>
        <v>9.9274943006749357E-4</v>
      </c>
    </row>
    <row r="33" spans="1:21">
      <c r="A33" s="28" t="s">
        <v>42</v>
      </c>
      <c r="B33" s="12">
        <f>SUMIF(Origination!$A:$A,$D$2&amp;$G$2&amp;Report!$A33,Origination!$B:$B)</f>
        <v>0</v>
      </c>
      <c r="C33" s="13">
        <f>SUMIF(Origination!$A:$A,"*"&amp;$G$2&amp;Report!$A33,Origination!$B:$B)</f>
        <v>149965</v>
      </c>
      <c r="D33" s="12" t="str">
        <f>IF(B33=0,"",SUMIF(Origination!$A:$A,$D$2&amp;$G$2&amp;Report!$A33,Origination!$C:$C)/B33)</f>
        <v/>
      </c>
      <c r="E33" s="13">
        <f>IF(C33=0,"",SUMIF(Origination!$A:$A,"*"&amp;$G$2&amp;Report!$A33,Origination!$C:$C)/C33)</f>
        <v>32405.291234621411</v>
      </c>
      <c r="F33" s="12" t="str">
        <f>IF(B33=0,"",SUMIF(Origination!$A:$A,$D$2&amp;$G$2&amp;Report!$A33,Origination!$D:$D)/B33)</f>
        <v/>
      </c>
      <c r="G33" s="13">
        <f>IF(C33=0,"",SUMIF(Origination!$A:$A,"*"&amp;$G$2&amp;Report!$A33,Origination!$D:$D)/C33)</f>
        <v>4048.1644583736206</v>
      </c>
      <c r="H33" s="12">
        <f>SUMIF(Origination!$A:$A,$D$2&amp;$G$2&amp;Report!$A33,Origination!$E:$E)</f>
        <v>27550</v>
      </c>
      <c r="I33" s="13">
        <f>SUMIF(Origination!$A:$A,"*"&amp;$G$2&amp;Report!$A33,Origination!$E:$E)</f>
        <v>19012107</v>
      </c>
      <c r="J33" s="12">
        <f>IF(H33=0,"",SUMIF(Origination!$A:$A,$D$2&amp;$G$2&amp;Report!$A33,Origination!$F:$F)/H33)</f>
        <v>30956.165009074412</v>
      </c>
      <c r="K33" s="13">
        <f>IF(I33=0,"",SUMIF(Origination!$A:$A,"*"&amp;$G$2&amp;Report!$A33,Origination!$F:$F)/I33)</f>
        <v>34829.179022766912</v>
      </c>
      <c r="L33" s="12">
        <f>IF(H33=0,"",SUMIF(Origination!$A:$A,$D$2&amp;$G$2&amp;Report!$A33,Origination!$G:$G)/H33)</f>
        <v>4406.7172413793105</v>
      </c>
      <c r="M33" s="13">
        <f>IF(I33=0,"",SUMIF(Origination!$A:$A,"*"&amp;$G$2&amp;Report!$A33,Origination!$G:$G)/I33)</f>
        <v>5993.1435885038936</v>
      </c>
      <c r="N33" s="14" t="str">
        <f t="shared" si="2"/>
        <v/>
      </c>
      <c r="O33" s="15" t="str">
        <f t="shared" si="3"/>
        <v/>
      </c>
      <c r="P33" s="14">
        <f t="shared" si="4"/>
        <v>3.8013480366623806E-3</v>
      </c>
      <c r="Q33" s="15">
        <f t="shared" si="5"/>
        <v>3.7658521736003238E-2</v>
      </c>
      <c r="R33" s="12">
        <f>SUMIF(Origination!$A:$A,$D$2&amp;$G$2&amp;Report!$A33,Origination!$H:$H)</f>
        <v>21</v>
      </c>
      <c r="S33" s="13">
        <f>SUMIF(Origination!$A:$A,"*"&amp;$G$2&amp;Report!$A33,Origination!$H:$H)</f>
        <v>13388</v>
      </c>
      <c r="T33" s="16">
        <f t="shared" si="14"/>
        <v>7.6225045372050812E-4</v>
      </c>
      <c r="U33" s="17">
        <f t="shared" si="15"/>
        <v>7.0418286621256655E-4</v>
      </c>
    </row>
    <row r="34" spans="1:21">
      <c r="A34" s="28" t="s">
        <v>43</v>
      </c>
      <c r="B34" s="12">
        <f>SUMIF(Origination!$A:$A,$D$2&amp;$G$2&amp;Report!$A34,Origination!$B:$B)</f>
        <v>518</v>
      </c>
      <c r="C34" s="13">
        <f>SUMIF(Origination!$A:$A,"*"&amp;$G$2&amp;Report!$A34,Origination!$B:$B)</f>
        <v>15665</v>
      </c>
      <c r="D34" s="12">
        <f>IF(B34=0,"",SUMIF(Origination!$A:$A,$D$2&amp;$G$2&amp;Report!$A34,Origination!$C:$C)/B34)</f>
        <v>50000</v>
      </c>
      <c r="E34" s="13">
        <f>IF(C34=0,"",SUMIF(Origination!$A:$A,"*"&amp;$G$2&amp;Report!$A34,Origination!$C:$C)/C34)</f>
        <v>71394.890584104694</v>
      </c>
      <c r="F34" s="12">
        <f>IF(B34=0,"",SUMIF(Origination!$A:$A,$D$2&amp;$G$2&amp;Report!$A34,Origination!$D:$D)/B34)</f>
        <v>393.38223938223939</v>
      </c>
      <c r="G34" s="13">
        <f>IF(C34=0,"",SUMIF(Origination!$A:$A,"*"&amp;$G$2&amp;Report!$A34,Origination!$D:$D)/C34)</f>
        <v>16300.230641557613</v>
      </c>
      <c r="H34" s="12">
        <f>SUMIF(Origination!$A:$A,$D$2&amp;$G$2&amp;Report!$A34,Origination!$E:$E)</f>
        <v>2294</v>
      </c>
      <c r="I34" s="13">
        <f>SUMIF(Origination!$A:$A,"*"&amp;$G$2&amp;Report!$A34,Origination!$E:$E)</f>
        <v>3056849</v>
      </c>
      <c r="J34" s="12">
        <f>IF(H34=0,"",SUMIF(Origination!$A:$A,$D$2&amp;$G$2&amp;Report!$A34,Origination!$F:$F)/H34)</f>
        <v>51208.417175239752</v>
      </c>
      <c r="K34" s="13">
        <f>IF(I34=0,"",SUMIF(Origination!$A:$A,"*"&amp;$G$2&amp;Report!$A34,Origination!$F:$F)/I34)</f>
        <v>67377.922610177993</v>
      </c>
      <c r="L34" s="12">
        <f>IF(H34=0,"",SUMIF(Origination!$A:$A,$D$2&amp;$G$2&amp;Report!$A34,Origination!$G:$G)/H34)</f>
        <v>1262.1041848299913</v>
      </c>
      <c r="M34" s="13">
        <f>IF(I34=0,"",SUMIF(Origination!$A:$A,"*"&amp;$G$2&amp;Report!$A34,Origination!$G:$G)/I34)</f>
        <v>14568.757504541441</v>
      </c>
      <c r="N34" s="14">
        <f t="shared" si="2"/>
        <v>1.0469384125341569E-3</v>
      </c>
      <c r="O34" s="15">
        <f t="shared" si="3"/>
        <v>1.2126368135326089E-3</v>
      </c>
      <c r="P34" s="14">
        <f t="shared" si="4"/>
        <v>3.1652603978597098E-4</v>
      </c>
      <c r="Q34" s="15">
        <f t="shared" si="5"/>
        <v>6.0549004121520965E-3</v>
      </c>
      <c r="R34" s="12">
        <f>SUMIF(Origination!$A:$A,$D$2&amp;$G$2&amp;Report!$A34,Origination!$H:$H)</f>
        <v>0</v>
      </c>
      <c r="S34" s="13">
        <f>SUMIF(Origination!$A:$A,"*"&amp;$G$2&amp;Report!$A34,Origination!$H:$H)</f>
        <v>2865</v>
      </c>
      <c r="T34" s="16">
        <f t="shared" si="14"/>
        <v>0</v>
      </c>
      <c r="U34" s="17">
        <f t="shared" si="15"/>
        <v>9.3723962158418688E-4</v>
      </c>
    </row>
    <row r="35" spans="1:21">
      <c r="A35" s="28" t="s">
        <v>33</v>
      </c>
      <c r="B35" s="12">
        <f>SUMIF(Origination!$A:$A,$D$2&amp;$G$2&amp;Report!$A35,Origination!$B:$B)</f>
        <v>0</v>
      </c>
      <c r="C35" s="13">
        <f>SUMIF(Origination!$A:$A,"*"&amp;$G$2&amp;Report!$A35,Origination!$B:$B)</f>
        <v>2035</v>
      </c>
      <c r="D35" s="12" t="str">
        <f>IF(B35=0,"",SUMIF(Origination!$A:$A,$D$2&amp;$G$2&amp;Report!$A35,Origination!$C:$C)/B35)</f>
        <v/>
      </c>
      <c r="E35" s="13">
        <f>IF(C35=0,"",SUMIF(Origination!$A:$A,"*"&amp;$G$2&amp;Report!$A35,Origination!$C:$C)/C35)</f>
        <v>0</v>
      </c>
      <c r="F35" s="12" t="str">
        <f>IF(B35=0,"",SUMIF(Origination!$A:$A,$D$2&amp;$G$2&amp;Report!$A35,Origination!$D:$D)/B35)</f>
        <v/>
      </c>
      <c r="G35" s="13">
        <f>IF(C35=0,"",SUMIF(Origination!$A:$A,"*"&amp;$G$2&amp;Report!$A35,Origination!$D:$D)/C35)</f>
        <v>0</v>
      </c>
      <c r="H35" s="12">
        <f>SUMIF(Origination!$A:$A,$D$2&amp;$G$2&amp;Report!$A35,Origination!$E:$E)</f>
        <v>16</v>
      </c>
      <c r="I35" s="13">
        <f>SUMIF(Origination!$A:$A,"*"&amp;$G$2&amp;Report!$A35,Origination!$E:$E)</f>
        <v>13209</v>
      </c>
      <c r="J35" s="12">
        <f>IF(H35=0,"",SUMIF(Origination!$A:$A,$D$2&amp;$G$2&amp;Report!$A35,Origination!$F:$F)/H35)</f>
        <v>0</v>
      </c>
      <c r="K35" s="13">
        <f>IF(I35=0,"",SUMIF(Origination!$A:$A,"*"&amp;$G$2&amp;Report!$A35,Origination!$F:$F)/I35)</f>
        <v>0</v>
      </c>
      <c r="L35" s="12">
        <f>IF(H35=0,"",SUMIF(Origination!$A:$A,$D$2&amp;$G$2&amp;Report!$A35,Origination!$G:$G)/H35)</f>
        <v>0</v>
      </c>
      <c r="M35" s="13">
        <f>IF(I35=0,"",SUMIF(Origination!$A:$A,"*"&amp;$G$2&amp;Report!$A35,Origination!$G:$G)/I35)</f>
        <v>1.4706639412521765</v>
      </c>
      <c r="N35" s="14" t="str">
        <f t="shared" si="2"/>
        <v/>
      </c>
      <c r="O35" s="15" t="str">
        <f t="shared" si="3"/>
        <v/>
      </c>
      <c r="P35" s="14">
        <f t="shared" si="4"/>
        <v>2.2076794405298763E-6</v>
      </c>
      <c r="Q35" s="15">
        <f t="shared" si="5"/>
        <v>2.6163928785529494E-5</v>
      </c>
      <c r="R35" s="12">
        <f>SUMIF(Origination!$A:$A,$D$2&amp;$G$2&amp;Report!$A35,Origination!$H:$H)</f>
        <v>0</v>
      </c>
      <c r="S35" s="13">
        <f>SUMIF(Origination!$A:$A,"*"&amp;$G$2&amp;Report!$A35,Origination!$H:$H)</f>
        <v>7</v>
      </c>
      <c r="T35" s="16">
        <f t="shared" si="14"/>
        <v>0</v>
      </c>
      <c r="U35" s="17">
        <f t="shared" si="15"/>
        <v>5.2994170641229468E-4</v>
      </c>
    </row>
    <row r="36" spans="1:21" s="62" customFormat="1">
      <c r="A36" s="27" t="s">
        <v>14</v>
      </c>
      <c r="B36" s="8"/>
      <c r="C36" s="9"/>
      <c r="D36" s="8"/>
      <c r="E36" s="9"/>
      <c r="F36" s="8"/>
      <c r="G36" s="9"/>
      <c r="H36" s="8"/>
      <c r="I36" s="9"/>
      <c r="J36" s="8"/>
      <c r="K36" s="9"/>
      <c r="L36" s="8"/>
      <c r="M36" s="9"/>
      <c r="N36" s="63" t="str">
        <f t="shared" si="2"/>
        <v/>
      </c>
      <c r="O36" s="64" t="str">
        <f t="shared" si="3"/>
        <v/>
      </c>
      <c r="P36" s="63" t="str">
        <f t="shared" si="4"/>
        <v/>
      </c>
      <c r="Q36" s="64" t="str">
        <f t="shared" si="5"/>
        <v/>
      </c>
      <c r="R36" s="8"/>
      <c r="S36" s="9"/>
      <c r="T36" s="10" t="str">
        <f t="shared" si="14"/>
        <v/>
      </c>
      <c r="U36" s="11" t="str">
        <f t="shared" si="15"/>
        <v/>
      </c>
    </row>
    <row r="37" spans="1:21">
      <c r="A37" s="28" t="s">
        <v>44</v>
      </c>
      <c r="B37" s="12">
        <f>SUMIF(MonthlyPmt!$A:$A,$D$2&amp;$G$2&amp;Report!$A37,MonthlyPmt!$B:$B)</f>
        <v>189293</v>
      </c>
      <c r="C37" s="13">
        <f>SUMIF(MonthlyPmt!$A:$A,"*"&amp;$G$2&amp;Report!$A37,MonthlyPmt!$B:$B)</f>
        <v>4049646</v>
      </c>
      <c r="D37" s="12">
        <f>IF(B37=0,"",SUMIF(MonthlyPmt!$A:$A,$D$2&amp;$G$2&amp;Report!$A37,MonthlyPmt!$C:$C)/B37)</f>
        <v>6907.46554283571</v>
      </c>
      <c r="E37" s="13">
        <f>IF(C37=0,"",SUMIF(MonthlyPmt!$A:$A,"*"&amp;$G$2&amp;Report!$A37,MonthlyPmt!$C:$C)/C37)</f>
        <v>5932.7595646631826</v>
      </c>
      <c r="F37" s="12">
        <f>IF(B37=0,"",SUMIF(MonthlyPmt!$A:$A,$D$2&amp;$G$2&amp;Report!$A37,MonthlyPmt!$D:$D)/B37)</f>
        <v>0</v>
      </c>
      <c r="G37" s="13">
        <f>IF(C37=0,"",SUMIF(MonthlyPmt!$A:$A,"*"&amp;$G$2&amp;Report!$A37,MonthlyPmt!$D:$D)/C37)</f>
        <v>0</v>
      </c>
      <c r="H37" s="12">
        <f>SUMIF(MonthlyPmt!$A:$A,$D$2&amp;$G$2&amp;Report!$A37,MonthlyPmt!$E:$E)</f>
        <v>3430108</v>
      </c>
      <c r="I37" s="13">
        <f>SUMIF(MonthlyPmt!$A:$A,"*"&amp;$G$2&amp;Report!$A37,MonthlyPmt!$E:$E)</f>
        <v>158066001</v>
      </c>
      <c r="J37" s="12">
        <f>IF(H37=0,"",SUMIF(MonthlyPmt!$A:$A,$D$2&amp;$G$2&amp;Report!$A37,MonthlyPmt!$F:$F)/H37)</f>
        <v>7118.4861995598976</v>
      </c>
      <c r="K37" s="13">
        <f>IF(I37=0,"",SUMIF(MonthlyPmt!$A:$A,"*"&amp;$G$2&amp;Report!$A37,MonthlyPmt!$F:$F)/I37)</f>
        <v>8454.2880579486537</v>
      </c>
      <c r="L37" s="12">
        <f>IF(H37=0,"",SUMIF(MonthlyPmt!$A:$A,$D$2&amp;$G$2&amp;Report!$A37,MonthlyPmt!$G:$G)/H37)</f>
        <v>0</v>
      </c>
      <c r="M37" s="13">
        <f>IF(I37=0,"",SUMIF(MonthlyPmt!$A:$A,"*"&amp;$G$2&amp;Report!$A37,MonthlyPmt!$G:$G)/I37)</f>
        <v>0</v>
      </c>
      <c r="N37" s="14">
        <f t="shared" si="2"/>
        <v>0.38258322958267982</v>
      </c>
      <c r="O37" s="15">
        <f t="shared" si="3"/>
        <v>0.31348546577561925</v>
      </c>
      <c r="P37" s="14">
        <f t="shared" si="4"/>
        <v>0.47328618189981581</v>
      </c>
      <c r="Q37" s="15">
        <f t="shared" si="5"/>
        <v>0.31309164914659954</v>
      </c>
      <c r="R37" s="12">
        <f>SUMIF(MonthlyPmt!$A:$A,$D$2&amp;$G$2&amp;Report!$A37,MonthlyPmt!$H:$H)</f>
        <v>7</v>
      </c>
      <c r="S37" s="13">
        <f>SUMIF(MonthlyPmt!$A:$A,"*"&amp;$G$2&amp;Report!$A37,MonthlyPmt!$H:$H)</f>
        <v>2835</v>
      </c>
      <c r="T37" s="16">
        <f>IF(H37=0,"",R37/H37)</f>
        <v>2.0407520696141346E-6</v>
      </c>
      <c r="U37" s="17">
        <f t="shared" ref="U37" si="16">IF(I37=0,"",S37/I37)</f>
        <v>1.7935545797732937E-5</v>
      </c>
    </row>
    <row r="38" spans="1:21">
      <c r="A38" s="28" t="s">
        <v>45</v>
      </c>
      <c r="B38" s="12">
        <f>SUMIF(MonthlyPmt!$A:$A,$D$2&amp;$G$2&amp;Report!$A38,MonthlyPmt!$B:$B)</f>
        <v>295252</v>
      </c>
      <c r="C38" s="13">
        <f>SUMIF(MonthlyPmt!$A:$A,"*"&amp;$G$2&amp;Report!$A38,MonthlyPmt!$B:$B)</f>
        <v>7657235</v>
      </c>
      <c r="D38" s="12">
        <f>IF(B38=0,"",SUMIF(MonthlyPmt!$A:$A,$D$2&amp;$G$2&amp;Report!$A38,MonthlyPmt!$C:$C)/B38)</f>
        <v>6733.4256635010097</v>
      </c>
      <c r="E38" s="13">
        <f>IF(C38=0,"",SUMIF(MonthlyPmt!$A:$A,"*"&amp;$G$2&amp;Report!$A38,MonthlyPmt!$C:$C)/C38)</f>
        <v>5226.0170633394428</v>
      </c>
      <c r="F38" s="12">
        <f>IF(B38=0,"",SUMIF(MonthlyPmt!$A:$A,$D$2&amp;$G$2&amp;Report!$A38,MonthlyPmt!$D:$D)/B38)</f>
        <v>325.85094766504545</v>
      </c>
      <c r="G38" s="13">
        <f>IF(C38=0,"",SUMIF(MonthlyPmt!$A:$A,"*"&amp;$G$2&amp;Report!$A38,MonthlyPmt!$D:$D)/C38)</f>
        <v>698.49697965388293</v>
      </c>
      <c r="H38" s="12">
        <f>SUMIF(MonthlyPmt!$A:$A,$D$2&amp;$G$2&amp;Report!$A38,MonthlyPmt!$E:$E)</f>
        <v>2640524</v>
      </c>
      <c r="I38" s="13">
        <f>SUMIF(MonthlyPmt!$A:$A,"*"&amp;$G$2&amp;Report!$A38,MonthlyPmt!$E:$E)</f>
        <v>227315766</v>
      </c>
      <c r="J38" s="12">
        <f>IF(H38=0,"",SUMIF(MonthlyPmt!$A:$A,$D$2&amp;$G$2&amp;Report!$A38,MonthlyPmt!$F:$F)/H38)</f>
        <v>7451.8949632724416</v>
      </c>
      <c r="K38" s="13">
        <f>IF(I38=0,"",SUMIF(MonthlyPmt!$A:$A,"*"&amp;$G$2&amp;Report!$A38,MonthlyPmt!$F:$F)/I38)</f>
        <v>9410.4426331871764</v>
      </c>
      <c r="L38" s="12">
        <f>IF(H38=0,"",SUMIF(MonthlyPmt!$A:$A,$D$2&amp;$G$2&amp;Report!$A38,MonthlyPmt!$G:$G)/H38)</f>
        <v>627.72938325877737</v>
      </c>
      <c r="M38" s="13">
        <f>IF(I38=0,"",SUMIF(MonthlyPmt!$A:$A,"*"&amp;$G$2&amp;Report!$A38,MonthlyPmt!$G:$G)/I38)</f>
        <v>833.57529502815044</v>
      </c>
      <c r="N38" s="14">
        <f t="shared" si="2"/>
        <v>0.59673872621145729</v>
      </c>
      <c r="O38" s="15">
        <f t="shared" si="3"/>
        <v>0.5927510405917884</v>
      </c>
      <c r="P38" s="14">
        <f t="shared" si="4"/>
        <v>0.3643394091891069</v>
      </c>
      <c r="Q38" s="15">
        <f t="shared" si="5"/>
        <v>0.45025918036581769</v>
      </c>
      <c r="R38" s="12">
        <f>SUMIF(MonthlyPmt!$A:$A,$D$2&amp;$G$2&amp;Report!$A38,MonthlyPmt!$H:$H)</f>
        <v>37808</v>
      </c>
      <c r="S38" s="13">
        <f>SUMIF(MonthlyPmt!$A:$A,"*"&amp;$G$2&amp;Report!$A38,MonthlyPmt!$H:$H)</f>
        <v>1942394</v>
      </c>
      <c r="T38" s="16">
        <f t="shared" ref="T38:T43" si="17">IF(H38=0,"",R38/H38)</f>
        <v>1.4318370141683998E-2</v>
      </c>
      <c r="U38" s="17">
        <f t="shared" ref="U38:U43" si="18">IF(I38=0,"",S38/I38)</f>
        <v>8.5449154459440353E-3</v>
      </c>
    </row>
    <row r="39" spans="1:21">
      <c r="A39" s="28" t="s">
        <v>46</v>
      </c>
      <c r="B39" s="12">
        <f>SUMIF(MonthlyPmt!$A:$A,$D$2&amp;$G$2&amp;Report!$A39,MonthlyPmt!$B:$B)</f>
        <v>7101</v>
      </c>
      <c r="C39" s="13">
        <f>SUMIF(MonthlyPmt!$A:$A,"*"&amp;$G$2&amp;Report!$A39,MonthlyPmt!$B:$B)</f>
        <v>751463</v>
      </c>
      <c r="D39" s="12">
        <f>IF(B39=0,"",SUMIF(MonthlyPmt!$A:$A,$D$2&amp;$G$2&amp;Report!$A39,MonthlyPmt!$C:$C)/B39)</f>
        <v>4748.5213350232361</v>
      </c>
      <c r="E39" s="13">
        <f>IF(C39=0,"",SUMIF(MonthlyPmt!$A:$A,"*"&amp;$G$2&amp;Report!$A39,MonthlyPmt!$C:$C)/C39)</f>
        <v>8471.6718148465061</v>
      </c>
      <c r="F39" s="12">
        <f>IF(B39=0,"",SUMIF(MonthlyPmt!$A:$A,$D$2&amp;$G$2&amp;Report!$A39,MonthlyPmt!$D:$D)/B39)</f>
        <v>2674.0867483453035</v>
      </c>
      <c r="G39" s="13">
        <f>IF(C39=0,"",SUMIF(MonthlyPmt!$A:$A,"*"&amp;$G$2&amp;Report!$A39,MonthlyPmt!$D:$D)/C39)</f>
        <v>3452.4076075601861</v>
      </c>
      <c r="H39" s="12">
        <f>SUMIF(MonthlyPmt!$A:$A,$D$2&amp;$G$2&amp;Report!$A39,MonthlyPmt!$E:$E)</f>
        <v>594781</v>
      </c>
      <c r="I39" s="13">
        <f>SUMIF(MonthlyPmt!$A:$A,"*"&amp;$G$2&amp;Report!$A39,MonthlyPmt!$E:$E)</f>
        <v>55110633</v>
      </c>
      <c r="J39" s="12">
        <f>IF(H39=0,"",SUMIF(MonthlyPmt!$A:$A,$D$2&amp;$G$2&amp;Report!$A39,MonthlyPmt!$F:$F)/H39)</f>
        <v>5708.925382619821</v>
      </c>
      <c r="K39" s="13">
        <f>IF(I39=0,"",SUMIF(MonthlyPmt!$A:$A,"*"&amp;$G$2&amp;Report!$A39,MonthlyPmt!$F:$F)/I39)</f>
        <v>9816.7618873294377</v>
      </c>
      <c r="L39" s="12">
        <f>IF(H39=0,"",SUMIF(MonthlyPmt!$A:$A,$D$2&amp;$G$2&amp;Report!$A39,MonthlyPmt!$G:$G)/H39)</f>
        <v>2685.8788966022789</v>
      </c>
      <c r="M39" s="13">
        <f>IF(I39=0,"",SUMIF(MonthlyPmt!$A:$A,"*"&amp;$G$2&amp;Report!$A39,MonthlyPmt!$G:$G)/I39)</f>
        <v>3127.9754437224483</v>
      </c>
      <c r="N39" s="14">
        <f t="shared" si="2"/>
        <v>1.435194916487461E-2</v>
      </c>
      <c r="O39" s="15">
        <f t="shared" si="3"/>
        <v>5.8171190412234591E-2</v>
      </c>
      <c r="P39" s="14">
        <f t="shared" si="4"/>
        <v>8.2067861582362511E-2</v>
      </c>
      <c r="Q39" s="15">
        <f t="shared" si="5"/>
        <v>0.1091612292480469</v>
      </c>
      <c r="R39" s="12">
        <f>SUMIF(MonthlyPmt!$A:$A,$D$2&amp;$G$2&amp;Report!$A39,MonthlyPmt!$H:$H)</f>
        <v>17557</v>
      </c>
      <c r="S39" s="13">
        <f>SUMIF(MonthlyPmt!$A:$A,"*"&amp;$G$2&amp;Report!$A39,MonthlyPmt!$H:$H)</f>
        <v>1206130</v>
      </c>
      <c r="T39" s="16">
        <f t="shared" si="17"/>
        <v>2.9518427791069318E-2</v>
      </c>
      <c r="U39" s="17">
        <f t="shared" si="18"/>
        <v>2.1885613253616595E-2</v>
      </c>
    </row>
    <row r="40" spans="1:21">
      <c r="A40" s="28" t="s">
        <v>47</v>
      </c>
      <c r="B40" s="12">
        <f>SUMIF(MonthlyPmt!$A:$A,$D$2&amp;$G$2&amp;Report!$A40,MonthlyPmt!$B:$B)</f>
        <v>2953</v>
      </c>
      <c r="C40" s="13">
        <f>SUMIF(MonthlyPmt!$A:$A,"*"&amp;$G$2&amp;Report!$A40,MonthlyPmt!$B:$B)</f>
        <v>330453</v>
      </c>
      <c r="D40" s="12">
        <f>IF(B40=0,"",SUMIF(MonthlyPmt!$A:$A,$D$2&amp;$G$2&amp;Report!$A40,MonthlyPmt!$C:$C)/B40)</f>
        <v>5019.0484253301729</v>
      </c>
      <c r="E40" s="13">
        <f>IF(C40=0,"",SUMIF(MonthlyPmt!$A:$A,"*"&amp;$G$2&amp;Report!$A40,MonthlyPmt!$C:$C)/C40)</f>
        <v>10992.871479453961</v>
      </c>
      <c r="F40" s="12">
        <f>IF(B40=0,"",SUMIF(MonthlyPmt!$A:$A,$D$2&amp;$G$2&amp;Report!$A40,MonthlyPmt!$D:$D)/B40)</f>
        <v>3849.688113782594</v>
      </c>
      <c r="G40" s="13">
        <f>IF(C40=0,"",SUMIF(MonthlyPmt!$A:$A,"*"&amp;$G$2&amp;Report!$A40,MonthlyPmt!$D:$D)/C40)</f>
        <v>6239.3972365207765</v>
      </c>
      <c r="H40" s="12">
        <f>SUMIF(MonthlyPmt!$A:$A,$D$2&amp;$G$2&amp;Report!$A40,MonthlyPmt!$E:$E)</f>
        <v>393186</v>
      </c>
      <c r="I40" s="13">
        <f>SUMIF(MonthlyPmt!$A:$A,"*"&amp;$G$2&amp;Report!$A40,MonthlyPmt!$E:$E)</f>
        <v>38795333</v>
      </c>
      <c r="J40" s="12">
        <f>IF(H40=0,"",SUMIF(MonthlyPmt!$A:$A,$D$2&amp;$G$2&amp;Report!$A40,MonthlyPmt!$F:$F)/H40)</f>
        <v>8275.8748810995312</v>
      </c>
      <c r="K40" s="13">
        <f>IF(I40=0,"",SUMIF(MonthlyPmt!$A:$A,"*"&amp;$G$2&amp;Report!$A40,MonthlyPmt!$F:$F)/I40)</f>
        <v>12110.555243281453</v>
      </c>
      <c r="L40" s="12">
        <f>IF(H40=0,"",SUMIF(MonthlyPmt!$A:$A,$D$2&amp;$G$2&amp;Report!$A40,MonthlyPmt!$G:$G)/H40)</f>
        <v>5135.1036939260302</v>
      </c>
      <c r="M40" s="13">
        <f>IF(I40=0,"",SUMIF(MonthlyPmt!$A:$A,"*"&amp;$G$2&amp;Report!$A40,MonthlyPmt!$G:$G)/I40)</f>
        <v>5852.8004669272977</v>
      </c>
      <c r="N40" s="14">
        <f t="shared" si="2"/>
        <v>5.9683573980952994E-3</v>
      </c>
      <c r="O40" s="15">
        <f t="shared" si="3"/>
        <v>2.5580560034618012E-2</v>
      </c>
      <c r="P40" s="14">
        <f t="shared" si="4"/>
        <v>5.4251790531511246E-2</v>
      </c>
      <c r="Q40" s="15">
        <f t="shared" si="5"/>
        <v>7.6844449225747763E-2</v>
      </c>
      <c r="R40" s="12">
        <f>SUMIF(MonthlyPmt!$A:$A,$D$2&amp;$G$2&amp;Report!$A40,MonthlyPmt!$H:$H)</f>
        <v>11770</v>
      </c>
      <c r="S40" s="13">
        <f>SUMIF(MonthlyPmt!$A:$A,"*"&amp;$G$2&amp;Report!$A40,MonthlyPmt!$H:$H)</f>
        <v>690769</v>
      </c>
      <c r="T40" s="16">
        <f t="shared" si="17"/>
        <v>2.9934941732411631E-2</v>
      </c>
      <c r="U40" s="17">
        <f t="shared" si="18"/>
        <v>1.78054664461831E-2</v>
      </c>
    </row>
    <row r="41" spans="1:21">
      <c r="A41" s="28" t="s">
        <v>48</v>
      </c>
      <c r="B41" s="12">
        <f>SUMIF(MonthlyPmt!$A:$A,$D$2&amp;$G$2&amp;Report!$A41,MonthlyPmt!$B:$B)</f>
        <v>172</v>
      </c>
      <c r="C41" s="13">
        <f>SUMIF(MonthlyPmt!$A:$A,"*"&amp;$G$2&amp;Report!$A41,MonthlyPmt!$B:$B)</f>
        <v>106762</v>
      </c>
      <c r="D41" s="12">
        <f>IF(B41=0,"",SUMIF(MonthlyPmt!$A:$A,$D$2&amp;$G$2&amp;Report!$A41,MonthlyPmt!$C:$C)/B41)</f>
        <v>10786.627906976744</v>
      </c>
      <c r="E41" s="13">
        <f>IF(C41=0,"",SUMIF(MonthlyPmt!$A:$A,"*"&amp;$G$2&amp;Report!$A41,MonthlyPmt!$C:$C)/C41)</f>
        <v>14923.29744665705</v>
      </c>
      <c r="F41" s="12">
        <f>IF(B41=0,"",SUMIF(MonthlyPmt!$A:$A,$D$2&amp;$G$2&amp;Report!$A41,MonthlyPmt!$D:$D)/B41)</f>
        <v>9572.1395348837214</v>
      </c>
      <c r="G41" s="13">
        <f>IF(C41=0,"",SUMIF(MonthlyPmt!$A:$A,"*"&amp;$G$2&amp;Report!$A41,MonthlyPmt!$D:$D)/C41)</f>
        <v>9533.6782656750529</v>
      </c>
      <c r="H41" s="12">
        <f>SUMIF(MonthlyPmt!$A:$A,$D$2&amp;$G$2&amp;Report!$A41,MonthlyPmt!$E:$E)</f>
        <v>183295</v>
      </c>
      <c r="I41" s="13">
        <f>SUMIF(MonthlyPmt!$A:$A,"*"&amp;$G$2&amp;Report!$A41,MonthlyPmt!$E:$E)</f>
        <v>21564737</v>
      </c>
      <c r="J41" s="12">
        <f>IF(H41=0,"",SUMIF(MonthlyPmt!$A:$A,$D$2&amp;$G$2&amp;Report!$A41,MonthlyPmt!$F:$F)/H41)</f>
        <v>12973.169317220874</v>
      </c>
      <c r="K41" s="13">
        <f>IF(I41=0,"",SUMIF(MonthlyPmt!$A:$A,"*"&amp;$G$2&amp;Report!$A41,MonthlyPmt!$F:$F)/I41)</f>
        <v>18205.219520321531</v>
      </c>
      <c r="L41" s="12">
        <f>IF(H41=0,"",SUMIF(MonthlyPmt!$A:$A,$D$2&amp;$G$2&amp;Report!$A41,MonthlyPmt!$G:$G)/H41)</f>
        <v>10368.9380997845</v>
      </c>
      <c r="M41" s="13">
        <f>IF(I41=0,"",SUMIF(MonthlyPmt!$A:$A,"*"&amp;$G$2&amp;Report!$A41,MonthlyPmt!$G:$G)/I41)</f>
        <v>11718.401484284273</v>
      </c>
      <c r="N41" s="14">
        <f t="shared" ref="N41:N67" si="19">IF(OR(B$7=0,$B41=0),"",B41/B$7)</f>
        <v>3.476320597603764E-4</v>
      </c>
      <c r="O41" s="15">
        <f t="shared" ref="O41:O67" si="20">IF(OR(C$7=0,$B41=0),"",C41/C$7)</f>
        <v>8.2645088724141967E-3</v>
      </c>
      <c r="P41" s="14">
        <f t="shared" ref="P41:P67" si="21">IF(OR(H41=0,H$7=0),"",H41/H$7)</f>
        <v>2.5291037690745227E-2</v>
      </c>
      <c r="Q41" s="15">
        <f t="shared" ref="Q41:Q67" si="22">IF(OR(I41=0,I$7=0),"",I41/I$7)</f>
        <v>4.2714682651727828E-2</v>
      </c>
      <c r="R41" s="12">
        <f>SUMIF(MonthlyPmt!$A:$A,$D$2&amp;$G$2&amp;Report!$A41,MonthlyPmt!$H:$H)</f>
        <v>5803</v>
      </c>
      <c r="S41" s="13">
        <f>SUMIF(MonthlyPmt!$A:$A,"*"&amp;$G$2&amp;Report!$A41,MonthlyPmt!$H:$H)</f>
        <v>330742</v>
      </c>
      <c r="T41" s="16">
        <f t="shared" si="17"/>
        <v>3.1659346954363184E-2</v>
      </c>
      <c r="U41" s="17">
        <f t="shared" si="18"/>
        <v>1.5337168266879397E-2</v>
      </c>
    </row>
    <row r="42" spans="1:21">
      <c r="A42" s="28" t="s">
        <v>49</v>
      </c>
      <c r="B42" s="12">
        <f>SUMIF(MonthlyPmt!$A:$A,$D$2&amp;$G$2&amp;Report!$A42,MonthlyPmt!$B:$B)</f>
        <v>5</v>
      </c>
      <c r="C42" s="13">
        <f>SUMIF(MonthlyPmt!$A:$A,"*"&amp;$G$2&amp;Report!$A42,MonthlyPmt!$B:$B)</f>
        <v>22571</v>
      </c>
      <c r="D42" s="12">
        <f>IF(B42=0,"",SUMIF(MonthlyPmt!$A:$A,$D$2&amp;$G$2&amp;Report!$A42,MonthlyPmt!$C:$C)/B42)</f>
        <v>14640</v>
      </c>
      <c r="E42" s="13">
        <f>IF(C42=0,"",SUMIF(MonthlyPmt!$A:$A,"*"&amp;$G$2&amp;Report!$A42,MonthlyPmt!$C:$C)/C42)</f>
        <v>36542.583536396261</v>
      </c>
      <c r="F42" s="12">
        <f>IF(B42=0,"",SUMIF(MonthlyPmt!$A:$A,$D$2&amp;$G$2&amp;Report!$A42,MonthlyPmt!$D:$D)/B42)</f>
        <v>23829</v>
      </c>
      <c r="G42" s="13">
        <f>IF(C42=0,"",SUMIF(MonthlyPmt!$A:$A,"*"&amp;$G$2&amp;Report!$A42,MonthlyPmt!$D:$D)/C42)</f>
        <v>24433.83895263834</v>
      </c>
      <c r="H42" s="12">
        <f>SUMIF(MonthlyPmt!$A:$A,$D$2&amp;$G$2&amp;Report!$A42,MonthlyPmt!$E:$E)</f>
        <v>5535</v>
      </c>
      <c r="I42" s="13">
        <f>SUMIF(MonthlyPmt!$A:$A,"*"&amp;$G$2&amp;Report!$A42,MonthlyPmt!$E:$E)</f>
        <v>4002902</v>
      </c>
      <c r="J42" s="12">
        <f>IF(H42=0,"",SUMIF(MonthlyPmt!$A:$A,$D$2&amp;$G$2&amp;Report!$A42,MonthlyPmt!$F:$F)/H42)</f>
        <v>24188.753206865404</v>
      </c>
      <c r="K42" s="13">
        <f>IF(I42=0,"",SUMIF(MonthlyPmt!$A:$A,"*"&amp;$G$2&amp;Report!$A42,MonthlyPmt!$F:$F)/I42)</f>
        <v>37213.983568670927</v>
      </c>
      <c r="L42" s="12">
        <f>IF(H42=0,"",SUMIF(MonthlyPmt!$A:$A,$D$2&amp;$G$2&amp;Report!$A42,MonthlyPmt!$G:$G)/H42)</f>
        <v>22658.127913279131</v>
      </c>
      <c r="M42" s="13">
        <f>IF(I42=0,"",SUMIF(MonthlyPmt!$A:$A,"*"&amp;$G$2&amp;Report!$A42,MonthlyPmt!$G:$G)/I42)</f>
        <v>25689.718259402802</v>
      </c>
      <c r="N42" s="14">
        <f t="shared" si="19"/>
        <v>1.0105583132569081E-5</v>
      </c>
      <c r="O42" s="15">
        <f t="shared" si="20"/>
        <v>1.7472343133255355E-3</v>
      </c>
      <c r="P42" s="14">
        <f t="shared" si="21"/>
        <v>7.6371910645830403E-4</v>
      </c>
      <c r="Q42" s="15">
        <f t="shared" si="22"/>
        <v>7.9288093620602292E-3</v>
      </c>
      <c r="R42" s="12">
        <f>SUMIF(MonthlyPmt!$A:$A,$D$2&amp;$G$2&amp;Report!$A42,MonthlyPmt!$H:$H)</f>
        <v>285</v>
      </c>
      <c r="S42" s="13">
        <f>SUMIF(MonthlyPmt!$A:$A,"*"&amp;$G$2&amp;Report!$A42,MonthlyPmt!$H:$H)</f>
        <v>64968</v>
      </c>
      <c r="T42" s="16">
        <f t="shared" si="17"/>
        <v>5.1490514905149054E-2</v>
      </c>
      <c r="U42" s="17">
        <f t="shared" si="18"/>
        <v>1.6230224971782971E-2</v>
      </c>
    </row>
    <row r="43" spans="1:21" s="62" customFormat="1">
      <c r="A43" s="27" t="s">
        <v>51</v>
      </c>
      <c r="B43" s="8"/>
      <c r="C43" s="9"/>
      <c r="D43" s="8"/>
      <c r="E43" s="9"/>
      <c r="F43" s="8"/>
      <c r="G43" s="9"/>
      <c r="H43" s="8"/>
      <c r="I43" s="9"/>
      <c r="J43" s="8"/>
      <c r="K43" s="9"/>
      <c r="L43" s="8"/>
      <c r="M43" s="9"/>
      <c r="N43" s="63" t="str">
        <f t="shared" si="19"/>
        <v/>
      </c>
      <c r="O43" s="64" t="str">
        <f t="shared" si="20"/>
        <v/>
      </c>
      <c r="P43" s="63" t="str">
        <f t="shared" si="21"/>
        <v/>
      </c>
      <c r="Q43" s="64" t="str">
        <f t="shared" si="22"/>
        <v/>
      </c>
      <c r="R43" s="8"/>
      <c r="S43" s="9"/>
      <c r="T43" s="10" t="str">
        <f t="shared" si="17"/>
        <v/>
      </c>
      <c r="U43" s="11" t="str">
        <f t="shared" si="18"/>
        <v/>
      </c>
    </row>
    <row r="44" spans="1:21">
      <c r="A44" s="28" t="s">
        <v>15</v>
      </c>
      <c r="B44" s="12">
        <f>SUMIF(Activity!$A:$A,$D$2&amp;$G$2&amp;Report!$A44,Activity!$B:$B)</f>
        <v>305483</v>
      </c>
      <c r="C44" s="13">
        <f>SUMIF(Activity!$A:$A,"*"&amp;$G$2&amp;Report!$A44,Activity!$B:$B)</f>
        <v>8868484</v>
      </c>
      <c r="D44" s="12">
        <f>IF(B44=0,"",SUMIF(Activity!$A:$A,$D$2&amp;$G$2&amp;Report!$A44,Activity!$C:$C)/B44)</f>
        <v>6673.1254897981225</v>
      </c>
      <c r="E44" s="13">
        <f>IF(C44=0,"",SUMIF(Activity!$A:$A,"*"&amp;$G$2&amp;Report!$A44,Activity!$C:$C)/C44)</f>
        <v>5912.3588404737493</v>
      </c>
      <c r="F44" s="12">
        <f>IF(B44=0,"",SUMIF(Activity!$A:$A,$D$2&amp;$G$2&amp;Report!$A44,Activity!$D:$D)/B44)</f>
        <v>420.09053204269958</v>
      </c>
      <c r="G44" s="13">
        <f>IF(C44=0,"",SUMIF(Activity!$A:$A,"*"&amp;$G$2&amp;Report!$A44,Activity!$D:$D)/C44)</f>
        <v>1305.0787903546986</v>
      </c>
      <c r="H44" s="12">
        <f>SUMIF(Activity!$A:$A,$D$2&amp;$G$2&amp;Report!$A44,Activity!$E:$E)</f>
        <v>3817321</v>
      </c>
      <c r="I44" s="13">
        <f>SUMIF(Activity!$A:$A,"*"&amp;$G$2&amp;Report!$A44,Activity!$E:$E)</f>
        <v>346789371</v>
      </c>
      <c r="J44" s="12">
        <f>IF(H44=0,"",SUMIF(Activity!$A:$A,$D$2&amp;$G$2&amp;Report!$A44,Activity!$F:$F)/H44)</f>
        <v>7554.57238309275</v>
      </c>
      <c r="K44" s="13">
        <f>IF(I44=0,"",SUMIF(Activity!$A:$A,"*"&amp;$G$2&amp;Report!$A44,Activity!$F:$F)/I44)</f>
        <v>10644.898516509031</v>
      </c>
      <c r="L44" s="12">
        <f>IF(H44=0,"",SUMIF(Activity!$A:$A,$D$2&amp;$G$2&amp;Report!$A44,Activity!$G:$G)/H44)</f>
        <v>1912.3574794993663</v>
      </c>
      <c r="M44" s="13">
        <f>IF(I44=0,"",SUMIF(Activity!$A:$A,"*"&amp;$G$2&amp;Report!$A44,Activity!$G:$G)/I44)</f>
        <v>2723.4644604664081</v>
      </c>
      <c r="N44" s="14">
        <f t="shared" si="19"/>
        <v>0.61741677041732013</v>
      </c>
      <c r="O44" s="15">
        <f t="shared" si="20"/>
        <v>0.6865145342243808</v>
      </c>
      <c r="P44" s="14">
        <f t="shared" si="21"/>
        <v>0.52671381810018425</v>
      </c>
      <c r="Q44" s="15">
        <f t="shared" si="22"/>
        <v>0.68690835085340041</v>
      </c>
      <c r="R44" s="12">
        <f>SUMIF(Activity!$A:$A,$D$2&amp;$G$2&amp;Report!$A44,Activity!$H:$H)</f>
        <v>73223</v>
      </c>
      <c r="S44" s="13">
        <f>SUMIF(Activity!$A:$A,"*"&amp;$G$2&amp;Report!$A44,Activity!$H:$H)</f>
        <v>4235003</v>
      </c>
      <c r="T44" s="16">
        <f>IF(H44=0,"",R44/H44)</f>
        <v>1.9181776958238514E-2</v>
      </c>
      <c r="U44" s="17">
        <f t="shared" ref="U44" si="23">IF(I44=0,"",S44/I44)</f>
        <v>1.2212032300147977E-2</v>
      </c>
    </row>
    <row r="45" spans="1:21">
      <c r="A45" s="28" t="s">
        <v>50</v>
      </c>
      <c r="B45" s="12">
        <f>SUMIF(Activity!$A:$A,$D$2&amp;$G$2&amp;Report!$A45,Activity!$B:$B)</f>
        <v>189293</v>
      </c>
      <c r="C45" s="13">
        <f>SUMIF(Activity!$A:$A,"*"&amp;$G$2&amp;Report!$A45,Activity!$B:$B)</f>
        <v>4049646</v>
      </c>
      <c r="D45" s="12">
        <f>IF(B45=0,"",SUMIF(Activity!$A:$A,$D$2&amp;$G$2&amp;Report!$A45,Activity!$C:$C)/B45)</f>
        <v>6907.46554283571</v>
      </c>
      <c r="E45" s="13">
        <f>IF(C45=0,"",SUMIF(Activity!$A:$A,"*"&amp;$G$2&amp;Report!$A45,Activity!$C:$C)/C45)</f>
        <v>5932.7595646631826</v>
      </c>
      <c r="F45" s="12">
        <f>IF(B45=0,"",SUMIF(Activity!$A:$A,$D$2&amp;$G$2&amp;Report!$A45,Activity!$D:$D)/B45)</f>
        <v>0</v>
      </c>
      <c r="G45" s="13">
        <f>IF(C45=0,"",SUMIF(Activity!$A:$A,"*"&amp;$G$2&amp;Report!$A45,Activity!$D:$D)/C45)</f>
        <v>0</v>
      </c>
      <c r="H45" s="12">
        <f>SUMIF(Activity!$A:$A,$D$2&amp;$G$2&amp;Report!$A45,Activity!$E:$E)</f>
        <v>3430108</v>
      </c>
      <c r="I45" s="13">
        <f>SUMIF(Activity!$A:$A,"*"&amp;$G$2&amp;Report!$A45,Activity!$E:$E)</f>
        <v>158066001</v>
      </c>
      <c r="J45" s="12">
        <f>IF(H45=0,"",SUMIF(Activity!$A:$A,$D$2&amp;$G$2&amp;Report!$A45,Activity!$F:$F)/H45)</f>
        <v>7118.4861995598976</v>
      </c>
      <c r="K45" s="13">
        <f>IF(I45=0,"",SUMIF(Activity!$A:$A,"*"&amp;$G$2&amp;Report!$A45,Activity!$F:$F)/I45)</f>
        <v>8454.2880579486537</v>
      </c>
      <c r="L45" s="12">
        <f>IF(H45=0,"",SUMIF(Activity!$A:$A,$D$2&amp;$G$2&amp;Report!$A45,Activity!$G:$G)/H45)</f>
        <v>0</v>
      </c>
      <c r="M45" s="13">
        <f>IF(I45=0,"",SUMIF(Activity!$A:$A,"*"&amp;$G$2&amp;Report!$A45,Activity!$G:$G)/I45)</f>
        <v>0</v>
      </c>
      <c r="N45" s="14">
        <f t="shared" si="19"/>
        <v>0.38258322958267982</v>
      </c>
      <c r="O45" s="15">
        <f t="shared" si="20"/>
        <v>0.31348546577561925</v>
      </c>
      <c r="P45" s="14">
        <f t="shared" si="21"/>
        <v>0.47328618189981581</v>
      </c>
      <c r="Q45" s="15">
        <f t="shared" si="22"/>
        <v>0.31309164914659954</v>
      </c>
      <c r="R45" s="12">
        <f>SUMIF(Activity!$A:$A,$D$2&amp;$G$2&amp;Report!$A45,Activity!$H:$H)</f>
        <v>7</v>
      </c>
      <c r="S45" s="13">
        <f>SUMIF(Activity!$A:$A,"*"&amp;$G$2&amp;Report!$A45,Activity!$H:$H)</f>
        <v>2835</v>
      </c>
      <c r="T45" s="16">
        <f>IF(H45=0,"",R45/H45)</f>
        <v>2.0407520696141346E-6</v>
      </c>
      <c r="U45" s="17">
        <f t="shared" ref="U45:U46" si="24">IF(I45=0,"",S45/I45)</f>
        <v>1.7935545797732937E-5</v>
      </c>
    </row>
    <row r="46" spans="1:21" s="62" customFormat="1">
      <c r="A46" s="27" t="s">
        <v>16</v>
      </c>
      <c r="B46" s="8"/>
      <c r="C46" s="9"/>
      <c r="D46" s="8"/>
      <c r="E46" s="9"/>
      <c r="F46" s="8"/>
      <c r="G46" s="9"/>
      <c r="H46" s="8"/>
      <c r="I46" s="9"/>
      <c r="J46" s="8"/>
      <c r="K46" s="9"/>
      <c r="L46" s="8"/>
      <c r="M46" s="9"/>
      <c r="N46" s="63" t="str">
        <f t="shared" si="19"/>
        <v/>
      </c>
      <c r="O46" s="64" t="str">
        <f t="shared" si="20"/>
        <v/>
      </c>
      <c r="P46" s="63" t="str">
        <f t="shared" si="21"/>
        <v/>
      </c>
      <c r="Q46" s="64" t="str">
        <f t="shared" si="22"/>
        <v/>
      </c>
      <c r="R46" s="8"/>
      <c r="S46" s="9"/>
      <c r="T46" s="10" t="str">
        <f t="shared" ref="T46" si="25">IF(H46=0,"",R46/H46)</f>
        <v/>
      </c>
      <c r="U46" s="11" t="str">
        <f t="shared" si="24"/>
        <v/>
      </c>
    </row>
    <row r="47" spans="1:21">
      <c r="A47" s="28" t="s">
        <v>52</v>
      </c>
      <c r="B47" s="12">
        <f>SUMIF(Status!$A:$A,$D$2&amp;$G$2&amp;Report!$A47,Status!$B:$B)</f>
        <v>493044</v>
      </c>
      <c r="C47" s="13">
        <f>SUMIF(Status!$A:$A,"*"&amp;$G$2&amp;Report!$A47,Status!$B:$B)</f>
        <v>12883226</v>
      </c>
      <c r="D47" s="12">
        <f>IF(B47=0,"",SUMIF(Status!$A:$A,$D$2&amp;$G$2&amp;Report!$A47,Status!$C:$C)/B47)</f>
        <v>6768.4609669725214</v>
      </c>
      <c r="E47" s="13">
        <f>IF(C47=0,"",SUMIF(Status!$A:$A,"*"&amp;$G$2&amp;Report!$A47,Status!$C:$C)/C47)</f>
        <v>5931.9942419701401</v>
      </c>
      <c r="F47" s="12">
        <f>IF(B47=0,"",SUMIF(Status!$A:$A,$D$2&amp;$G$2&amp;Report!$A47,Status!$D:$D)/B47)</f>
        <v>258.71198108079602</v>
      </c>
      <c r="G47" s="13">
        <f>IF(C47=0,"",SUMIF(Status!$A:$A,"*"&amp;$G$2&amp;Report!$A47,Status!$D:$D)/C47)</f>
        <v>896.8855232377357</v>
      </c>
      <c r="H47" s="12">
        <f>SUMIF(Status!$A:$A,$D$2&amp;$G$2&amp;Report!$A47,Status!$E:$E)</f>
        <v>7122509</v>
      </c>
      <c r="I47" s="13">
        <f>SUMIF(Status!$A:$A,"*"&amp;$G$2&amp;Report!$A47,Status!$E:$E)</f>
        <v>498352103</v>
      </c>
      <c r="J47" s="12">
        <f>IF(H47=0,"",SUMIF(Status!$A:$A,$D$2&amp;$G$2&amp;Report!$A47,Status!$F:$F)/H47)</f>
        <v>7423.957065831717</v>
      </c>
      <c r="K47" s="13">
        <f>IF(I47=0,"",SUMIF(Status!$A:$A,"*"&amp;$G$2&amp;Report!$A47,Status!$F:$F)/I47)</f>
        <v>10049.109364298198</v>
      </c>
      <c r="L47" s="12">
        <f>IF(H47=0,"",SUMIF(Status!$A:$A,$D$2&amp;$G$2&amp;Report!$A47,Status!$G:$G)/H47)</f>
        <v>983.74431664459814</v>
      </c>
      <c r="M47" s="13">
        <f>IF(I47=0,"",SUMIF(Status!$A:$A,"*"&amp;$G$2&amp;Report!$A47,Status!$G:$G)/I47)</f>
        <v>1864.7643077328401</v>
      </c>
      <c r="N47" s="14">
        <f t="shared" si="19"/>
        <v>0.99649942600287811</v>
      </c>
      <c r="O47" s="15">
        <f t="shared" si="20"/>
        <v>0.99729806094225715</v>
      </c>
      <c r="P47" s="14">
        <f t="shared" si="21"/>
        <v>0.98276354276806299</v>
      </c>
      <c r="Q47" s="15">
        <f t="shared" si="22"/>
        <v>0.98711855045884311</v>
      </c>
      <c r="R47" s="12">
        <f>SUMIF(Status!$A:$A,$D$2&amp;$G$2&amp;Report!$A47,Status!$H:$H)</f>
        <v>0</v>
      </c>
      <c r="S47" s="13">
        <f>SUMIF(Status!$A:$A,"*"&amp;$G$2&amp;Report!$A47,Status!$H:$H)</f>
        <v>0</v>
      </c>
      <c r="T47" s="16">
        <f>IF(H47=0,"",R47/H47)</f>
        <v>0</v>
      </c>
      <c r="U47" s="17">
        <f t="shared" ref="U47" si="26">IF(I47=0,"",S47/I47)</f>
        <v>0</v>
      </c>
    </row>
    <row r="48" spans="1:21">
      <c r="A48" s="28" t="s">
        <v>53</v>
      </c>
      <c r="B48" s="12">
        <f>SUMIF(Status!$A:$A,$D$2&amp;$G$2&amp;Report!$A48,Status!$B:$B)</f>
        <v>1732</v>
      </c>
      <c r="C48" s="13">
        <f>SUMIF(Status!$A:$A,"*"&amp;$G$2&amp;Report!$A48,Status!$B:$B)</f>
        <v>34897</v>
      </c>
      <c r="D48" s="12">
        <f>IF(B48=0,"",SUMIF(Status!$A:$A,$D$2&amp;$G$2&amp;Report!$A48,Status!$C:$C)/B48)</f>
        <v>5145.6120092378751</v>
      </c>
      <c r="E48" s="13">
        <f>IF(C48=0,"",SUMIF(Status!$A:$A,"*"&amp;$G$2&amp;Report!$A48,Status!$C:$C)/C48)</f>
        <v>1029.9933805198154</v>
      </c>
      <c r="F48" s="12">
        <f>IF(B48=0,"",SUMIF(Status!$A:$A,$D$2&amp;$G$2&amp;Report!$A48,Status!$D:$D)/B48)</f>
        <v>446.95496535796769</v>
      </c>
      <c r="G48" s="13">
        <f>IF(C48=0,"",SUMIF(Status!$A:$A,"*"&amp;$G$2&amp;Report!$A48,Status!$D:$D)/C48)</f>
        <v>552.53377081124449</v>
      </c>
      <c r="H48" s="12">
        <f>SUMIF(Status!$A:$A,$D$2&amp;$G$2&amp;Report!$A48,Status!$E:$E)</f>
        <v>51690</v>
      </c>
      <c r="I48" s="13">
        <f>SUMIF(Status!$A:$A,"*"&amp;$G$2&amp;Report!$A48,Status!$E:$E)</f>
        <v>2265431</v>
      </c>
      <c r="J48" s="12">
        <f>IF(H48=0,"",SUMIF(Status!$A:$A,$D$2&amp;$G$2&amp;Report!$A48,Status!$F:$F)/H48)</f>
        <v>3398.8571483846004</v>
      </c>
      <c r="K48" s="13">
        <f>IF(I48=0,"",SUMIF(Status!$A:$A,"*"&amp;$G$2&amp;Report!$A48,Status!$F:$F)/I48)</f>
        <v>3396.8369034413317</v>
      </c>
      <c r="L48" s="12">
        <f>IF(H48=0,"",SUMIF(Status!$A:$A,$D$2&amp;$G$2&amp;Report!$A48,Status!$G:$G)/H48)</f>
        <v>1981.4074869413814</v>
      </c>
      <c r="M48" s="13">
        <f>IF(I48=0,"",SUMIF(Status!$A:$A,"*"&amp;$G$2&amp;Report!$A48,Status!$G:$G)/I48)</f>
        <v>2120.5671543295734</v>
      </c>
      <c r="N48" s="14">
        <f t="shared" si="19"/>
        <v>3.50057399712193E-3</v>
      </c>
      <c r="O48" s="15">
        <f t="shared" si="20"/>
        <v>2.7013971836480975E-3</v>
      </c>
      <c r="P48" s="14">
        <f t="shared" si="21"/>
        <v>7.1321843925618309E-3</v>
      </c>
      <c r="Q48" s="15">
        <f t="shared" si="22"/>
        <v>4.4872871036816461E-3</v>
      </c>
      <c r="R48" s="12">
        <f>SUMIF(Status!$A:$A,$D$2&amp;$G$2&amp;Report!$A48,Status!$H:$H)</f>
        <v>0</v>
      </c>
      <c r="S48" s="13">
        <f>SUMIF(Status!$A:$A,"*"&amp;$G$2&amp;Report!$A48,Status!$H:$H)</f>
        <v>0</v>
      </c>
      <c r="T48" s="16">
        <f t="shared" ref="T48:T50" si="27">IF(H48=0,"",R48/H48)</f>
        <v>0</v>
      </c>
      <c r="U48" s="17">
        <f t="shared" ref="U48:U50" si="28">IF(I48=0,"",S48/I48)</f>
        <v>0</v>
      </c>
    </row>
    <row r="49" spans="1:21">
      <c r="A49" s="28" t="s">
        <v>54</v>
      </c>
      <c r="B49" s="12">
        <f>SUMIF(Status!$A:$A,$D$2&amp;$G$2&amp;Report!$A49,Status!$B:$B)</f>
        <v>0</v>
      </c>
      <c r="C49" s="13">
        <f>SUMIF(Status!$A:$A,"*"&amp;$G$2&amp;Report!$A49,Status!$B:$B)</f>
        <v>5</v>
      </c>
      <c r="D49" s="12" t="str">
        <f>IF(B49=0,"",SUMIF(Status!$A:$A,$D$2&amp;$G$2&amp;Report!$A49,Status!$C:$C)/B49)</f>
        <v/>
      </c>
      <c r="E49" s="13">
        <f>IF(C49=0,"",SUMIF(Status!$A:$A,"*"&amp;$G$2&amp;Report!$A49,Status!$C:$C)/C49)</f>
        <v>8955.7999999999993</v>
      </c>
      <c r="F49" s="12" t="str">
        <f>IF(B49=0,"",SUMIF(Status!$A:$A,$D$2&amp;$G$2&amp;Report!$A49,Status!$D:$D)/B49)</f>
        <v/>
      </c>
      <c r="G49" s="13">
        <f>IF(C49=0,"",SUMIF(Status!$A:$A,"*"&amp;$G$2&amp;Report!$A49,Status!$D:$D)/C49)</f>
        <v>798.8</v>
      </c>
      <c r="H49" s="12">
        <f>SUMIF(Status!$A:$A,$D$2&amp;$G$2&amp;Report!$A49,Status!$E:$E)</f>
        <v>22721</v>
      </c>
      <c r="I49" s="13">
        <f>SUMIF(Status!$A:$A,"*"&amp;$G$2&amp;Report!$A49,Status!$E:$E)</f>
        <v>1369903</v>
      </c>
      <c r="J49" s="12">
        <f>IF(H49=0,"",SUMIF(Status!$A:$A,$D$2&amp;$G$2&amp;Report!$A49,Status!$F:$F)/H49)</f>
        <v>2622.7797192025</v>
      </c>
      <c r="K49" s="13">
        <f>IF(I49=0,"",SUMIF(Status!$A:$A,"*"&amp;$G$2&amp;Report!$A49,Status!$F:$F)/I49)</f>
        <v>2838.5645983693735</v>
      </c>
      <c r="L49" s="12">
        <f>IF(H49=0,"",SUMIF(Status!$A:$A,$D$2&amp;$G$2&amp;Report!$A49,Status!$G:$G)/H49)</f>
        <v>2170.3881871396507</v>
      </c>
      <c r="M49" s="13">
        <f>IF(I49=0,"",SUMIF(Status!$A:$A,"*"&amp;$G$2&amp;Report!$A49,Status!$G:$G)/I49)</f>
        <v>2158.0025228063591</v>
      </c>
      <c r="N49" s="14" t="str">
        <f t="shared" si="19"/>
        <v/>
      </c>
      <c r="O49" s="15" t="str">
        <f t="shared" si="20"/>
        <v/>
      </c>
      <c r="P49" s="14">
        <f t="shared" si="21"/>
        <v>3.1350427855174573E-3</v>
      </c>
      <c r="Q49" s="15">
        <f t="shared" si="22"/>
        <v>2.7134563203182081E-3</v>
      </c>
      <c r="R49" s="12">
        <f>SUMIF(Status!$A:$A,$D$2&amp;$G$2&amp;Report!$A49,Status!$H:$H)</f>
        <v>22721</v>
      </c>
      <c r="S49" s="13">
        <f>SUMIF(Status!$A:$A,"*"&amp;$G$2&amp;Report!$A49,Status!$H:$H)</f>
        <v>1369903</v>
      </c>
      <c r="T49" s="16">
        <f t="shared" si="27"/>
        <v>1</v>
      </c>
      <c r="U49" s="17">
        <f t="shared" si="28"/>
        <v>1</v>
      </c>
    </row>
    <row r="50" spans="1:21">
      <c r="A50" s="28" t="s">
        <v>55</v>
      </c>
      <c r="B50" s="12">
        <f>SUMIF(Status!$A:$A,$D$2&amp;$G$2&amp;Report!$A50,Status!$B:$B)</f>
        <v>0</v>
      </c>
      <c r="C50" s="13">
        <f>SUMIF(Status!$A:$A,"*"&amp;$G$2&amp;Report!$A50,Status!$B:$B)</f>
        <v>2</v>
      </c>
      <c r="D50" s="12" t="str">
        <f>IF(B50=0,"",SUMIF(Status!$A:$A,$D$2&amp;$G$2&amp;Report!$A50,Status!$C:$C)/B50)</f>
        <v/>
      </c>
      <c r="E50" s="13">
        <f>IF(C50=0,"",SUMIF(Status!$A:$A,"*"&amp;$G$2&amp;Report!$A50,Status!$C:$C)/C50)</f>
        <v>12455.5</v>
      </c>
      <c r="F50" s="12" t="str">
        <f>IF(B50=0,"",SUMIF(Status!$A:$A,$D$2&amp;$G$2&amp;Report!$A50,Status!$D:$D)/B50)</f>
        <v/>
      </c>
      <c r="G50" s="13">
        <f>IF(C50=0,"",SUMIF(Status!$A:$A,"*"&amp;$G$2&amp;Report!$A50,Status!$D:$D)/C50)</f>
        <v>2857</v>
      </c>
      <c r="H50" s="12">
        <f>SUMIF(Status!$A:$A,$D$2&amp;$G$2&amp;Report!$A50,Status!$E:$E)</f>
        <v>50509</v>
      </c>
      <c r="I50" s="13">
        <f>SUMIF(Status!$A:$A,"*"&amp;$G$2&amp;Report!$A50,Status!$E:$E)</f>
        <v>2867935</v>
      </c>
      <c r="J50" s="12">
        <f>IF(H50=0,"",SUMIF(Status!$A:$A,$D$2&amp;$G$2&amp;Report!$A50,Status!$F:$F)/H50)</f>
        <v>2829.6767704765489</v>
      </c>
      <c r="K50" s="13">
        <f>IF(I50=0,"",SUMIF(Status!$A:$A,"*"&amp;$G$2&amp;Report!$A50,Status!$F:$F)/I50)</f>
        <v>2892.1585614736737</v>
      </c>
      <c r="L50" s="12">
        <f>IF(H50=0,"",SUMIF(Status!$A:$A,$D$2&amp;$G$2&amp;Report!$A50,Status!$G:$G)/H50)</f>
        <v>2803.9017600823618</v>
      </c>
      <c r="M50" s="13">
        <f>IF(I50=0,"",SUMIF(Status!$A:$A,"*"&amp;$G$2&amp;Report!$A50,Status!$G:$G)/I50)</f>
        <v>2579.9260195924944</v>
      </c>
      <c r="N50" s="14" t="str">
        <f t="shared" si="19"/>
        <v/>
      </c>
      <c r="O50" s="15" t="str">
        <f t="shared" si="20"/>
        <v/>
      </c>
      <c r="P50" s="14">
        <f t="shared" si="21"/>
        <v>6.9692300538577194E-3</v>
      </c>
      <c r="Q50" s="15">
        <f t="shared" si="22"/>
        <v>5.6807061171570538E-3</v>
      </c>
      <c r="R50" s="12">
        <f>SUMIF(Status!$A:$A,$D$2&amp;$G$2&amp;Report!$A50,Status!$H:$H)</f>
        <v>50509</v>
      </c>
      <c r="S50" s="13">
        <f>SUMIF(Status!$A:$A,"*"&amp;$G$2&amp;Report!$A50,Status!$H:$H)</f>
        <v>2867935</v>
      </c>
      <c r="T50" s="16">
        <f t="shared" si="27"/>
        <v>1</v>
      </c>
      <c r="U50" s="17">
        <f t="shared" si="28"/>
        <v>1</v>
      </c>
    </row>
    <row r="51" spans="1:21" s="62" customFormat="1">
      <c r="A51" s="27" t="s">
        <v>3994</v>
      </c>
      <c r="B51" s="8"/>
      <c r="C51" s="9"/>
      <c r="D51" s="8"/>
      <c r="E51" s="9"/>
      <c r="F51" s="8"/>
      <c r="G51" s="9"/>
      <c r="H51" s="8"/>
      <c r="I51" s="9"/>
      <c r="J51" s="8"/>
      <c r="K51" s="9"/>
      <c r="L51" s="8"/>
      <c r="M51" s="9"/>
      <c r="N51" s="63" t="str">
        <f t="shared" si="19"/>
        <v/>
      </c>
      <c r="O51" s="64" t="str">
        <f t="shared" si="20"/>
        <v/>
      </c>
      <c r="P51" s="63" t="str">
        <f t="shared" si="21"/>
        <v/>
      </c>
      <c r="Q51" s="64" t="str">
        <f t="shared" si="22"/>
        <v/>
      </c>
      <c r="R51" s="8"/>
      <c r="S51" s="9"/>
      <c r="T51" s="10"/>
      <c r="U51" s="11"/>
    </row>
    <row r="52" spans="1:21">
      <c r="A52" s="28" t="s">
        <v>56</v>
      </c>
      <c r="B52" s="12">
        <f>SUMIF(TAPS!$A:$A,$D$2&amp;$G$2&amp;Report!$A52,TAPS!$B:$B)</f>
        <v>20726</v>
      </c>
      <c r="C52" s="13">
        <f>SUMIF(TAPS!$A:$A,"*"&amp;$G$2&amp;Report!$A52,TAPS!$B:$B)</f>
        <v>555394</v>
      </c>
      <c r="D52" s="12">
        <f>IF(B52=0,"",SUMIF(TAPS!$A:$A,$D$2&amp;$G$2&amp;Report!$A52,TAPS!$C:$C)/B52)</f>
        <v>4993.9127183248092</v>
      </c>
      <c r="E52" s="13">
        <f>IF(C52=0,"",SUMIF(TAPS!$A:$A,"*"&amp;$G$2&amp;Report!$A52,TAPS!$C:$C)/C52)</f>
        <v>3762.505642840938</v>
      </c>
      <c r="F52" s="12">
        <f>IF(B52=0,"",SUMIF(TAPS!$A:$A,$D$2&amp;$G$2&amp;Report!$A52,TAPS!$D:$D)/B52)</f>
        <v>236.96328283315643</v>
      </c>
      <c r="G52" s="13">
        <f>IF(C52=0,"",SUMIF(TAPS!$A:$A,"*"&amp;$G$2&amp;Report!$A52,TAPS!$D:$D)/C52)</f>
        <v>505.22761318991564</v>
      </c>
      <c r="H52" s="12">
        <f>SUMIF(TAPS!$A:$A,$D$2&amp;$G$2&amp;Report!$A52,TAPS!$E:$E)</f>
        <v>124531</v>
      </c>
      <c r="I52" s="13">
        <f>SUMIF(TAPS!$A:$A,"*"&amp;$G$2&amp;Report!$A52,TAPS!$E:$E)</f>
        <v>10786907</v>
      </c>
      <c r="J52" s="12">
        <f>IF(H52=0,"",SUMIF(TAPS!$A:$A,$D$2&amp;$G$2&amp;Report!$A52,TAPS!$F:$F)/H52)</f>
        <v>5226.49718543977</v>
      </c>
      <c r="K52" s="13">
        <f>IF(I52=0,"",SUMIF(TAPS!$A:$A,"*"&amp;$G$2&amp;Report!$A52,TAPS!$F:$F)/I52)</f>
        <v>6454.1382158945098</v>
      </c>
      <c r="L52" s="12">
        <f>IF(H52=0,"",SUMIF(TAPS!$A:$A,$D$2&amp;$G$2&amp;Report!$A52,TAPS!$G:$G)/H52)</f>
        <v>181.8932554946158</v>
      </c>
      <c r="M52" s="13">
        <f>IF(I52=0,"",SUMIF(TAPS!$A:$A,"*"&amp;$G$2&amp;Report!$A52,TAPS!$G:$G)/I52)</f>
        <v>409.60717636668232</v>
      </c>
      <c r="N52" s="14">
        <f t="shared" si="19"/>
        <v>4.188966320112536E-2</v>
      </c>
      <c r="O52" s="15">
        <f t="shared" si="20"/>
        <v>4.2993374428032541E-2</v>
      </c>
      <c r="P52" s="14">
        <f t="shared" si="21"/>
        <v>1.7182783025539126E-2</v>
      </c>
      <c r="Q52" s="15">
        <f t="shared" si="22"/>
        <v>2.1366331029156603E-2</v>
      </c>
      <c r="R52" s="12">
        <f>SUMIF(TAPS!$A:$A,$D$2&amp;$G$2&amp;Report!$A52,TAPS!$H:$H)</f>
        <v>3347</v>
      </c>
      <c r="S52" s="13">
        <f>SUMIF(TAPS!$A:$A,"*"&amp;$G$2&amp;Report!$A52,TAPS!$H:$H)</f>
        <v>150624</v>
      </c>
      <c r="T52" s="16">
        <f>IF(H52=0,"",R52/H52)</f>
        <v>2.6876841910849509E-2</v>
      </c>
      <c r="U52" s="17">
        <f t="shared" ref="U52" si="29">IF(I52=0,"",S52/I52)</f>
        <v>1.3963594939680114E-2</v>
      </c>
    </row>
    <row r="53" spans="1:21">
      <c r="A53" s="28" t="s">
        <v>57</v>
      </c>
      <c r="B53" s="12">
        <f>SUMIF(TAPS!$A:$A,$D$2&amp;$G$2&amp;Report!$A53,TAPS!$B:$B)</f>
        <v>118514</v>
      </c>
      <c r="C53" s="13">
        <f>SUMIF(TAPS!$A:$A,"*"&amp;$G$2&amp;Report!$A53,TAPS!$B:$B)</f>
        <v>3358499</v>
      </c>
      <c r="D53" s="12">
        <f>IF(B53=0,"",SUMIF(TAPS!$A:$A,$D$2&amp;$G$2&amp;Report!$A53,TAPS!$C:$C)/B53)</f>
        <v>5223.5472180501883</v>
      </c>
      <c r="E53" s="13">
        <f>IF(C53=0,"",SUMIF(TAPS!$A:$A,"*"&amp;$G$2&amp;Report!$A53,TAPS!$C:$C)/C53)</f>
        <v>3874.9663882585642</v>
      </c>
      <c r="F53" s="12">
        <f>IF(B53=0,"",SUMIF(TAPS!$A:$A,$D$2&amp;$G$2&amp;Report!$A53,TAPS!$D:$D)/B53)</f>
        <v>253.20325868673743</v>
      </c>
      <c r="G53" s="13">
        <f>IF(C53=0,"",SUMIF(TAPS!$A:$A,"*"&amp;$G$2&amp;Report!$A53,TAPS!$D:$D)/C53)</f>
        <v>583.13497517789938</v>
      </c>
      <c r="H53" s="12">
        <f>SUMIF(TAPS!$A:$A,$D$2&amp;$G$2&amp;Report!$A53,TAPS!$E:$E)</f>
        <v>1331501</v>
      </c>
      <c r="I53" s="13">
        <f>SUMIF(TAPS!$A:$A,"*"&amp;$G$2&amp;Report!$A53,TAPS!$E:$E)</f>
        <v>103659499</v>
      </c>
      <c r="J53" s="12">
        <f>IF(H53=0,"",SUMIF(TAPS!$A:$A,$D$2&amp;$G$2&amp;Report!$A53,TAPS!$F:$F)/H53)</f>
        <v>4962.5881647854567</v>
      </c>
      <c r="K53" s="13">
        <f>IF(I53=0,"",SUMIF(TAPS!$A:$A,"*"&amp;$G$2&amp;Report!$A53,TAPS!$F:$F)/I53)</f>
        <v>5414.0263580957499</v>
      </c>
      <c r="L53" s="12">
        <f>IF(H53=0,"",SUMIF(TAPS!$A:$A,$D$2&amp;$G$2&amp;Report!$A53,TAPS!$G:$G)/H53)</f>
        <v>682.18434909173936</v>
      </c>
      <c r="M53" s="13">
        <f>IF(I53=0,"",SUMIF(TAPS!$A:$A,"*"&amp;$G$2&amp;Report!$A53,TAPS!$G:$G)/I53)</f>
        <v>1002.7081442386674</v>
      </c>
      <c r="N53" s="14">
        <f t="shared" si="19"/>
        <v>0.23953061587465843</v>
      </c>
      <c r="O53" s="15">
        <f t="shared" si="20"/>
        <v>0.25998337220634876</v>
      </c>
      <c r="P53" s="14">
        <f t="shared" si="21"/>
        <v>0.18372046142156068</v>
      </c>
      <c r="Q53" s="15">
        <f t="shared" si="22"/>
        <v>0.20532513814669284</v>
      </c>
      <c r="R53" s="12">
        <f>SUMIF(TAPS!$A:$A,$D$2&amp;$G$2&amp;Report!$A53,TAPS!$H:$H)</f>
        <v>27648</v>
      </c>
      <c r="S53" s="13">
        <f>SUMIF(TAPS!$A:$A,"*"&amp;$G$2&amp;Report!$A53,TAPS!$H:$H)</f>
        <v>1965942</v>
      </c>
      <c r="T53" s="16">
        <f t="shared" ref="T53:T58" si="30">IF(H53=0,"",R53/H53)</f>
        <v>2.0764535663135065E-2</v>
      </c>
      <c r="U53" s="17">
        <f t="shared" ref="U53:U58" si="31">IF(I53=0,"",S53/I53)</f>
        <v>1.896538203411537E-2</v>
      </c>
    </row>
    <row r="54" spans="1:21">
      <c r="A54" s="28" t="s">
        <v>58</v>
      </c>
      <c r="B54" s="12">
        <f>SUMIF(TAPS!$A:$A,$D$2&amp;$G$2&amp;Report!$A54,TAPS!$B:$B)</f>
        <v>81799</v>
      </c>
      <c r="C54" s="13">
        <f>SUMIF(TAPS!$A:$A,"*"&amp;$G$2&amp;Report!$A54,TAPS!$B:$B)</f>
        <v>1819266</v>
      </c>
      <c r="D54" s="12">
        <f>IF(B54=0,"",SUMIF(TAPS!$A:$A,$D$2&amp;$G$2&amp;Report!$A54,TAPS!$C:$C)/B54)</f>
        <v>5842.7710118705609</v>
      </c>
      <c r="E54" s="13">
        <f>IF(C54=0,"",SUMIF(TAPS!$A:$A,"*"&amp;$G$2&amp;Report!$A54,TAPS!$C:$C)/C54)</f>
        <v>5273.6509773721928</v>
      </c>
      <c r="F54" s="12">
        <f>IF(B54=0,"",SUMIF(TAPS!$A:$A,$D$2&amp;$G$2&amp;Report!$A54,TAPS!$D:$D)/B54)</f>
        <v>258.52998202912016</v>
      </c>
      <c r="G54" s="13">
        <f>IF(C54=0,"",SUMIF(TAPS!$A:$A,"*"&amp;$G$2&amp;Report!$A54,TAPS!$D:$D)/C54)</f>
        <v>762.84266401944524</v>
      </c>
      <c r="H54" s="12">
        <f>SUMIF(TAPS!$A:$A,$D$2&amp;$G$2&amp;Report!$A54,TAPS!$E:$E)</f>
        <v>1219000</v>
      </c>
      <c r="I54" s="13">
        <f>SUMIF(TAPS!$A:$A,"*"&amp;$G$2&amp;Report!$A54,TAPS!$E:$E)</f>
        <v>73789377</v>
      </c>
      <c r="J54" s="12">
        <f>IF(H54=0,"",SUMIF(TAPS!$A:$A,$D$2&amp;$G$2&amp;Report!$A54,TAPS!$F:$F)/H54)</f>
        <v>5702.83211730927</v>
      </c>
      <c r="K54" s="13">
        <f>IF(I54=0,"",SUMIF(TAPS!$A:$A,"*"&amp;$G$2&amp;Report!$A54,TAPS!$F:$F)/I54)</f>
        <v>6949.6298664914866</v>
      </c>
      <c r="L54" s="12">
        <f>IF(H54=0,"",SUMIF(TAPS!$A:$A,$D$2&amp;$G$2&amp;Report!$A54,TAPS!$G:$G)/H54)</f>
        <v>1020.5307949138638</v>
      </c>
      <c r="M54" s="13">
        <f>IF(I54=0,"",SUMIF(TAPS!$A:$A,"*"&amp;$G$2&amp;Report!$A54,TAPS!$G:$G)/I54)</f>
        <v>1425.4290887155748</v>
      </c>
      <c r="N54" s="14">
        <f t="shared" si="19"/>
        <v>0.16532531893220367</v>
      </c>
      <c r="O54" s="15">
        <f t="shared" si="20"/>
        <v>0.14083044527342581</v>
      </c>
      <c r="P54" s="14">
        <f t="shared" si="21"/>
        <v>0.16819757737536994</v>
      </c>
      <c r="Q54" s="15">
        <f t="shared" si="22"/>
        <v>0.14615943712291526</v>
      </c>
      <c r="R54" s="12">
        <f>SUMIF(TAPS!$A:$A,$D$2&amp;$G$2&amp;Report!$A54,TAPS!$H:$H)</f>
        <v>14702</v>
      </c>
      <c r="S54" s="13">
        <f>SUMIF(TAPS!$A:$A,"*"&amp;$G$2&amp;Report!$A54,TAPS!$H:$H)</f>
        <v>668716</v>
      </c>
      <c r="T54" s="16">
        <f t="shared" si="30"/>
        <v>1.2060705496308449E-2</v>
      </c>
      <c r="U54" s="17">
        <f t="shared" si="31"/>
        <v>9.0624968957252472E-3</v>
      </c>
    </row>
    <row r="55" spans="1:21">
      <c r="A55" s="28" t="s">
        <v>59</v>
      </c>
      <c r="B55" s="12">
        <f>SUMIF(TAPS!$A:$A,$D$2&amp;$G$2&amp;Report!$A55,TAPS!$B:$B)</f>
        <v>97891</v>
      </c>
      <c r="C55" s="13">
        <f>SUMIF(TAPS!$A:$A,"*"&amp;$G$2&amp;Report!$A55,TAPS!$B:$B)</f>
        <v>1988734</v>
      </c>
      <c r="D55" s="12">
        <f>IF(B55=0,"",SUMIF(TAPS!$A:$A,$D$2&amp;$G$2&amp;Report!$A55,TAPS!$C:$C)/B55)</f>
        <v>6750.580186125384</v>
      </c>
      <c r="E55" s="13">
        <f>IF(C55=0,"",SUMIF(TAPS!$A:$A,"*"&amp;$G$2&amp;Report!$A55,TAPS!$C:$C)/C55)</f>
        <v>6743.1890021491063</v>
      </c>
      <c r="F55" s="12">
        <f>IF(B55=0,"",SUMIF(TAPS!$A:$A,$D$2&amp;$G$2&amp;Report!$A55,TAPS!$D:$D)/B55)</f>
        <v>259.75075338897346</v>
      </c>
      <c r="G55" s="13">
        <f>IF(C55=0,"",SUMIF(TAPS!$A:$A,"*"&amp;$G$2&amp;Report!$A55,TAPS!$D:$D)/C55)</f>
        <v>941.98966176472072</v>
      </c>
      <c r="H55" s="12">
        <f>SUMIF(TAPS!$A:$A,$D$2&amp;$G$2&amp;Report!$A55,TAPS!$E:$E)</f>
        <v>1623923</v>
      </c>
      <c r="I55" s="13">
        <f>SUMIF(TAPS!$A:$A,"*"&amp;$G$2&amp;Report!$A55,TAPS!$E:$E)</f>
        <v>95125460</v>
      </c>
      <c r="J55" s="12">
        <f>IF(H55=0,"",SUMIF(TAPS!$A:$A,$D$2&amp;$G$2&amp;Report!$A55,TAPS!$F:$F)/H55)</f>
        <v>6809.0326210048133</v>
      </c>
      <c r="K55" s="13">
        <f>IF(I55=0,"",SUMIF(TAPS!$A:$A,"*"&amp;$G$2&amp;Report!$A55,TAPS!$F:$F)/I55)</f>
        <v>8754.8803837058967</v>
      </c>
      <c r="L55" s="12">
        <f>IF(H55=0,"",SUMIF(TAPS!$A:$A,$D$2&amp;$G$2&amp;Report!$A55,TAPS!$G:$G)/H55)</f>
        <v>1093.5141912516788</v>
      </c>
      <c r="M55" s="13">
        <f>IF(I55=0,"",SUMIF(TAPS!$A:$A,"*"&amp;$G$2&amp;Report!$A55,TAPS!$G:$G)/I55)</f>
        <v>1629.8891579709575</v>
      </c>
      <c r="N55" s="14">
        <f t="shared" si="19"/>
        <v>0.197849127686064</v>
      </c>
      <c r="O55" s="15">
        <f t="shared" si="20"/>
        <v>0.15394906228687899</v>
      </c>
      <c r="P55" s="14">
        <f t="shared" si="21"/>
        <v>0.22406883875647488</v>
      </c>
      <c r="Q55" s="15">
        <f t="shared" si="22"/>
        <v>0.1884212098668131</v>
      </c>
      <c r="R55" s="12">
        <f>SUMIF(TAPS!$A:$A,$D$2&amp;$G$2&amp;Report!$A55,TAPS!$H:$H)</f>
        <v>12656</v>
      </c>
      <c r="S55" s="13">
        <f>SUMIF(TAPS!$A:$A,"*"&amp;$G$2&amp;Report!$A55,TAPS!$H:$H)</f>
        <v>460059</v>
      </c>
      <c r="T55" s="16">
        <f t="shared" si="30"/>
        <v>7.7934729663906481E-3</v>
      </c>
      <c r="U55" s="17">
        <f t="shared" si="31"/>
        <v>4.8363392933921164E-3</v>
      </c>
    </row>
    <row r="56" spans="1:21">
      <c r="A56" s="28" t="s">
        <v>60</v>
      </c>
      <c r="B56" s="12">
        <f>SUMIF(TAPS!$A:$A,$D$2&amp;$G$2&amp;Report!$A56,TAPS!$B:$B)</f>
        <v>55246</v>
      </c>
      <c r="C56" s="13">
        <f>SUMIF(TAPS!$A:$A,"*"&amp;$G$2&amp;Report!$A56,TAPS!$B:$B)</f>
        <v>1087431</v>
      </c>
      <c r="D56" s="12">
        <f>IF(B56=0,"",SUMIF(TAPS!$A:$A,$D$2&amp;$G$2&amp;Report!$A56,TAPS!$C:$C)/B56)</f>
        <v>7748.6044238496906</v>
      </c>
      <c r="E56" s="13">
        <f>IF(C56=0,"",SUMIF(TAPS!$A:$A,"*"&amp;$G$2&amp;Report!$A56,TAPS!$C:$C)/C56)</f>
        <v>8264.1533449018843</v>
      </c>
      <c r="F56" s="12">
        <f>IF(B56=0,"",SUMIF(TAPS!$A:$A,$D$2&amp;$G$2&amp;Report!$A56,TAPS!$D:$D)/B56)</f>
        <v>256.81497302972161</v>
      </c>
      <c r="G56" s="13">
        <f>IF(C56=0,"",SUMIF(TAPS!$A:$A,"*"&amp;$G$2&amp;Report!$A56,TAPS!$D:$D)/C56)</f>
        <v>1142.4244775070786</v>
      </c>
      <c r="H56" s="12">
        <f>SUMIF(TAPS!$A:$A,$D$2&amp;$G$2&amp;Report!$A56,TAPS!$E:$E)</f>
        <v>953389</v>
      </c>
      <c r="I56" s="13">
        <f>SUMIF(TAPS!$A:$A,"*"&amp;$G$2&amp;Report!$A56,TAPS!$E:$E)</f>
        <v>59042232</v>
      </c>
      <c r="J56" s="12">
        <f>IF(H56=0,"",SUMIF(TAPS!$A:$A,$D$2&amp;$G$2&amp;Report!$A56,TAPS!$F:$F)/H56)</f>
        <v>8103.8739307879578</v>
      </c>
      <c r="K56" s="13">
        <f>IF(I56=0,"",SUMIF(TAPS!$A:$A,"*"&amp;$G$2&amp;Report!$A56,TAPS!$F:$F)/I56)</f>
        <v>10620.118166992739</v>
      </c>
      <c r="L56" s="12">
        <f>IF(H56=0,"",SUMIF(TAPS!$A:$A,$D$2&amp;$G$2&amp;Report!$A56,TAPS!$G:$G)/H56)</f>
        <v>1079.0953818430883</v>
      </c>
      <c r="M56" s="13">
        <f>IF(I56=0,"",SUMIF(TAPS!$A:$A,"*"&amp;$G$2&amp;Report!$A56,TAPS!$G:$G)/I56)</f>
        <v>1801.712028772896</v>
      </c>
      <c r="N56" s="14">
        <f t="shared" si="19"/>
        <v>0.1116586091483823</v>
      </c>
      <c r="O56" s="15">
        <f t="shared" si="20"/>
        <v>8.4178669822954258E-2</v>
      </c>
      <c r="P56" s="14">
        <f t="shared" si="21"/>
        <v>0.13154858088295862</v>
      </c>
      <c r="Q56" s="15">
        <f t="shared" si="22"/>
        <v>0.11694880410225683</v>
      </c>
      <c r="R56" s="12">
        <f>SUMIF(TAPS!$A:$A,$D$2&amp;$G$2&amp;Report!$A56,TAPS!$H:$H)</f>
        <v>5101</v>
      </c>
      <c r="S56" s="13">
        <f>SUMIF(TAPS!$A:$A,"*"&amp;$G$2&amp;Report!$A56,TAPS!$H:$H)</f>
        <v>161691</v>
      </c>
      <c r="T56" s="16">
        <f t="shared" si="30"/>
        <v>5.3503868830036844E-3</v>
      </c>
      <c r="U56" s="17">
        <f t="shared" si="31"/>
        <v>2.7385651680647844E-3</v>
      </c>
    </row>
    <row r="57" spans="1:21">
      <c r="A57" s="28" t="s">
        <v>61</v>
      </c>
      <c r="B57" s="12">
        <f>SUMIF(TAPS!$A:$A,$D$2&amp;$G$2&amp;Report!$A57,TAPS!$B:$B)</f>
        <v>113934</v>
      </c>
      <c r="C57" s="13">
        <f>SUMIF(TAPS!$A:$A,"*"&amp;$G$2&amp;Report!$A57,TAPS!$B:$B)</f>
        <v>2383056</v>
      </c>
      <c r="D57" s="12">
        <f>IF(B57=0,"",SUMIF(TAPS!$A:$A,$D$2&amp;$G$2&amp;Report!$A57,TAPS!$C:$C)/B57)</f>
        <v>9089.8168062211462</v>
      </c>
      <c r="E57" s="13">
        <f>IF(C57=0,"",SUMIF(TAPS!$A:$A,"*"&amp;$G$2&amp;Report!$A57,TAPS!$C:$C)/C57)</f>
        <v>11043.634397177406</v>
      </c>
      <c r="F57" s="12">
        <f>IF(B57=0,"",SUMIF(TAPS!$A:$A,$D$2&amp;$G$2&amp;Report!$A57,TAPS!$D:$D)/B57)</f>
        <v>265.54754506995278</v>
      </c>
      <c r="G57" s="13">
        <f>IF(C57=0,"",SUMIF(TAPS!$A:$A,"*"&amp;$G$2&amp;Report!$A57,TAPS!$D:$D)/C57)</f>
        <v>1722.6927453656147</v>
      </c>
      <c r="H57" s="12">
        <f>SUMIF(TAPS!$A:$A,$D$2&amp;$G$2&amp;Report!$A57,TAPS!$E:$E)</f>
        <v>1981124</v>
      </c>
      <c r="I57" s="13">
        <f>SUMIF(TAPS!$A:$A,"*"&amp;$G$2&amp;Report!$A57,TAPS!$E:$E)</f>
        <v>157557454</v>
      </c>
      <c r="J57" s="12">
        <f>IF(H57=0,"",SUMIF(TAPS!$A:$A,$D$2&amp;$G$2&amp;Report!$A57,TAPS!$F:$F)/H57)</f>
        <v>10198.49079461962</v>
      </c>
      <c r="K57" s="13">
        <f>IF(I57=0,"",SUMIF(TAPS!$A:$A,"*"&amp;$G$2&amp;Report!$A57,TAPS!$F:$F)/I57)</f>
        <v>15269.201190068736</v>
      </c>
      <c r="L57" s="12">
        <f>IF(H57=0,"",SUMIF(TAPS!$A:$A,$D$2&amp;$G$2&amp;Report!$A57,TAPS!$G:$G)/H57)</f>
        <v>1163.9757864727296</v>
      </c>
      <c r="M57" s="13">
        <f>IF(I57=0,"",SUMIF(TAPS!$A:$A,"*"&amp;$G$2&amp;Report!$A57,TAPS!$G:$G)/I57)</f>
        <v>2953.7865837118693</v>
      </c>
      <c r="N57" s="14">
        <f t="shared" si="19"/>
        <v>0.23027390172522516</v>
      </c>
      <c r="O57" s="15">
        <f t="shared" si="20"/>
        <v>0.18447375897285442</v>
      </c>
      <c r="P57" s="14">
        <f t="shared" si="21"/>
        <v>0.27335542024626941</v>
      </c>
      <c r="Q57" s="15">
        <f t="shared" si="22"/>
        <v>0.31208433689797405</v>
      </c>
      <c r="R57" s="12">
        <f>SUMIF(TAPS!$A:$A,$D$2&amp;$G$2&amp;Report!$A57,TAPS!$H:$H)</f>
        <v>6622</v>
      </c>
      <c r="S57" s="13">
        <f>SUMIF(TAPS!$A:$A,"*"&amp;$G$2&amp;Report!$A57,TAPS!$H:$H)</f>
        <v>223542</v>
      </c>
      <c r="T57" s="16">
        <f t="shared" si="30"/>
        <v>3.3425469581914104E-3</v>
      </c>
      <c r="U57" s="17">
        <f t="shared" si="31"/>
        <v>1.4187967266848574E-3</v>
      </c>
    </row>
    <row r="58" spans="1:21">
      <c r="A58" s="28" t="s">
        <v>62</v>
      </c>
      <c r="B58" s="12">
        <f>SUMIF(TAPS!$A:$A,$D$2&amp;$G$2&amp;Report!$A58,TAPS!$B:$B)</f>
        <v>6666</v>
      </c>
      <c r="C58" s="13">
        <f>SUMIF(TAPS!$A:$A,"*"&amp;$G$2&amp;Report!$A58,TAPS!$B:$B)</f>
        <v>1725750</v>
      </c>
      <c r="D58" s="12">
        <f>IF(B58=0,"",SUMIF(TAPS!$A:$A,$D$2&amp;$G$2&amp;Report!$A58,TAPS!$C:$C)/B58)</f>
        <v>3153.5403540354037</v>
      </c>
      <c r="E58" s="13">
        <f>IF(C58=0,"",SUMIF(TAPS!$A:$A,"*"&amp;$G$2&amp;Report!$A58,TAPS!$C:$C)/C58)</f>
        <v>1765.3849723308706</v>
      </c>
      <c r="F58" s="12">
        <f>IF(B58=0,"",SUMIF(TAPS!$A:$A,$D$2&amp;$G$2&amp;Report!$A58,TAPS!$D:$D)/B58)</f>
        <v>359.05115511551156</v>
      </c>
      <c r="G58" s="13">
        <f>IF(C58=0,"",SUMIF(TAPS!$A:$A,"*"&amp;$G$2&amp;Report!$A58,TAPS!$D:$D)/C58)</f>
        <v>420.83157467767637</v>
      </c>
      <c r="H58" s="12">
        <f>SUMIF(TAPS!$A:$A,$D$2&amp;$G$2&amp;Report!$A58,TAPS!$E:$E)</f>
        <v>13961</v>
      </c>
      <c r="I58" s="13">
        <f>SUMIF(TAPS!$A:$A,"*"&amp;$G$2&amp;Report!$A58,TAPS!$E:$E)</f>
        <v>4894443</v>
      </c>
      <c r="J58" s="12">
        <f>IF(H58=0,"",SUMIF(TAPS!$A:$A,$D$2&amp;$G$2&amp;Report!$A58,TAPS!$F:$F)/H58)</f>
        <v>4092.5483847861901</v>
      </c>
      <c r="K58" s="13">
        <f>IF(I58=0,"",SUMIF(TAPS!$A:$A,"*"&amp;$G$2&amp;Report!$A58,TAPS!$F:$F)/I58)</f>
        <v>3801.2272673315433</v>
      </c>
      <c r="L58" s="12">
        <f>IF(H58=0,"",SUMIF(TAPS!$A:$A,$D$2&amp;$G$2&amp;Report!$A58,TAPS!$G:$G)/H58)</f>
        <v>1039.6071914619297</v>
      </c>
      <c r="M58" s="13">
        <f>IF(I58=0,"",SUMIF(TAPS!$A:$A,"*"&amp;$G$2&amp;Report!$A58,TAPS!$G:$G)/I58)</f>
        <v>841.00174197554247</v>
      </c>
      <c r="N58" s="14">
        <f t="shared" si="19"/>
        <v>1.3472763432341099E-2</v>
      </c>
      <c r="O58" s="15">
        <f t="shared" si="20"/>
        <v>0.13359131700950524</v>
      </c>
      <c r="P58" s="14">
        <f t="shared" si="21"/>
        <v>1.9263382918273501E-3</v>
      </c>
      <c r="Q58" s="15">
        <f t="shared" si="22"/>
        <v>9.6947428341913333E-3</v>
      </c>
      <c r="R58" s="12">
        <f>SUMIF(TAPS!$A:$A,$D$2&amp;$G$2&amp;Report!$A58,TAPS!$H:$H)</f>
        <v>3154</v>
      </c>
      <c r="S58" s="13">
        <f>SUMIF(TAPS!$A:$A,"*"&amp;$G$2&amp;Report!$A58,TAPS!$H:$H)</f>
        <v>607264</v>
      </c>
      <c r="T58" s="16">
        <f t="shared" si="30"/>
        <v>0.2259150490652532</v>
      </c>
      <c r="U58" s="17">
        <f t="shared" si="31"/>
        <v>0.12407213650256015</v>
      </c>
    </row>
    <row r="59" spans="1:21" s="62" customFormat="1">
      <c r="A59" s="27" t="s">
        <v>3995</v>
      </c>
      <c r="B59" s="8"/>
      <c r="C59" s="9"/>
      <c r="D59" s="8"/>
      <c r="E59" s="9"/>
      <c r="F59" s="8"/>
      <c r="G59" s="9"/>
      <c r="H59" s="8"/>
      <c r="I59" s="9"/>
      <c r="J59" s="8"/>
      <c r="K59" s="9"/>
      <c r="L59" s="8"/>
      <c r="M59" s="9"/>
      <c r="N59" s="63" t="str">
        <f t="shared" si="19"/>
        <v/>
      </c>
      <c r="O59" s="64" t="str">
        <f t="shared" si="20"/>
        <v/>
      </c>
      <c r="P59" s="63" t="str">
        <f t="shared" si="21"/>
        <v/>
      </c>
      <c r="Q59" s="64" t="str">
        <f t="shared" si="22"/>
        <v/>
      </c>
      <c r="R59" s="8"/>
      <c r="S59" s="9"/>
      <c r="T59" s="10"/>
      <c r="U59" s="11"/>
    </row>
    <row r="60" spans="1:21">
      <c r="A60" s="28" t="s">
        <v>63</v>
      </c>
      <c r="B60" s="12">
        <f>SUMIF(EIRC!$A:$A,$D$2&amp;$G$2&amp;Report!$A60,EIRC!$B:$B)</f>
        <v>173147</v>
      </c>
      <c r="C60" s="13">
        <f>SUMIF(EIRC!$A:$A,"*"&amp;$G$2&amp;Report!$A60,EIRC!$B:$B)</f>
        <v>5239825</v>
      </c>
      <c r="D60" s="12">
        <f>IF(B60=0,"",SUMIF(EIRC!$A:$A,$D$2&amp;$G$2&amp;Report!$A60,EIRC!$C:$C)/B60)</f>
        <v>7548.8094913570549</v>
      </c>
      <c r="E60" s="13">
        <f>IF(C60=0,"",SUMIF(EIRC!$A:$A,"*"&amp;$G$2&amp;Report!$A60,EIRC!$C:$C)/C60)</f>
        <v>5889.4258105948193</v>
      </c>
      <c r="F60" s="12">
        <f>IF(B60=0,"",SUMIF(EIRC!$A:$A,$D$2&amp;$G$2&amp;Report!$A60,EIRC!$D:$D)/B60)</f>
        <v>198.81129906957671</v>
      </c>
      <c r="G60" s="13">
        <f>IF(C60=0,"",SUMIF(EIRC!$A:$A,"*"&amp;$G$2&amp;Report!$A60,EIRC!$D:$D)/C60)</f>
        <v>690.13355999484713</v>
      </c>
      <c r="H60" s="12">
        <f>SUMIF(EIRC!$A:$A,$D$2&amp;$G$2&amp;Report!$A60,EIRC!$E:$E)</f>
        <v>2133489</v>
      </c>
      <c r="I60" s="13">
        <f>SUMIF(EIRC!$A:$A,"*"&amp;$G$2&amp;Report!$A60,EIRC!$E:$E)</f>
        <v>173269563</v>
      </c>
      <c r="J60" s="12">
        <f>IF(H60=0,"",SUMIF(EIRC!$A:$A,$D$2&amp;$G$2&amp;Report!$A60,EIRC!$F:$F)/H60)</f>
        <v>8545.0854886057532</v>
      </c>
      <c r="K60" s="13">
        <f>IF(I60=0,"",SUMIF(EIRC!$A:$A,"*"&amp;$G$2&amp;Report!$A60,EIRC!$F:$F)/I60)</f>
        <v>10421.124974667362</v>
      </c>
      <c r="L60" s="12">
        <f>IF(H60=0,"",SUMIF(EIRC!$A:$A,$D$2&amp;$G$2&amp;Report!$A60,EIRC!$G:$G)/H60)</f>
        <v>260.37124353582323</v>
      </c>
      <c r="M60" s="13">
        <f>IF(I60=0,"",SUMIF(EIRC!$A:$A,"*"&amp;$G$2&amp;Report!$A60,EIRC!$G:$G)/I60)</f>
        <v>848.23635636456243</v>
      </c>
      <c r="N60" s="14">
        <f t="shared" si="19"/>
        <v>0.34995028053098776</v>
      </c>
      <c r="O60" s="15">
        <f t="shared" si="20"/>
        <v>0.40561791838292383</v>
      </c>
      <c r="P60" s="14">
        <f t="shared" si="21"/>
        <v>0.29437873761854033</v>
      </c>
      <c r="Q60" s="15">
        <f t="shared" si="22"/>
        <v>0.34320633712103987</v>
      </c>
      <c r="R60" s="12">
        <f>SUMIF(EIRC!$A:$A,$D$2&amp;$G$2&amp;Report!$A60,EIRC!$H:$H)</f>
        <v>17540</v>
      </c>
      <c r="S60" s="13">
        <f>SUMIF(EIRC!$A:$A,"*"&amp;$G$2&amp;Report!$A60,EIRC!$H:$H)</f>
        <v>924066</v>
      </c>
      <c r="T60" s="16">
        <f>IF(H60=0,"",R60/H60)</f>
        <v>8.2212751038322675E-3</v>
      </c>
      <c r="U60" s="17">
        <f t="shared" ref="U60" si="32">IF(I60=0,"",S60/I60)</f>
        <v>5.3331120827031812E-3</v>
      </c>
    </row>
    <row r="61" spans="1:21">
      <c r="A61" s="28" t="s">
        <v>64</v>
      </c>
      <c r="B61" s="12">
        <f>SUMIF(EIRC!$A:$A,$D$2&amp;$G$2&amp;Report!$A61,EIRC!$B:$B)</f>
        <v>50925</v>
      </c>
      <c r="C61" s="13">
        <f>SUMIF(EIRC!$A:$A,"*"&amp;$G$2&amp;Report!$A61,EIRC!$B:$B)</f>
        <v>1160745</v>
      </c>
      <c r="D61" s="12">
        <f>IF(B61=0,"",SUMIF(EIRC!$A:$A,$D$2&amp;$G$2&amp;Report!$A61,EIRC!$C:$C)/B61)</f>
        <v>7722.362906234659</v>
      </c>
      <c r="E61" s="13">
        <f>IF(C61=0,"",SUMIF(EIRC!$A:$A,"*"&amp;$G$2&amp;Report!$A61,EIRC!$C:$C)/C61)</f>
        <v>7125.4471852129454</v>
      </c>
      <c r="F61" s="12">
        <f>IF(B61=0,"",SUMIF(EIRC!$A:$A,$D$2&amp;$G$2&amp;Report!$A61,EIRC!$D:$D)/B61)</f>
        <v>218.8348944526264</v>
      </c>
      <c r="G61" s="13">
        <f>IF(C61=0,"",SUMIF(EIRC!$A:$A,"*"&amp;$G$2&amp;Report!$A61,EIRC!$D:$D)/C61)</f>
        <v>868.71305756216907</v>
      </c>
      <c r="H61" s="12">
        <f>SUMIF(EIRC!$A:$A,$D$2&amp;$G$2&amp;Report!$A61,EIRC!$E:$E)</f>
        <v>663378</v>
      </c>
      <c r="I61" s="13">
        <f>SUMIF(EIRC!$A:$A,"*"&amp;$G$2&amp;Report!$A61,EIRC!$E:$E)</f>
        <v>51473245</v>
      </c>
      <c r="J61" s="12">
        <f>IF(H61=0,"",SUMIF(EIRC!$A:$A,$D$2&amp;$G$2&amp;Report!$A61,EIRC!$F:$F)/H61)</f>
        <v>8163.5550334801574</v>
      </c>
      <c r="K61" s="13">
        <f>IF(I61=0,"",SUMIF(EIRC!$A:$A,"*"&amp;$G$2&amp;Report!$A61,EIRC!$F:$F)/I61)</f>
        <v>10572.627574888664</v>
      </c>
      <c r="L61" s="12">
        <f>IF(H61=0,"",SUMIF(EIRC!$A:$A,$D$2&amp;$G$2&amp;Report!$A61,EIRC!$G:$G)/H61)</f>
        <v>306.15003060095449</v>
      </c>
      <c r="M61" s="13">
        <f>IF(I61=0,"",SUMIF(EIRC!$A:$A,"*"&amp;$G$2&amp;Report!$A61,EIRC!$G:$G)/I61)</f>
        <v>975.65002808740735</v>
      </c>
      <c r="N61" s="14">
        <f t="shared" si="19"/>
        <v>0.1029253642052161</v>
      </c>
      <c r="O61" s="15">
        <f t="shared" si="20"/>
        <v>8.9853949449339804E-2</v>
      </c>
      <c r="P61" s="14">
        <f t="shared" si="21"/>
        <v>9.1532873243739266E-2</v>
      </c>
      <c r="Q61" s="15">
        <f t="shared" si="22"/>
        <v>0.10195641733213051</v>
      </c>
      <c r="R61" s="12">
        <f>SUMIF(EIRC!$A:$A,$D$2&amp;$G$2&amp;Report!$A61,EIRC!$H:$H)</f>
        <v>4884</v>
      </c>
      <c r="S61" s="13">
        <f>SUMIF(EIRC!$A:$A,"*"&amp;$G$2&amp;Report!$A61,EIRC!$H:$H)</f>
        <v>230693</v>
      </c>
      <c r="T61" s="16">
        <f t="shared" ref="T61:T67" si="33">IF(H61=0,"",R61/H61)</f>
        <v>7.3623183162540816E-3</v>
      </c>
      <c r="U61" s="17">
        <f t="shared" ref="U61:U67" si="34">IF(I61=0,"",S61/I61)</f>
        <v>4.4818040906494236E-3</v>
      </c>
    </row>
    <row r="62" spans="1:21">
      <c r="A62" s="28" t="s">
        <v>65</v>
      </c>
      <c r="B62" s="12">
        <f>SUMIF(EIRC!$A:$A,$D$2&amp;$G$2&amp;Report!$A62,EIRC!$B:$B)</f>
        <v>64785</v>
      </c>
      <c r="C62" s="13">
        <f>SUMIF(EIRC!$A:$A,"*"&amp;$G$2&amp;Report!$A62,EIRC!$B:$B)</f>
        <v>1422730</v>
      </c>
      <c r="D62" s="12">
        <f>IF(B62=0,"",SUMIF(EIRC!$A:$A,$D$2&amp;$G$2&amp;Report!$A62,EIRC!$C:$C)/B62)</f>
        <v>7253.8303619665048</v>
      </c>
      <c r="E62" s="13">
        <f>IF(C62=0,"",SUMIF(EIRC!$A:$A,"*"&amp;$G$2&amp;Report!$A62,EIRC!$C:$C)/C62)</f>
        <v>6792.8793551833451</v>
      </c>
      <c r="F62" s="12">
        <f>IF(B62=0,"",SUMIF(EIRC!$A:$A,$D$2&amp;$G$2&amp;Report!$A62,EIRC!$D:$D)/B62)</f>
        <v>244.06515397082657</v>
      </c>
      <c r="G62" s="13">
        <f>IF(C62=0,"",SUMIF(EIRC!$A:$A,"*"&amp;$G$2&amp;Report!$A62,EIRC!$D:$D)/C62)</f>
        <v>948.67867690988453</v>
      </c>
      <c r="H62" s="12">
        <f>SUMIF(EIRC!$A:$A,$D$2&amp;$G$2&amp;Report!$A62,EIRC!$E:$E)</f>
        <v>841025</v>
      </c>
      <c r="I62" s="13">
        <f>SUMIF(EIRC!$A:$A,"*"&amp;$G$2&amp;Report!$A62,EIRC!$E:$E)</f>
        <v>61889109</v>
      </c>
      <c r="J62" s="12">
        <f>IF(H62=0,"",SUMIF(EIRC!$A:$A,$D$2&amp;$G$2&amp;Report!$A62,EIRC!$F:$F)/H62)</f>
        <v>7555.4447549121605</v>
      </c>
      <c r="K62" s="13">
        <f>IF(I62=0,"",SUMIF(EIRC!$A:$A,"*"&amp;$G$2&amp;Report!$A62,EIRC!$F:$F)/I62)</f>
        <v>10272.642492494115</v>
      </c>
      <c r="L62" s="12">
        <f>IF(H62=0,"",SUMIF(EIRC!$A:$A,$D$2&amp;$G$2&amp;Report!$A62,EIRC!$G:$G)/H62)</f>
        <v>424.79429030052614</v>
      </c>
      <c r="M62" s="13">
        <f>IF(I62=0,"",SUMIF(EIRC!$A:$A,"*"&amp;$G$2&amp;Report!$A62,EIRC!$G:$G)/I62)</f>
        <v>1226.0715051496379</v>
      </c>
      <c r="N62" s="14">
        <f t="shared" si="19"/>
        <v>0.1309380406486976</v>
      </c>
      <c r="O62" s="15">
        <f t="shared" si="20"/>
        <v>0.11013436155232995</v>
      </c>
      <c r="P62" s="14">
        <f t="shared" si="21"/>
        <v>0.11604460009197745</v>
      </c>
      <c r="Q62" s="15">
        <f t="shared" si="22"/>
        <v>0.1225877992638256</v>
      </c>
      <c r="R62" s="12">
        <f>SUMIF(EIRC!$A:$A,$D$2&amp;$G$2&amp;Report!$A62,EIRC!$H:$H)</f>
        <v>7880</v>
      </c>
      <c r="S62" s="13">
        <f>SUMIF(EIRC!$A:$A,"*"&amp;$G$2&amp;Report!$A62,EIRC!$H:$H)</f>
        <v>329369</v>
      </c>
      <c r="T62" s="16">
        <f t="shared" si="33"/>
        <v>9.3695193365238849E-3</v>
      </c>
      <c r="U62" s="17">
        <f t="shared" si="34"/>
        <v>5.3219218263426604E-3</v>
      </c>
    </row>
    <row r="63" spans="1:21">
      <c r="A63" s="28" t="s">
        <v>66</v>
      </c>
      <c r="B63" s="12">
        <f>SUMIF(EIRC!$A:$A,$D$2&amp;$G$2&amp;Report!$A63,EIRC!$B:$B)</f>
        <v>40267</v>
      </c>
      <c r="C63" s="13">
        <f>SUMIF(EIRC!$A:$A,"*"&amp;$G$2&amp;Report!$A63,EIRC!$B:$B)</f>
        <v>878801</v>
      </c>
      <c r="D63" s="12">
        <f>IF(B63=0,"",SUMIF(EIRC!$A:$A,$D$2&amp;$G$2&amp;Report!$A63,EIRC!$C:$C)/B63)</f>
        <v>6564.7105073633493</v>
      </c>
      <c r="E63" s="13">
        <f>IF(C63=0,"",SUMIF(EIRC!$A:$A,"*"&amp;$G$2&amp;Report!$A63,EIRC!$C:$C)/C63)</f>
        <v>6357.204332949098</v>
      </c>
      <c r="F63" s="12">
        <f>IF(B63=0,"",SUMIF(EIRC!$A:$A,$D$2&amp;$G$2&amp;Report!$A63,EIRC!$D:$D)/B63)</f>
        <v>267.67953907666327</v>
      </c>
      <c r="G63" s="13">
        <f>IF(C63=0,"",SUMIF(EIRC!$A:$A,"*"&amp;$G$2&amp;Report!$A63,EIRC!$D:$D)/C63)</f>
        <v>1030.861980129745</v>
      </c>
      <c r="H63" s="12">
        <f>SUMIF(EIRC!$A:$A,$D$2&amp;$G$2&amp;Report!$A63,EIRC!$E:$E)</f>
        <v>543100</v>
      </c>
      <c r="I63" s="13">
        <f>SUMIF(EIRC!$A:$A,"*"&amp;$G$2&amp;Report!$A63,EIRC!$E:$E)</f>
        <v>36811005</v>
      </c>
      <c r="J63" s="12">
        <f>IF(H63=0,"",SUMIF(EIRC!$A:$A,$D$2&amp;$G$2&amp;Report!$A63,EIRC!$F:$F)/H63)</f>
        <v>6800.1474019517582</v>
      </c>
      <c r="K63" s="13">
        <f>IF(I63=0,"",SUMIF(EIRC!$A:$A,"*"&amp;$G$2&amp;Report!$A63,EIRC!$F:$F)/I63)</f>
        <v>9655.9217619567844</v>
      </c>
      <c r="L63" s="12">
        <f>IF(H63=0,"",SUMIF(EIRC!$A:$A,$D$2&amp;$G$2&amp;Report!$A63,EIRC!$G:$G)/H63)</f>
        <v>627.08843675197943</v>
      </c>
      <c r="M63" s="13">
        <f>IF(I63=0,"",SUMIF(EIRC!$A:$A,"*"&amp;$G$2&amp;Report!$A63,EIRC!$G:$G)/I63)</f>
        <v>1557.7189896336706</v>
      </c>
      <c r="N63" s="14">
        <f t="shared" si="19"/>
        <v>8.1384303199831837E-2</v>
      </c>
      <c r="O63" s="15">
        <f t="shared" si="20"/>
        <v>6.8028499480962026E-2</v>
      </c>
      <c r="P63" s="14">
        <f t="shared" si="21"/>
        <v>7.4936919009485986E-2</v>
      </c>
      <c r="Q63" s="15">
        <f t="shared" si="22"/>
        <v>7.2913961188868961E-2</v>
      </c>
      <c r="R63" s="12">
        <f>SUMIF(EIRC!$A:$A,$D$2&amp;$G$2&amp;Report!$A63,EIRC!$H:$H)</f>
        <v>5532</v>
      </c>
      <c r="S63" s="13">
        <f>SUMIF(EIRC!$A:$A,"*"&amp;$G$2&amp;Report!$A63,EIRC!$H:$H)</f>
        <v>200758</v>
      </c>
      <c r="T63" s="16">
        <f t="shared" si="33"/>
        <v>1.018596943472657E-2</v>
      </c>
      <c r="U63" s="17">
        <f t="shared" si="34"/>
        <v>5.4537494969235422E-3</v>
      </c>
    </row>
    <row r="64" spans="1:21">
      <c r="A64" s="28" t="s">
        <v>67</v>
      </c>
      <c r="B64" s="12">
        <f>SUMIF(EIRC!$A:$A,$D$2&amp;$G$2&amp;Report!$A64,EIRC!$B:$B)</f>
        <v>50585</v>
      </c>
      <c r="C64" s="13">
        <f>SUMIF(EIRC!$A:$A,"*"&amp;$G$2&amp;Report!$A64,EIRC!$B:$B)</f>
        <v>1099592</v>
      </c>
      <c r="D64" s="12">
        <f>IF(B64=0,"",SUMIF(EIRC!$A:$A,$D$2&amp;$G$2&amp;Report!$A64,EIRC!$C:$C)/B64)</f>
        <v>6020.7071068498562</v>
      </c>
      <c r="E64" s="13">
        <f>IF(C64=0,"",SUMIF(EIRC!$A:$A,"*"&amp;$G$2&amp;Report!$A64,EIRC!$C:$C)/C64)</f>
        <v>6080.3665550495089</v>
      </c>
      <c r="F64" s="12">
        <f>IF(B64=0,"",SUMIF(EIRC!$A:$A,$D$2&amp;$G$2&amp;Report!$A64,EIRC!$D:$D)/B64)</f>
        <v>303.22635168528222</v>
      </c>
      <c r="G64" s="13">
        <f>IF(C64=0,"",SUMIF(EIRC!$A:$A,"*"&amp;$G$2&amp;Report!$A64,EIRC!$D:$D)/C64)</f>
        <v>1119.8227697182228</v>
      </c>
      <c r="H64" s="12">
        <f>SUMIF(EIRC!$A:$A,$D$2&amp;$G$2&amp;Report!$A64,EIRC!$E:$E)</f>
        <v>739292</v>
      </c>
      <c r="I64" s="13">
        <f>SUMIF(EIRC!$A:$A,"*"&amp;$G$2&amp;Report!$A64,EIRC!$E:$E)</f>
        <v>46762767</v>
      </c>
      <c r="J64" s="12">
        <f>IF(H64=0,"",SUMIF(EIRC!$A:$A,$D$2&amp;$G$2&amp;Report!$A64,EIRC!$F:$F)/H64)</f>
        <v>6232.138471672898</v>
      </c>
      <c r="K64" s="13">
        <f>IF(I64=0,"",SUMIF(EIRC!$A:$A,"*"&amp;$G$2&amp;Report!$A64,EIRC!$F:$F)/I64)</f>
        <v>9076.0787782510815</v>
      </c>
      <c r="L64" s="12">
        <f>IF(H64=0,"",SUMIF(EIRC!$A:$A,$D$2&amp;$G$2&amp;Report!$A64,EIRC!$G:$G)/H64)</f>
        <v>897.13834181892946</v>
      </c>
      <c r="M64" s="13">
        <f>IF(I64=0,"",SUMIF(EIRC!$A:$A,"*"&amp;$G$2&amp;Report!$A64,EIRC!$G:$G)/I64)</f>
        <v>1974.882942192022</v>
      </c>
      <c r="N64" s="14">
        <f t="shared" si="19"/>
        <v>0.10223818455220141</v>
      </c>
      <c r="O64" s="15">
        <f t="shared" si="20"/>
        <v>8.5120059946757004E-2</v>
      </c>
      <c r="P64" s="14">
        <f t="shared" si="21"/>
        <v>0.10200748430926333</v>
      </c>
      <c r="Q64" s="15">
        <f t="shared" si="22"/>
        <v>9.2626065985487824E-2</v>
      </c>
      <c r="R64" s="12">
        <f>SUMIF(EIRC!$A:$A,$D$2&amp;$G$2&amp;Report!$A64,EIRC!$H:$H)</f>
        <v>7260</v>
      </c>
      <c r="S64" s="13">
        <f>SUMIF(EIRC!$A:$A,"*"&amp;$G$2&amp;Report!$A64,EIRC!$H:$H)</f>
        <v>242738</v>
      </c>
      <c r="T64" s="16">
        <f t="shared" si="33"/>
        <v>9.8202063595981028E-3</v>
      </c>
      <c r="U64" s="17">
        <f t="shared" si="34"/>
        <v>5.1908391135195228E-3</v>
      </c>
    </row>
    <row r="65" spans="1:21">
      <c r="A65" s="28" t="s">
        <v>68</v>
      </c>
      <c r="B65" s="12">
        <f>SUMIF(EIRC!$A:$A,$D$2&amp;$G$2&amp;Report!$A65,EIRC!$B:$B)</f>
        <v>59697</v>
      </c>
      <c r="C65" s="13">
        <f>SUMIF(EIRC!$A:$A,"*"&amp;$G$2&amp;Report!$A65,EIRC!$B:$B)</f>
        <v>1256944</v>
      </c>
      <c r="D65" s="12">
        <f>IF(B65=0,"",SUMIF(EIRC!$A:$A,$D$2&amp;$G$2&amp;Report!$A65,EIRC!$C:$C)/B65)</f>
        <v>5539.4364205906495</v>
      </c>
      <c r="E65" s="13">
        <f>IF(C65=0,"",SUMIF(EIRC!$A:$A,"*"&amp;$G$2&amp;Report!$A65,EIRC!$C:$C)/C65)</f>
        <v>6041.4521498173344</v>
      </c>
      <c r="F65" s="12">
        <f>IF(B65=0,"",SUMIF(EIRC!$A:$A,$D$2&amp;$G$2&amp;Report!$A65,EIRC!$D:$D)/B65)</f>
        <v>336.15453037841098</v>
      </c>
      <c r="G65" s="13">
        <f>IF(C65=0,"",SUMIF(EIRC!$A:$A,"*"&amp;$G$2&amp;Report!$A65,EIRC!$D:$D)/C65)</f>
        <v>1256.8186355159817</v>
      </c>
      <c r="H65" s="12">
        <f>SUMIF(EIRC!$A:$A,$D$2&amp;$G$2&amp;Report!$A65,EIRC!$E:$E)</f>
        <v>1038614</v>
      </c>
      <c r="I65" s="13">
        <f>SUMIF(EIRC!$A:$A,"*"&amp;$G$2&amp;Report!$A65,EIRC!$E:$E)</f>
        <v>60060803</v>
      </c>
      <c r="J65" s="12">
        <f>IF(H65=0,"",SUMIF(EIRC!$A:$A,$D$2&amp;$G$2&amp;Report!$A65,EIRC!$F:$F)/H65)</f>
        <v>5973.4848500020216</v>
      </c>
      <c r="K65" s="13">
        <f>IF(I65=0,"",SUMIF(EIRC!$A:$A,"*"&amp;$G$2&amp;Report!$A65,EIRC!$F:$F)/I65)</f>
        <v>8831.8637207364682</v>
      </c>
      <c r="L65" s="12">
        <f>IF(H65=0,"",SUMIF(EIRC!$A:$A,$D$2&amp;$G$2&amp;Report!$A65,EIRC!$G:$G)/H65)</f>
        <v>1413.3120360403384</v>
      </c>
      <c r="M65" s="13">
        <f>IF(I65=0,"",SUMIF(EIRC!$A:$A,"*"&amp;$G$2&amp;Report!$A65,EIRC!$G:$G)/I65)</f>
        <v>2756.9477848139991</v>
      </c>
      <c r="N65" s="14">
        <f t="shared" si="19"/>
        <v>0.12065459925299529</v>
      </c>
      <c r="O65" s="15">
        <f t="shared" si="20"/>
        <v>9.7300770312731016E-2</v>
      </c>
      <c r="P65" s="14">
        <f t="shared" si="21"/>
        <v>0.14330792340290605</v>
      </c>
      <c r="Q65" s="15">
        <f t="shared" si="22"/>
        <v>0.11896635418984905</v>
      </c>
      <c r="R65" s="12">
        <f>SUMIF(EIRC!$A:$A,$D$2&amp;$G$2&amp;Report!$A65,EIRC!$H:$H)</f>
        <v>8704</v>
      </c>
      <c r="S65" s="13">
        <f>SUMIF(EIRC!$A:$A,"*"&amp;$G$2&amp;Report!$A65,EIRC!$H:$H)</f>
        <v>260325</v>
      </c>
      <c r="T65" s="16">
        <f t="shared" si="33"/>
        <v>8.3803992628637778E-3</v>
      </c>
      <c r="U65" s="17">
        <f t="shared" si="34"/>
        <v>4.3343576342127826E-3</v>
      </c>
    </row>
    <row r="66" spans="1:21">
      <c r="A66" s="28" t="s">
        <v>69</v>
      </c>
      <c r="B66" s="12">
        <f>SUMIF(EIRC!$A:$A,$D$2&amp;$G$2&amp;Report!$A66,EIRC!$B:$B)</f>
        <v>24139</v>
      </c>
      <c r="C66" s="13">
        <f>SUMIF(EIRC!$A:$A,"*"&amp;$G$2&amp;Report!$A66,EIRC!$B:$B)</f>
        <v>490980</v>
      </c>
      <c r="D66" s="12">
        <f>IF(B66=0,"",SUMIF(EIRC!$A:$A,$D$2&amp;$G$2&amp;Report!$A66,EIRC!$C:$C)/B66)</f>
        <v>5221.3375864783129</v>
      </c>
      <c r="E66" s="13">
        <f>IF(C66=0,"",SUMIF(EIRC!$A:$A,"*"&amp;$G$2&amp;Report!$A66,EIRC!$C:$C)/C66)</f>
        <v>6224.9758075685368</v>
      </c>
      <c r="F66" s="12">
        <f>IF(B66=0,"",SUMIF(EIRC!$A:$A,$D$2&amp;$G$2&amp;Report!$A66,EIRC!$D:$D)/B66)</f>
        <v>357.77020589088198</v>
      </c>
      <c r="G66" s="13">
        <f>IF(C66=0,"",SUMIF(EIRC!$A:$A,"*"&amp;$G$2&amp;Report!$A66,EIRC!$D:$D)/C66)</f>
        <v>1418.3689722595625</v>
      </c>
      <c r="H66" s="12">
        <f>SUMIF(EIRC!$A:$A,$D$2&amp;$G$2&amp;Report!$A66,EIRC!$E:$E)</f>
        <v>519827</v>
      </c>
      <c r="I66" s="13">
        <f>SUMIF(EIRC!$A:$A,"*"&amp;$G$2&amp;Report!$A66,EIRC!$E:$E)</f>
        <v>28515518</v>
      </c>
      <c r="J66" s="12">
        <f>IF(H66=0,"",SUMIF(EIRC!$A:$A,$D$2&amp;$G$2&amp;Report!$A66,EIRC!$F:$F)/H66)</f>
        <v>6246.2911430148879</v>
      </c>
      <c r="K66" s="13">
        <f>IF(I66=0,"",SUMIF(EIRC!$A:$A,"*"&amp;$G$2&amp;Report!$A66,EIRC!$F:$F)/I66)</f>
        <v>9187.4250757780374</v>
      </c>
      <c r="L66" s="12">
        <f>IF(H66=0,"",SUMIF(EIRC!$A:$A,$D$2&amp;$G$2&amp;Report!$A66,EIRC!$G:$G)/H66)</f>
        <v>2094.3728971369319</v>
      </c>
      <c r="M66" s="13">
        <f>IF(I66=0,"",SUMIF(EIRC!$A:$A,"*"&amp;$G$2&amp;Report!$A66,EIRC!$G:$G)/I66)</f>
        <v>3757.7195735318573</v>
      </c>
      <c r="N66" s="14">
        <f t="shared" si="19"/>
        <v>4.878773424741701E-2</v>
      </c>
      <c r="O66" s="15">
        <f t="shared" si="20"/>
        <v>3.8007049007867236E-2</v>
      </c>
      <c r="P66" s="14">
        <f t="shared" si="21"/>
        <v>7.1725711283270252E-2</v>
      </c>
      <c r="Q66" s="15">
        <f t="shared" si="22"/>
        <v>5.6482548431712042E-2</v>
      </c>
      <c r="R66" s="12">
        <f>SUMIF(EIRC!$A:$A,$D$2&amp;$G$2&amp;Report!$A66,EIRC!$H:$H)</f>
        <v>3236</v>
      </c>
      <c r="S66" s="13">
        <f>SUMIF(EIRC!$A:$A,"*"&amp;$G$2&amp;Report!$A66,EIRC!$H:$H)</f>
        <v>95039</v>
      </c>
      <c r="T66" s="16">
        <f t="shared" si="33"/>
        <v>6.2251479819247554E-3</v>
      </c>
      <c r="U66" s="17">
        <f t="shared" si="34"/>
        <v>3.332887026635813E-3</v>
      </c>
    </row>
    <row r="67" spans="1:21">
      <c r="A67" s="28" t="s">
        <v>70</v>
      </c>
      <c r="B67" s="12">
        <f>SUMIF(EIRC!$A:$A,$D$2&amp;$G$2&amp;Report!$A67,EIRC!$B:$B)</f>
        <v>31231</v>
      </c>
      <c r="C67" s="13">
        <f>SUMIF(EIRC!$A:$A,"*"&amp;$G$2&amp;Report!$A67,EIRC!$B:$B)</f>
        <v>1368513</v>
      </c>
      <c r="D67" s="12">
        <f>IF(B67=0,"",SUMIF(EIRC!$A:$A,$D$2&amp;$G$2&amp;Report!$A67,EIRC!$C:$C)/B67)</f>
        <v>4808.7653293202266</v>
      </c>
      <c r="E67" s="13">
        <f>IF(C67=0,"",SUMIF(EIRC!$A:$A,"*"&amp;$G$2&amp;Report!$A67,EIRC!$C:$C)/C67)</f>
        <v>3464.8331320199368</v>
      </c>
      <c r="F67" s="12">
        <f>IF(B67=0,"",SUMIF(EIRC!$A:$A,$D$2&amp;$G$2&amp;Report!$A67,EIRC!$D:$D)/B67)</f>
        <v>388.39675322596139</v>
      </c>
      <c r="G67" s="13">
        <f>IF(C67=0,"",SUMIF(EIRC!$A:$A,"*"&amp;$G$2&amp;Report!$A67,EIRC!$D:$D)/C67)</f>
        <v>866.93454793633668</v>
      </c>
      <c r="H67" s="12">
        <f>SUMIF(EIRC!$A:$A,$D$2&amp;$G$2&amp;Report!$A67,EIRC!$E:$E)</f>
        <v>768704</v>
      </c>
      <c r="I67" s="13">
        <f>SUMIF(EIRC!$A:$A,"*"&amp;$G$2&amp;Report!$A67,EIRC!$E:$E)</f>
        <v>46073362</v>
      </c>
      <c r="J67" s="12">
        <f>IF(H67=0,"",SUMIF(EIRC!$A:$A,$D$2&amp;$G$2&amp;Report!$A67,EIRC!$F:$F)/H67)</f>
        <v>7158.8695856922823</v>
      </c>
      <c r="K67" s="13">
        <f>IF(I67=0,"",SUMIF(EIRC!$A:$A,"*"&amp;$G$2&amp;Report!$A67,EIRC!$F:$F)/I67)</f>
        <v>10199.765781884986</v>
      </c>
      <c r="L67" s="12">
        <f>IF(H67=0,"",SUMIF(EIRC!$A:$A,$D$2&amp;$G$2&amp;Report!$A67,EIRC!$G:$G)/H67)</f>
        <v>3413.291973243277</v>
      </c>
      <c r="M67" s="13">
        <f>IF(I67=0,"",SUMIF(EIRC!$A:$A,"*"&amp;$G$2&amp;Report!$A67,EIRC!$G:$G)/I67)</f>
        <v>5403.6566319384292</v>
      </c>
      <c r="N67" s="14">
        <f t="shared" si="19"/>
        <v>6.3121493362652992E-2</v>
      </c>
      <c r="O67" s="15">
        <f t="shared" si="20"/>
        <v>0.10593739186708913</v>
      </c>
      <c r="P67" s="14">
        <f t="shared" si="21"/>
        <v>0.10606575104081738</v>
      </c>
      <c r="Q67" s="15">
        <f t="shared" si="22"/>
        <v>9.1260516487086121E-2</v>
      </c>
      <c r="R67" s="12">
        <f>SUMIF(EIRC!$A:$A,$D$2&amp;$G$2&amp;Report!$A67,EIRC!$H:$H)</f>
        <v>18194</v>
      </c>
      <c r="S67" s="13">
        <f>SUMIF(EIRC!$A:$A,"*"&amp;$G$2&amp;Report!$A67,EIRC!$H:$H)</f>
        <v>1954850</v>
      </c>
      <c r="T67" s="16">
        <f t="shared" si="33"/>
        <v>2.3668408125884607E-2</v>
      </c>
      <c r="U67" s="17">
        <f t="shared" si="34"/>
        <v>4.2429072139341599E-2</v>
      </c>
    </row>
    <row r="68" spans="1:21" s="62" customFormat="1">
      <c r="A68" s="27" t="s">
        <v>5031</v>
      </c>
      <c r="B68" s="8"/>
      <c r="C68" s="9"/>
      <c r="D68" s="8"/>
      <c r="E68" s="9"/>
      <c r="F68" s="8"/>
      <c r="G68" s="9"/>
      <c r="H68" s="8"/>
      <c r="I68" s="9"/>
      <c r="J68" s="8"/>
      <c r="K68" s="9"/>
      <c r="L68" s="8"/>
      <c r="M68" s="9"/>
      <c r="N68" s="63" t="str">
        <f t="shared" ref="N68" si="35">IF(OR(B$7=0,$B68=0),"",B68/B$7)</f>
        <v/>
      </c>
      <c r="O68" s="64" t="str">
        <f t="shared" ref="O68" si="36">IF(OR(C$7=0,$B68=0),"",C68/C$7)</f>
        <v/>
      </c>
      <c r="P68" s="63" t="str">
        <f t="shared" ref="P68" si="37">IF(OR(H68=0,H$7=0),"",H68/H$7)</f>
        <v/>
      </c>
      <c r="Q68" s="64" t="str">
        <f t="shared" ref="Q68" si="38">IF(OR(I68=0,I$7=0),"",I68/I$7)</f>
        <v/>
      </c>
      <c r="R68" s="8"/>
      <c r="S68" s="9"/>
      <c r="T68" s="10"/>
      <c r="U68" s="11"/>
    </row>
    <row r="69" spans="1:21">
      <c r="A69" s="28" t="s">
        <v>5032</v>
      </c>
      <c r="B69" s="12">
        <f>SUMIF(DTI!$A:$A,$D$2&amp;$G$2&amp;Report!$A69,DTI!$B:$B)</f>
        <v>11131</v>
      </c>
      <c r="C69" s="13">
        <f>SUMIF(DTI!$A:$A,"*"&amp;$G$2&amp;Report!$A69,DTI!$B:$B)</f>
        <v>638182</v>
      </c>
      <c r="D69" s="12">
        <f>IF(B69=0,"",SUMIF(DTI!$A:$A,$D$2&amp;$G$2&amp;Report!$A69,DTI!$C:$C)/B69)</f>
        <v>6846.0650435720063</v>
      </c>
      <c r="E69" s="13">
        <f>IF(C69=0,"",SUMIF(DTI!$A:$A,"*"&amp;$G$2&amp;Report!$A69,DTI!$C:$C)/C69)</f>
        <v>4477.5078112513356</v>
      </c>
      <c r="F69" s="12">
        <f>IF(B69=0,"",SUMIF(DTI!$A:$A,$D$2&amp;$G$2&amp;Report!$A69,DTI!$D:$D)/B69)</f>
        <v>48.821309855358905</v>
      </c>
      <c r="G69" s="13">
        <f>IF(C69=0,"",SUMIF(DTI!$A:$A,"*"&amp;$G$2&amp;Report!$A69,DTI!$D:$D)/C69)</f>
        <v>257.64674653938846</v>
      </c>
      <c r="H69" s="12">
        <f>SUMIF(DTI!$A:$A,$D$2&amp;$G$2&amp;Report!$A69,DTI!$E:$E)</f>
        <v>188928</v>
      </c>
      <c r="I69" s="13">
        <f>SUMIF(DTI!$A:$A,"*"&amp;$G$2&amp;Report!$A69,DTI!$E:$E)</f>
        <v>22460689</v>
      </c>
      <c r="J69" s="12">
        <f>IF(H69=0,"",SUMIF(DTI!$A:$A,$D$2&amp;$G$2&amp;Report!$A69,DTI!$F:$F)/H69)</f>
        <v>8199.138618944784</v>
      </c>
      <c r="K69" s="13">
        <f>IF(I69=0,"",SUMIF(DTI!$A:$A,"*"&amp;$G$2&amp;Report!$A69,DTI!$F:$F)/I69)</f>
        <v>11520.989453217575</v>
      </c>
      <c r="L69" s="12">
        <f>IF(H69=0,"",SUMIF(DTI!$A:$A,$D$2&amp;$G$2&amp;Report!$A69,DTI!$G:$G)/H69)</f>
        <v>165.56052040989161</v>
      </c>
      <c r="M69" s="13">
        <f>IF(I69=0,"",SUMIF(DTI!$A:$A,"*"&amp;$G$2&amp;Report!$A69,DTI!$G:$G)/I69)</f>
        <v>846.33767539366227</v>
      </c>
      <c r="N69" s="14">
        <f t="shared" ref="N69" si="39">IF(OR(B$7=0,$B69=0),"",B69/B$7)</f>
        <v>2.2497049169725291E-2</v>
      </c>
      <c r="O69" s="15">
        <f t="shared" ref="O69" si="40">IF(OR(C$7=0,$B69=0),"",C69/C$7)</f>
        <v>4.9402041936410304E-2</v>
      </c>
      <c r="P69" s="14">
        <f t="shared" ref="P69" si="41">IF(OR(H69=0,H$7=0),"",H69/H$7)</f>
        <v>2.6068278833776777E-2</v>
      </c>
      <c r="Q69" s="15">
        <f t="shared" ref="Q69" si="42">IF(OR(I69=0,I$7=0),"",I69/I$7)</f>
        <v>4.4489353279576475E-2</v>
      </c>
      <c r="R69" s="12">
        <f>SUMIF(DTI!$A:$A,$D$2&amp;$G$2&amp;Report!$A69,DTI!$H:$H)</f>
        <v>1395</v>
      </c>
      <c r="S69" s="13">
        <f>SUMIF(DTI!$A:$A,"*"&amp;$G$2&amp;Report!$A69,DTI!$H:$H)</f>
        <v>33902</v>
      </c>
      <c r="T69" s="16">
        <f>IF(H69=0,"",R69/H69)</f>
        <v>7.3837652439024386E-3</v>
      </c>
      <c r="U69" s="17">
        <f t="shared" ref="U69" si="43">IF(I69=0,"",S69/I69)</f>
        <v>1.5093926993958199E-3</v>
      </c>
    </row>
    <row r="70" spans="1:21">
      <c r="A70" s="28" t="s">
        <v>5037</v>
      </c>
      <c r="B70" s="12">
        <f>SUMIF(DTI!$A:$A,$D$2&amp;$G$2&amp;Report!$A70,DTI!$B:$B)</f>
        <v>142000</v>
      </c>
      <c r="C70" s="13">
        <f>SUMIF(DTI!$A:$A,"*"&amp;$G$2&amp;Report!$A70,DTI!$B:$B)</f>
        <v>4196089</v>
      </c>
      <c r="D70" s="12">
        <f>IF(B70=0,"",SUMIF(DTI!$A:$A,$D$2&amp;$G$2&amp;Report!$A70,DTI!$C:$C)/B70)</f>
        <v>6910.5744999999997</v>
      </c>
      <c r="E70" s="13">
        <f>IF(C70=0,"",SUMIF(DTI!$A:$A,"*"&amp;$G$2&amp;Report!$A70,DTI!$C:$C)/C70)</f>
        <v>5416.4386570446914</v>
      </c>
      <c r="F70" s="12">
        <f>IF(B70=0,"",SUMIF(DTI!$A:$A,$D$2&amp;$G$2&amp;Report!$A70,DTI!$D:$D)/B70)</f>
        <v>173.00803521126761</v>
      </c>
      <c r="G70" s="13">
        <f>IF(C70=0,"",SUMIF(DTI!$A:$A,"*"&amp;$G$2&amp;Report!$A70,DTI!$D:$D)/C70)</f>
        <v>672.28536525321556</v>
      </c>
      <c r="H70" s="12">
        <f>SUMIF(DTI!$A:$A,$D$2&amp;$G$2&amp;Report!$A70,DTI!$E:$E)</f>
        <v>1791906</v>
      </c>
      <c r="I70" s="13">
        <f>SUMIF(DTI!$A:$A,"*"&amp;$G$2&amp;Report!$A70,DTI!$E:$E)</f>
        <v>143770994</v>
      </c>
      <c r="J70" s="12">
        <f>IF(H70=0,"",SUMIF(DTI!$A:$A,$D$2&amp;$G$2&amp;Report!$A70,DTI!$F:$F)/H70)</f>
        <v>7882.4589515298239</v>
      </c>
      <c r="K70" s="13">
        <f>IF(I70=0,"",SUMIF(DTI!$A:$A,"*"&amp;$G$2&amp;Report!$A70,DTI!$F:$F)/I70)</f>
        <v>10156.448210360151</v>
      </c>
      <c r="L70" s="12">
        <f>IF(H70=0,"",SUMIF(DTI!$A:$A,$D$2&amp;$G$2&amp;Report!$A70,DTI!$G:$G)/H70)</f>
        <v>431.78075412437931</v>
      </c>
      <c r="M70" s="13">
        <f>IF(I70=0,"",SUMIF(DTI!$A:$A,"*"&amp;$G$2&amp;Report!$A70,DTI!$G:$G)/I70)</f>
        <v>1220.4731178599211</v>
      </c>
      <c r="N70" s="14">
        <f t="shared" ref="N70:N81" si="44">IF(OR(B$7=0,$B70=0),"",B70/B$7)</f>
        <v>0.2869985609649619</v>
      </c>
      <c r="O70" s="15">
        <f t="shared" ref="O70:O81" si="45">IF(OR(C$7=0,$B70=0),"",C70/C$7)</f>
        <v>0.32482170407017114</v>
      </c>
      <c r="P70" s="14">
        <f t="shared" ref="P70:P81" si="46">IF(OR(H70=0,H$7=0),"",H70/H$7)</f>
        <v>0.24724712722263301</v>
      </c>
      <c r="Q70" s="15">
        <f t="shared" ref="Q70:Q81" si="47">IF(OR(I70=0,I$7=0),"",I70/I$7)</f>
        <v>0.28477659538502442</v>
      </c>
      <c r="R70" s="12">
        <f>SUMIF(DTI!$A:$A,$D$2&amp;$G$2&amp;Report!$A70,DTI!$H:$H)</f>
        <v>11701</v>
      </c>
      <c r="S70" s="13">
        <f>SUMIF(DTI!$A:$A,"*"&amp;$G$2&amp;Report!$A70,DTI!$H:$H)</f>
        <v>1075231</v>
      </c>
      <c r="T70" s="16">
        <f t="shared" ref="T70:T81" si="48">IF(H70=0,"",R70/H70)</f>
        <v>6.5299184220600857E-3</v>
      </c>
      <c r="U70" s="17">
        <f t="shared" ref="U70:U81" si="49">IF(I70=0,"",S70/I70)</f>
        <v>7.4787755866805791E-3</v>
      </c>
    </row>
    <row r="71" spans="1:21">
      <c r="A71" s="28" t="s">
        <v>5038</v>
      </c>
      <c r="B71" s="12">
        <f>SUMIF(DTI!$A:$A,$D$2&amp;$G$2&amp;Report!$A71,DTI!$B:$B)</f>
        <v>90318</v>
      </c>
      <c r="C71" s="13">
        <f>SUMIF(DTI!$A:$A,"*"&amp;$G$2&amp;Report!$A71,DTI!$B:$B)</f>
        <v>2355301</v>
      </c>
      <c r="D71" s="12">
        <f>IF(B71=0,"",SUMIF(DTI!$A:$A,$D$2&amp;$G$2&amp;Report!$A71,DTI!$C:$C)/B71)</f>
        <v>6327.4317411811599</v>
      </c>
      <c r="E71" s="13">
        <f>IF(C71=0,"",SUMIF(DTI!$A:$A,"*"&amp;$G$2&amp;Report!$A71,DTI!$C:$C)/C71)</f>
        <v>5258.8801728526414</v>
      </c>
      <c r="F71" s="12">
        <f>IF(B71=0,"",SUMIF(DTI!$A:$A,$D$2&amp;$G$2&amp;Report!$A71,DTI!$D:$D)/B71)</f>
        <v>226.23841316238182</v>
      </c>
      <c r="G71" s="13">
        <f>IF(C71=0,"",SUMIF(DTI!$A:$A,"*"&amp;$G$2&amp;Report!$A71,DTI!$D:$D)/C71)</f>
        <v>810.00591813954986</v>
      </c>
      <c r="H71" s="12">
        <f>SUMIF(DTI!$A:$A,$D$2&amp;$G$2&amp;Report!$A71,DTI!$E:$E)</f>
        <v>1220461</v>
      </c>
      <c r="I71" s="13">
        <f>SUMIF(DTI!$A:$A,"*"&amp;$G$2&amp;Report!$A71,DTI!$E:$E)</f>
        <v>83616643</v>
      </c>
      <c r="J71" s="12">
        <f>IF(H71=0,"",SUMIF(DTI!$A:$A,$D$2&amp;$G$2&amp;Report!$A71,DTI!$F:$F)/H71)</f>
        <v>6768.6563765659039</v>
      </c>
      <c r="K71" s="13">
        <f>IF(I71=0,"",SUMIF(DTI!$A:$A,"*"&amp;$G$2&amp;Report!$A71,DTI!$F:$F)/I71)</f>
        <v>9135.1669867086148</v>
      </c>
      <c r="L71" s="12">
        <f>IF(H71=0,"",SUMIF(DTI!$A:$A,$D$2&amp;$G$2&amp;Report!$A71,DTI!$G:$G)/H71)</f>
        <v>787.86747794480937</v>
      </c>
      <c r="M71" s="13">
        <f>IF(I71=0,"",SUMIF(DTI!$A:$A,"*"&amp;$G$2&amp;Report!$A71,DTI!$G:$G)/I71)</f>
        <v>1725.1768262689043</v>
      </c>
      <c r="N71" s="14">
        <f t="shared" si="44"/>
        <v>0.18254321147347485</v>
      </c>
      <c r="O71" s="15">
        <f t="shared" si="45"/>
        <v>0.18232522818705185</v>
      </c>
      <c r="P71" s="14">
        <f t="shared" si="46"/>
        <v>0.16839916610428332</v>
      </c>
      <c r="Q71" s="15">
        <f t="shared" si="47"/>
        <v>0.16562494456333129</v>
      </c>
      <c r="R71" s="12">
        <f>SUMIF(DTI!$A:$A,$D$2&amp;$G$2&amp;Report!$A71,DTI!$H:$H)</f>
        <v>11797</v>
      </c>
      <c r="S71" s="13">
        <f>SUMIF(DTI!$A:$A,"*"&amp;$G$2&amp;Report!$A71,DTI!$H:$H)</f>
        <v>802068</v>
      </c>
      <c r="T71" s="16">
        <f t="shared" si="48"/>
        <v>9.6660196433970436E-3</v>
      </c>
      <c r="U71" s="17">
        <f t="shared" si="49"/>
        <v>9.5922052264164684E-3</v>
      </c>
    </row>
    <row r="72" spans="1:21">
      <c r="A72" s="28" t="s">
        <v>5039</v>
      </c>
      <c r="B72" s="12">
        <f>SUMIF(DTI!$A:$A,$D$2&amp;$G$2&amp;Report!$A72,DTI!$B:$B)</f>
        <v>88963</v>
      </c>
      <c r="C72" s="13">
        <f>SUMIF(DTI!$A:$A,"*"&amp;$G$2&amp;Report!$A72,DTI!$B:$B)</f>
        <v>2125494</v>
      </c>
      <c r="D72" s="12">
        <f>IF(B72=0,"",SUMIF(DTI!$A:$A,$D$2&amp;$G$2&amp;Report!$A72,DTI!$C:$C)/B72)</f>
        <v>7086.5253195148543</v>
      </c>
      <c r="E72" s="13">
        <f>IF(C72=0,"",SUMIF(DTI!$A:$A,"*"&amp;$G$2&amp;Report!$A72,DTI!$C:$C)/C72)</f>
        <v>6566.6110278363522</v>
      </c>
      <c r="F72" s="12">
        <f>IF(B72=0,"",SUMIF(DTI!$A:$A,$D$2&amp;$G$2&amp;Report!$A72,DTI!$D:$D)/B72)</f>
        <v>278.75662916043751</v>
      </c>
      <c r="G72" s="13">
        <f>IF(C72=0,"",SUMIF(DTI!$A:$A,"*"&amp;$G$2&amp;Report!$A72,DTI!$D:$D)/C72)</f>
        <v>999.20595259266781</v>
      </c>
      <c r="H72" s="12">
        <f>SUMIF(DTI!$A:$A,$D$2&amp;$G$2&amp;Report!$A72,DTI!$E:$E)</f>
        <v>1308875</v>
      </c>
      <c r="I72" s="13">
        <f>SUMIF(DTI!$A:$A,"*"&amp;$G$2&amp;Report!$A72,DTI!$E:$E)</f>
        <v>91195863</v>
      </c>
      <c r="J72" s="12">
        <f>IF(H72=0,"",SUMIF(DTI!$A:$A,$D$2&amp;$G$2&amp;Report!$A72,DTI!$F:$F)/H72)</f>
        <v>7477.756972972973</v>
      </c>
      <c r="K72" s="13">
        <f>IF(I72=0,"",SUMIF(DTI!$A:$A,"*"&amp;$G$2&amp;Report!$A72,DTI!$F:$F)/I72)</f>
        <v>10417.057077994865</v>
      </c>
      <c r="L72" s="12">
        <f>IF(H72=0,"",SUMIF(DTI!$A:$A,$D$2&amp;$G$2&amp;Report!$A72,DTI!$G:$G)/H72)</f>
        <v>961.2772892751409</v>
      </c>
      <c r="M72" s="13">
        <f>IF(I72=0,"",SUMIF(DTI!$A:$A,"*"&amp;$G$2&amp;Report!$A72,DTI!$G:$G)/I72)</f>
        <v>1964.1349247827175</v>
      </c>
      <c r="N72" s="14">
        <f t="shared" si="44"/>
        <v>0.17980459844454866</v>
      </c>
      <c r="O72" s="15">
        <f t="shared" si="45"/>
        <v>0.16453573388718026</v>
      </c>
      <c r="P72" s="14">
        <f t="shared" si="46"/>
        <v>0.18059852673272137</v>
      </c>
      <c r="Q72" s="15">
        <f t="shared" si="47"/>
        <v>0.18063760050472435</v>
      </c>
      <c r="R72" s="12">
        <f>SUMIF(DTI!$A:$A,$D$2&amp;$G$2&amp;Report!$A72,DTI!$H:$H)</f>
        <v>13252</v>
      </c>
      <c r="S72" s="13">
        <f>SUMIF(DTI!$A:$A,"*"&amp;$G$2&amp;Report!$A72,DTI!$H:$H)</f>
        <v>747368</v>
      </c>
      <c r="T72" s="16">
        <f t="shared" si="48"/>
        <v>1.0124725432145926E-2</v>
      </c>
      <c r="U72" s="17">
        <f t="shared" si="49"/>
        <v>8.1951963106045717E-3</v>
      </c>
    </row>
    <row r="73" spans="1:21">
      <c r="A73" s="28" t="s">
        <v>5040</v>
      </c>
      <c r="B73" s="12">
        <f>SUMIF(DTI!$A:$A,$D$2&amp;$G$2&amp;Report!$A73,DTI!$B:$B)</f>
        <v>75712</v>
      </c>
      <c r="C73" s="13">
        <f>SUMIF(DTI!$A:$A,"*"&amp;$G$2&amp;Report!$A73,DTI!$B:$B)</f>
        <v>1672793</v>
      </c>
      <c r="D73" s="12">
        <f>IF(B73=0,"",SUMIF(DTI!$A:$A,$D$2&amp;$G$2&amp;Report!$A73,DTI!$C:$C)/B73)</f>
        <v>7262.5240648774306</v>
      </c>
      <c r="E73" s="13">
        <f>IF(C73=0,"",SUMIF(DTI!$A:$A,"*"&amp;$G$2&amp;Report!$A73,DTI!$C:$C)/C73)</f>
        <v>7090.590779612301</v>
      </c>
      <c r="F73" s="12">
        <f>IF(B73=0,"",SUMIF(DTI!$A:$A,$D$2&amp;$G$2&amp;Report!$A73,DTI!$D:$D)/B73)</f>
        <v>310.04797125950972</v>
      </c>
      <c r="G73" s="13">
        <f>IF(C73=0,"",SUMIF(DTI!$A:$A,"*"&amp;$G$2&amp;Report!$A73,DTI!$D:$D)/C73)</f>
        <v>1172.5962477126577</v>
      </c>
      <c r="H73" s="12">
        <f>SUMIF(DTI!$A:$A,$D$2&amp;$G$2&amp;Report!$A73,DTI!$E:$E)</f>
        <v>1189107</v>
      </c>
      <c r="I73" s="13">
        <f>SUMIF(DTI!$A:$A,"*"&amp;$G$2&amp;Report!$A73,DTI!$E:$E)</f>
        <v>73534496</v>
      </c>
      <c r="J73" s="12">
        <f>IF(H73=0,"",SUMIF(DTI!$A:$A,$D$2&amp;$G$2&amp;Report!$A73,DTI!$F:$F)/H73)</f>
        <v>7477.5246449646665</v>
      </c>
      <c r="K73" s="13">
        <f>IF(I73=0,"",SUMIF(DTI!$A:$A,"*"&amp;$G$2&amp;Report!$A73,DTI!$F:$F)/I73)</f>
        <v>9916.0763727271624</v>
      </c>
      <c r="L73" s="12">
        <f>IF(H73=0,"",SUMIF(DTI!$A:$A,$D$2&amp;$G$2&amp;Report!$A73,DTI!$G:$G)/H73)</f>
        <v>1191.2650022243583</v>
      </c>
      <c r="M73" s="13">
        <f>IF(I73=0,"",SUMIF(DTI!$A:$A,"*"&amp;$G$2&amp;Report!$A73,DTI!$G:$G)/I73)</f>
        <v>2285.9846651291386</v>
      </c>
      <c r="N73" s="14">
        <f t="shared" si="44"/>
        <v>0.15302278202661407</v>
      </c>
      <c r="O73" s="15">
        <f t="shared" si="45"/>
        <v>0.12949188466132483</v>
      </c>
      <c r="P73" s="14">
        <f t="shared" si="46"/>
        <v>0.16407294228063496</v>
      </c>
      <c r="Q73" s="15">
        <f t="shared" si="47"/>
        <v>0.14565457768368562</v>
      </c>
      <c r="R73" s="12">
        <f>SUMIF(DTI!$A:$A,$D$2&amp;$G$2&amp;Report!$A73,DTI!$H:$H)</f>
        <v>11458</v>
      </c>
      <c r="S73" s="13">
        <f>SUMIF(DTI!$A:$A,"*"&amp;$G$2&amp;Report!$A73,DTI!$H:$H)</f>
        <v>522938</v>
      </c>
      <c r="T73" s="16">
        <f t="shared" si="48"/>
        <v>9.6358023289745999E-3</v>
      </c>
      <c r="U73" s="17">
        <f t="shared" si="49"/>
        <v>7.1114650734806148E-3</v>
      </c>
    </row>
    <row r="74" spans="1:21">
      <c r="A74" s="28" t="s">
        <v>5041</v>
      </c>
      <c r="B74" s="12">
        <f>SUMIF(DTI!$A:$A,$D$2&amp;$G$2&amp;Report!$A74,DTI!$B:$B)</f>
        <v>45715</v>
      </c>
      <c r="C74" s="13">
        <f>SUMIF(DTI!$A:$A,"*"&amp;$G$2&amp;Report!$A74,DTI!$B:$B)</f>
        <v>954181</v>
      </c>
      <c r="D74" s="12">
        <f>IF(B74=0,"",SUMIF(DTI!$A:$A,$D$2&amp;$G$2&amp;Report!$A74,DTI!$C:$C)/B74)</f>
        <v>6553.7800940610305</v>
      </c>
      <c r="E74" s="13">
        <f>IF(C74=0,"",SUMIF(DTI!$A:$A,"*"&amp;$G$2&amp;Report!$A74,DTI!$C:$C)/C74)</f>
        <v>6426.4285140869497</v>
      </c>
      <c r="F74" s="12">
        <f>IF(B74=0,"",SUMIF(DTI!$A:$A,$D$2&amp;$G$2&amp;Report!$A74,DTI!$D:$D)/B74)</f>
        <v>354.23924313682596</v>
      </c>
      <c r="G74" s="13">
        <f>IF(C74=0,"",SUMIF(DTI!$A:$A,"*"&amp;$G$2&amp;Report!$A74,DTI!$D:$D)/C74)</f>
        <v>1231.5684194088963</v>
      </c>
      <c r="H74" s="12">
        <f>SUMIF(DTI!$A:$A,$D$2&amp;$G$2&amp;Report!$A74,DTI!$E:$E)</f>
        <v>744587</v>
      </c>
      <c r="I74" s="13">
        <f>SUMIF(DTI!$A:$A,"*"&amp;$G$2&amp;Report!$A74,DTI!$E:$E)</f>
        <v>39856172</v>
      </c>
      <c r="J74" s="12">
        <f>IF(H74=0,"",SUMIF(DTI!$A:$A,$D$2&amp;$G$2&amp;Report!$A74,DTI!$F:$F)/H74)</f>
        <v>6985.8726542365093</v>
      </c>
      <c r="K74" s="13">
        <f>IF(I74=0,"",SUMIF(DTI!$A:$A,"*"&amp;$G$2&amp;Report!$A74,DTI!$F:$F)/I74)</f>
        <v>8906.9728708517214</v>
      </c>
      <c r="L74" s="12">
        <f>IF(H74=0,"",SUMIF(DTI!$A:$A,$D$2&amp;$G$2&amp;Report!$A74,DTI!$G:$G)/H74)</f>
        <v>1572.5364235475506</v>
      </c>
      <c r="M74" s="13">
        <f>IF(I74=0,"",SUMIF(DTI!$A:$A,"*"&amp;$G$2&amp;Report!$A74,DTI!$G:$G)/I74)</f>
        <v>2687.6712051523664</v>
      </c>
      <c r="N74" s="14">
        <f t="shared" si="44"/>
        <v>9.2395346581079119E-2</v>
      </c>
      <c r="O74" s="15">
        <f t="shared" si="45"/>
        <v>7.3863709375892636E-2</v>
      </c>
      <c r="P74" s="14">
        <f t="shared" si="46"/>
        <v>0.10273808822411368</v>
      </c>
      <c r="Q74" s="15">
        <f t="shared" si="47"/>
        <v>7.8945722300841431E-2</v>
      </c>
      <c r="R74" s="12">
        <f>SUMIF(DTI!$A:$A,$D$2&amp;$G$2&amp;Report!$A74,DTI!$H:$H)</f>
        <v>8486</v>
      </c>
      <c r="S74" s="13">
        <f>SUMIF(DTI!$A:$A,"*"&amp;$G$2&amp;Report!$A74,DTI!$H:$H)</f>
        <v>352852</v>
      </c>
      <c r="T74" s="16">
        <f t="shared" si="48"/>
        <v>1.1396922052090622E-2</v>
      </c>
      <c r="U74" s="17">
        <f t="shared" si="49"/>
        <v>8.8531332110871053E-3</v>
      </c>
    </row>
    <row r="75" spans="1:21">
      <c r="A75" s="28" t="s">
        <v>5042</v>
      </c>
      <c r="B75" s="12">
        <f>SUMIF(DTI!$A:$A,$D$2&amp;$G$2&amp;Report!$A75,DTI!$B:$B)</f>
        <v>22028</v>
      </c>
      <c r="C75" s="13">
        <f>SUMIF(DTI!$A:$A,"*"&amp;$G$2&amp;Report!$A75,DTI!$B:$B)</f>
        <v>442457</v>
      </c>
      <c r="D75" s="12">
        <f>IF(B75=0,"",SUMIF(DTI!$A:$A,$D$2&amp;$G$2&amp;Report!$A75,DTI!$C:$C)/B75)</f>
        <v>5941.5811694207368</v>
      </c>
      <c r="E75" s="13">
        <f>IF(C75=0,"",SUMIF(DTI!$A:$A,"*"&amp;$G$2&amp;Report!$A75,DTI!$C:$C)/C75)</f>
        <v>6003.9414044754631</v>
      </c>
      <c r="F75" s="12">
        <f>IF(B75=0,"",SUMIF(DTI!$A:$A,$D$2&amp;$G$2&amp;Report!$A75,DTI!$D:$D)/B75)</f>
        <v>416.90194298165972</v>
      </c>
      <c r="G75" s="13">
        <f>IF(C75=0,"",SUMIF(DTI!$A:$A,"*"&amp;$G$2&amp;Report!$A75,DTI!$D:$D)/C75)</f>
        <v>1255.8092040582474</v>
      </c>
      <c r="H75" s="12">
        <f>SUMIF(DTI!$A:$A,$D$2&amp;$G$2&amp;Report!$A75,DTI!$E:$E)</f>
        <v>380961</v>
      </c>
      <c r="I75" s="13">
        <f>SUMIF(DTI!$A:$A,"*"&amp;$G$2&amp;Report!$A75,DTI!$E:$E)</f>
        <v>18645025</v>
      </c>
      <c r="J75" s="12">
        <f>IF(H75=0,"",SUMIF(DTI!$A:$A,$D$2&amp;$G$2&amp;Report!$A75,DTI!$F:$F)/H75)</f>
        <v>6667.7416795944991</v>
      </c>
      <c r="K75" s="13">
        <f>IF(I75=0,"",SUMIF(DTI!$A:$A,"*"&amp;$G$2&amp;Report!$A75,DTI!$F:$F)/I75)</f>
        <v>8479.5307619056566</v>
      </c>
      <c r="L75" s="12">
        <f>IF(H75=0,"",SUMIF(DTI!$A:$A,$D$2&amp;$G$2&amp;Report!$A75,DTI!$G:$G)/H75)</f>
        <v>1953.4058420678232</v>
      </c>
      <c r="M75" s="13">
        <f>IF(I75=0,"",SUMIF(DTI!$A:$A,"*"&amp;$G$2&amp;Report!$A75,DTI!$G:$G)/I75)</f>
        <v>3020.1782502839228</v>
      </c>
      <c r="N75" s="14">
        <f t="shared" si="44"/>
        <v>4.4521157048846349E-2</v>
      </c>
      <c r="O75" s="15">
        <f t="shared" si="45"/>
        <v>3.4250855193437443E-2</v>
      </c>
      <c r="P75" s="14">
        <f t="shared" si="46"/>
        <v>5.2564985458981382E-2</v>
      </c>
      <c r="Q75" s="15">
        <f t="shared" si="47"/>
        <v>3.6931418449876373E-2</v>
      </c>
      <c r="R75" s="12">
        <f>SUMIF(DTI!$A:$A,$D$2&amp;$G$2&amp;Report!$A75,DTI!$H:$H)</f>
        <v>5429</v>
      </c>
      <c r="S75" s="13">
        <f>SUMIF(DTI!$A:$A,"*"&amp;$G$2&amp;Report!$A75,DTI!$H:$H)</f>
        <v>213518</v>
      </c>
      <c r="T75" s="16">
        <f t="shared" si="48"/>
        <v>1.4250802575591727E-2</v>
      </c>
      <c r="U75" s="17">
        <f t="shared" si="49"/>
        <v>1.1451741148107873E-2</v>
      </c>
    </row>
    <row r="76" spans="1:21">
      <c r="A76" s="28" t="s">
        <v>5043</v>
      </c>
      <c r="B76" s="12">
        <f>SUMIF(DTI!$A:$A,$D$2&amp;$G$2&amp;Report!$A76,DTI!$B:$B)</f>
        <v>9603</v>
      </c>
      <c r="C76" s="13">
        <f>SUMIF(DTI!$A:$A,"*"&amp;$G$2&amp;Report!$A76,DTI!$B:$B)</f>
        <v>190529</v>
      </c>
      <c r="D76" s="12">
        <f>IF(B76=0,"",SUMIF(DTI!$A:$A,$D$2&amp;$G$2&amp;Report!$A76,DTI!$C:$C)/B76)</f>
        <v>5658.604498594189</v>
      </c>
      <c r="E76" s="13">
        <f>IF(C76=0,"",SUMIF(DTI!$A:$A,"*"&amp;$G$2&amp;Report!$A76,DTI!$C:$C)/C76)</f>
        <v>5983.5389048386332</v>
      </c>
      <c r="F76" s="12">
        <f>IF(B76=0,"",SUMIF(DTI!$A:$A,$D$2&amp;$G$2&amp;Report!$A76,DTI!$D:$D)/B76)</f>
        <v>425.68176611475582</v>
      </c>
      <c r="G76" s="13">
        <f>IF(C76=0,"",SUMIF(DTI!$A:$A,"*"&amp;$G$2&amp;Report!$A76,DTI!$D:$D)/C76)</f>
        <v>1300.1891050706192</v>
      </c>
      <c r="H76" s="12">
        <f>SUMIF(DTI!$A:$A,$D$2&amp;$G$2&amp;Report!$A76,DTI!$E:$E)</f>
        <v>183020</v>
      </c>
      <c r="I76" s="13">
        <f>SUMIF(DTI!$A:$A,"*"&amp;$G$2&amp;Report!$A76,DTI!$E:$E)</f>
        <v>8426903</v>
      </c>
      <c r="J76" s="12">
        <f>IF(H76=0,"",SUMIF(DTI!$A:$A,$D$2&amp;$G$2&amp;Report!$A76,DTI!$F:$F)/H76)</f>
        <v>6558.5472298109498</v>
      </c>
      <c r="K76" s="13">
        <f>IF(I76=0,"",SUMIF(DTI!$A:$A,"*"&amp;$G$2&amp;Report!$A76,DTI!$F:$F)/I76)</f>
        <v>8525.5656972674296</v>
      </c>
      <c r="L76" s="12">
        <f>IF(H76=0,"",SUMIF(DTI!$A:$A,$D$2&amp;$G$2&amp;Report!$A76,DTI!$G:$G)/H76)</f>
        <v>2246.9344661785599</v>
      </c>
      <c r="M76" s="13">
        <f>IF(I76=0,"",SUMIF(DTI!$A:$A,"*"&amp;$G$2&amp;Report!$A76,DTI!$G:$G)/I76)</f>
        <v>3275.6595356562193</v>
      </c>
      <c r="N76" s="14">
        <f t="shared" si="44"/>
        <v>1.9408782964412178E-2</v>
      </c>
      <c r="O76" s="15">
        <f t="shared" si="45"/>
        <v>1.4748961343476185E-2</v>
      </c>
      <c r="P76" s="14">
        <f t="shared" si="46"/>
        <v>2.5253093200361121E-2</v>
      </c>
      <c r="Q76" s="15">
        <f t="shared" si="47"/>
        <v>1.6691717009203182E-2</v>
      </c>
      <c r="R76" s="12">
        <f>SUMIF(DTI!$A:$A,$D$2&amp;$G$2&amp;Report!$A76,DTI!$H:$H)</f>
        <v>3074</v>
      </c>
      <c r="S76" s="13">
        <f>SUMIF(DTI!$A:$A,"*"&amp;$G$2&amp;Report!$A76,DTI!$H:$H)</f>
        <v>116564</v>
      </c>
      <c r="T76" s="16">
        <f t="shared" si="48"/>
        <v>1.6795978581575784E-2</v>
      </c>
      <c r="U76" s="17">
        <f t="shared" si="49"/>
        <v>1.383236522361774E-2</v>
      </c>
    </row>
    <row r="77" spans="1:21">
      <c r="A77" s="28" t="s">
        <v>5044</v>
      </c>
      <c r="B77" s="12">
        <f>SUMIF(DTI!$A:$A,$D$2&amp;$G$2&amp;Report!$A77,DTI!$B:$B)</f>
        <v>4259</v>
      </c>
      <c r="C77" s="13">
        <f>SUMIF(DTI!$A:$A,"*"&amp;$G$2&amp;Report!$A77,DTI!$B:$B)</f>
        <v>84237</v>
      </c>
      <c r="D77" s="12">
        <f>IF(B77=0,"",SUMIF(DTI!$A:$A,$D$2&amp;$G$2&amp;Report!$A77,DTI!$C:$C)/B77)</f>
        <v>5497.6989903733274</v>
      </c>
      <c r="E77" s="13">
        <f>IF(C77=0,"",SUMIF(DTI!$A:$A,"*"&amp;$G$2&amp;Report!$A77,DTI!$C:$C)/C77)</f>
        <v>6069.918171349882</v>
      </c>
      <c r="F77" s="12">
        <f>IF(B77=0,"",SUMIF(DTI!$A:$A,$D$2&amp;$G$2&amp;Report!$A77,DTI!$D:$D)/B77)</f>
        <v>477.26297252876265</v>
      </c>
      <c r="G77" s="13">
        <f>IF(C77=0,"",SUMIF(DTI!$A:$A,"*"&amp;$G$2&amp;Report!$A77,DTI!$D:$D)/C77)</f>
        <v>1346.807637973812</v>
      </c>
      <c r="H77" s="12">
        <f>SUMIF(DTI!$A:$A,$D$2&amp;$G$2&amp;Report!$A77,DTI!$E:$E)</f>
        <v>87370</v>
      </c>
      <c r="I77" s="13">
        <f>SUMIF(DTI!$A:$A,"*"&amp;$G$2&amp;Report!$A77,DTI!$E:$E)</f>
        <v>3905097</v>
      </c>
      <c r="J77" s="12">
        <f>IF(H77=0,"",SUMIF(DTI!$A:$A,$D$2&amp;$G$2&amp;Report!$A77,DTI!$F:$F)/H77)</f>
        <v>6579.5134599977109</v>
      </c>
      <c r="K77" s="13">
        <f>IF(I77=0,"",SUMIF(DTI!$A:$A,"*"&amp;$G$2&amp;Report!$A77,DTI!$F:$F)/I77)</f>
        <v>8814.423109848487</v>
      </c>
      <c r="L77" s="12">
        <f>IF(H77=0,"",SUMIF(DTI!$A:$A,$D$2&amp;$G$2&amp;Report!$A77,DTI!$G:$G)/H77)</f>
        <v>2469.0383884628591</v>
      </c>
      <c r="M77" s="13">
        <f>IF(I77=0,"",SUMIF(DTI!$A:$A,"*"&amp;$G$2&amp;Report!$A77,DTI!$G:$G)/I77)</f>
        <v>3493.8873733482164</v>
      </c>
      <c r="N77" s="14">
        <f t="shared" si="44"/>
        <v>8.6079357123223441E-3</v>
      </c>
      <c r="O77" s="15">
        <f t="shared" si="45"/>
        <v>6.5208354459972149E-3</v>
      </c>
      <c r="P77" s="14">
        <f t="shared" si="46"/>
        <v>1.2055309544943455E-2</v>
      </c>
      <c r="Q77" s="15">
        <f t="shared" si="47"/>
        <v>7.7350806123540668E-3</v>
      </c>
      <c r="R77" s="12">
        <f>SUMIF(DTI!$A:$A,$D$2&amp;$G$2&amp;Report!$A77,DTI!$H:$H)</f>
        <v>1679</v>
      </c>
      <c r="S77" s="13">
        <f>SUMIF(DTI!$A:$A,"*"&amp;$G$2&amp;Report!$A77,DTI!$H:$H)</f>
        <v>60696</v>
      </c>
      <c r="T77" s="16">
        <f t="shared" si="48"/>
        <v>1.921712258212201E-2</v>
      </c>
      <c r="U77" s="17">
        <f t="shared" si="49"/>
        <v>1.5542763726483619E-2</v>
      </c>
    </row>
    <row r="78" spans="1:21">
      <c r="A78" s="28" t="s">
        <v>5033</v>
      </c>
      <c r="B78" s="12">
        <f>SUMIF(DTI!$A:$A,$D$2&amp;$G$2&amp;Report!$A78,DTI!$B:$B)</f>
        <v>1905</v>
      </c>
      <c r="C78" s="13">
        <f>SUMIF(DTI!$A:$A,"*"&amp;$G$2&amp;Report!$A78,DTI!$B:$B)</f>
        <v>39069</v>
      </c>
      <c r="D78" s="12">
        <f>IF(B78=0,"",SUMIF(DTI!$A:$A,$D$2&amp;$G$2&amp;Report!$A78,DTI!$C:$C)/B78)</f>
        <v>5386.141732283465</v>
      </c>
      <c r="E78" s="13">
        <f>IF(C78=0,"",SUMIF(DTI!$A:$A,"*"&amp;$G$2&amp;Report!$A78,DTI!$C:$C)/C78)</f>
        <v>6171.1765082290303</v>
      </c>
      <c r="F78" s="12">
        <f>IF(B78=0,"",SUMIF(DTI!$A:$A,$D$2&amp;$G$2&amp;Report!$A78,DTI!$D:$D)/B78)</f>
        <v>555.31128608923882</v>
      </c>
      <c r="G78" s="13">
        <f>IF(C78=0,"",SUMIF(DTI!$A:$A,"*"&amp;$G$2&amp;Report!$A78,DTI!$D:$D)/C78)</f>
        <v>1409.863907445801</v>
      </c>
      <c r="H78" s="12">
        <f>SUMIF(DTI!$A:$A,$D$2&amp;$G$2&amp;Report!$A78,DTI!$E:$E)</f>
        <v>43060</v>
      </c>
      <c r="I78" s="13">
        <f>SUMIF(DTI!$A:$A,"*"&amp;$G$2&amp;Report!$A78,DTI!$E:$E)</f>
        <v>1911993</v>
      </c>
      <c r="J78" s="12">
        <f>IF(H78=0,"",SUMIF(DTI!$A:$A,$D$2&amp;$G$2&amp;Report!$A78,DTI!$F:$F)/H78)</f>
        <v>6599.3026474686485</v>
      </c>
      <c r="K78" s="13">
        <f>IF(I78=0,"",SUMIF(DTI!$A:$A,"*"&amp;$G$2&amp;Report!$A78,DTI!$F:$F)/I78)</f>
        <v>9168.7164246940229</v>
      </c>
      <c r="L78" s="12">
        <f>IF(H78=0,"",SUMIF(DTI!$A:$A,$D$2&amp;$G$2&amp;Report!$A78,DTI!$G:$G)/H78)</f>
        <v>2592.4812587087786</v>
      </c>
      <c r="M78" s="13">
        <f>IF(I78=0,"",SUMIF(DTI!$A:$A,"*"&amp;$G$2&amp;Report!$A78,DTI!$G:$G)/I78)</f>
        <v>3631.8625920701593</v>
      </c>
      <c r="N78" s="14">
        <f t="shared" si="44"/>
        <v>3.8502271735088201E-3</v>
      </c>
      <c r="O78" s="15">
        <f t="shared" si="45"/>
        <v>3.024354144136961E-3</v>
      </c>
      <c r="P78" s="14">
        <f t="shared" si="46"/>
        <v>5.9414172943260289E-3</v>
      </c>
      <c r="Q78" s="15">
        <f t="shared" si="47"/>
        <v>3.787209379243765E-3</v>
      </c>
      <c r="R78" s="12">
        <f>SUMIF(DTI!$A:$A,$D$2&amp;$G$2&amp;Report!$A78,DTI!$H:$H)</f>
        <v>922</v>
      </c>
      <c r="S78" s="13">
        <f>SUMIF(DTI!$A:$A,"*"&amp;$G$2&amp;Report!$A78,DTI!$H:$H)</f>
        <v>32914</v>
      </c>
      <c r="T78" s="16">
        <f t="shared" si="48"/>
        <v>2.1411983279145379E-2</v>
      </c>
      <c r="U78" s="17">
        <f t="shared" si="49"/>
        <v>1.7214498170233888E-2</v>
      </c>
    </row>
    <row r="79" spans="1:21">
      <c r="A79" s="28" t="s">
        <v>5034</v>
      </c>
      <c r="B79" s="12">
        <f>SUMIF(DTI!$A:$A,$D$2&amp;$G$2&amp;Report!$A79,DTI!$B:$B)</f>
        <v>941</v>
      </c>
      <c r="C79" s="13">
        <f>SUMIF(DTI!$A:$A,"*"&amp;$G$2&amp;Report!$A79,DTI!$B:$B)</f>
        <v>19474</v>
      </c>
      <c r="D79" s="12">
        <f>IF(B79=0,"",SUMIF(DTI!$A:$A,$D$2&amp;$G$2&amp;Report!$A79,DTI!$C:$C)/B79)</f>
        <v>5648.8841657810835</v>
      </c>
      <c r="E79" s="13">
        <f>IF(C79=0,"",SUMIF(DTI!$A:$A,"*"&amp;$G$2&amp;Report!$A79,DTI!$C:$C)/C79)</f>
        <v>6390.2289719626169</v>
      </c>
      <c r="F79" s="12">
        <f>IF(B79=0,"",SUMIF(DTI!$A:$A,$D$2&amp;$G$2&amp;Report!$A79,DTI!$D:$D)/B79)</f>
        <v>595.3485653560042</v>
      </c>
      <c r="G79" s="13">
        <f>IF(C79=0,"",SUMIF(DTI!$A:$A,"*"&amp;$G$2&amp;Report!$A79,DTI!$D:$D)/C79)</f>
        <v>1432.923641778782</v>
      </c>
      <c r="H79" s="12">
        <f>SUMIF(DTI!$A:$A,$D$2&amp;$G$2&amp;Report!$A79,DTI!$E:$E)</f>
        <v>22079</v>
      </c>
      <c r="I79" s="13">
        <f>SUMIF(DTI!$A:$A,"*"&amp;$G$2&amp;Report!$A79,DTI!$E:$E)</f>
        <v>991423</v>
      </c>
      <c r="J79" s="12">
        <f>IF(H79=0,"",SUMIF(DTI!$A:$A,$D$2&amp;$G$2&amp;Report!$A79,DTI!$F:$F)/H79)</f>
        <v>6668.678246297387</v>
      </c>
      <c r="K79" s="13">
        <f>IF(I79=0,"",SUMIF(DTI!$A:$A,"*"&amp;$G$2&amp;Report!$A79,DTI!$F:$F)/I79)</f>
        <v>9615.880965037124</v>
      </c>
      <c r="L79" s="12">
        <f>IF(H79=0,"",SUMIF(DTI!$A:$A,$D$2&amp;$G$2&amp;Report!$A79,DTI!$G:$G)/H79)</f>
        <v>2739.9159835137461</v>
      </c>
      <c r="M79" s="13">
        <f>IF(I79=0,"",SUMIF(DTI!$A:$A,"*"&amp;$G$2&amp;Report!$A79,DTI!$G:$G)/I79)</f>
        <v>3760.204330543068</v>
      </c>
      <c r="N79" s="14">
        <f t="shared" si="44"/>
        <v>1.9018707455495012E-3</v>
      </c>
      <c r="O79" s="15">
        <f t="shared" si="45"/>
        <v>1.5074937316778821E-3</v>
      </c>
      <c r="P79" s="14">
        <f t="shared" si="46"/>
        <v>3.0464596479661959E-3</v>
      </c>
      <c r="Q79" s="15">
        <f t="shared" si="47"/>
        <v>1.9637762713555912E-3</v>
      </c>
      <c r="R79" s="12">
        <f>SUMIF(DTI!$A:$A,$D$2&amp;$G$2&amp;Report!$A79,DTI!$H:$H)</f>
        <v>586</v>
      </c>
      <c r="S79" s="13">
        <f>SUMIF(DTI!$A:$A,"*"&amp;$G$2&amp;Report!$A79,DTI!$H:$H)</f>
        <v>19028</v>
      </c>
      <c r="T79" s="16">
        <f t="shared" si="48"/>
        <v>2.6541057113093892E-2</v>
      </c>
      <c r="U79" s="17">
        <f t="shared" si="49"/>
        <v>1.9192615059364166E-2</v>
      </c>
    </row>
    <row r="80" spans="1:21">
      <c r="A80" s="28" t="s">
        <v>5035</v>
      </c>
      <c r="B80" s="12">
        <f>SUMIF(DTI!$A:$A,$D$2&amp;$G$2&amp;Report!$A80,DTI!$B:$B)</f>
        <v>1284</v>
      </c>
      <c r="C80" s="13">
        <f>SUMIF(DTI!$A:$A,"*"&amp;$G$2&amp;Report!$A80,DTI!$B:$B)</f>
        <v>27988</v>
      </c>
      <c r="D80" s="12">
        <f>IF(B80=0,"",SUMIF(DTI!$A:$A,$D$2&amp;$G$2&amp;Report!$A80,DTI!$C:$C)/B80)</f>
        <v>5579.1277258566979</v>
      </c>
      <c r="E80" s="13">
        <f>IF(C80=0,"",SUMIF(DTI!$A:$A,"*"&amp;$G$2&amp;Report!$A80,DTI!$C:$C)/C80)</f>
        <v>7263.9233957410315</v>
      </c>
      <c r="F80" s="12">
        <f>IF(B80=0,"",SUMIF(DTI!$A:$A,$D$2&amp;$G$2&amp;Report!$A80,DTI!$D:$D)/B80)</f>
        <v>709.07943925233644</v>
      </c>
      <c r="G80" s="13">
        <f>IF(C80=0,"",SUMIF(DTI!$A:$A,"*"&amp;$G$2&amp;Report!$A80,DTI!$D:$D)/C80)</f>
        <v>1692.339038159211</v>
      </c>
      <c r="H80" s="12">
        <f>SUMIF(DTI!$A:$A,$D$2&amp;$G$2&amp;Report!$A80,DTI!$E:$E)</f>
        <v>31598</v>
      </c>
      <c r="I80" s="13">
        <f>SUMIF(DTI!$A:$A,"*"&amp;$G$2&amp;Report!$A80,DTI!$E:$E)</f>
        <v>1553031</v>
      </c>
      <c r="J80" s="12">
        <f>IF(H80=0,"",SUMIF(DTI!$A:$A,$D$2&amp;$G$2&amp;Report!$A80,DTI!$F:$F)/H80)</f>
        <v>6863.8270143679983</v>
      </c>
      <c r="K80" s="13">
        <f>IF(I80=0,"",SUMIF(DTI!$A:$A,"*"&amp;$G$2&amp;Report!$A80,DTI!$F:$F)/I80)</f>
        <v>11694.316413516537</v>
      </c>
      <c r="L80" s="12">
        <f>IF(H80=0,"",SUMIF(DTI!$A:$A,$D$2&amp;$G$2&amp;Report!$A80,DTI!$G:$G)/H80)</f>
        <v>2696.2366921957087</v>
      </c>
      <c r="M80" s="13">
        <f>IF(I80=0,"",SUMIF(DTI!$A:$A,"*"&amp;$G$2&amp;Report!$A80,DTI!$G:$G)/I80)</f>
        <v>4113.9886718294738</v>
      </c>
      <c r="N80" s="14">
        <f t="shared" si="44"/>
        <v>2.5951137484437402E-3</v>
      </c>
      <c r="O80" s="15">
        <f t="shared" si="45"/>
        <v>2.1665674521002651E-3</v>
      </c>
      <c r="P80" s="14">
        <f t="shared" si="46"/>
        <v>4.3598909351164391E-3</v>
      </c>
      <c r="Q80" s="15">
        <f t="shared" si="47"/>
        <v>3.0761899073146835E-3</v>
      </c>
      <c r="R80" s="12">
        <f>SUMIF(DTI!$A:$A,$D$2&amp;$G$2&amp;Report!$A80,DTI!$H:$H)</f>
        <v>1061</v>
      </c>
      <c r="S80" s="13">
        <f>SUMIF(DTI!$A:$A,"*"&amp;$G$2&amp;Report!$A80,DTI!$H:$H)</f>
        <v>35024</v>
      </c>
      <c r="T80" s="16">
        <f t="shared" si="48"/>
        <v>3.3578074561681118E-2</v>
      </c>
      <c r="U80" s="17">
        <f t="shared" si="49"/>
        <v>2.2552028903479713E-2</v>
      </c>
    </row>
    <row r="81" spans="1:21" ht="15.75" thickBot="1">
      <c r="A81" s="29" t="s">
        <v>5036</v>
      </c>
      <c r="B81" s="20">
        <f>SUMIF(DTI!$A:$A,$D$2&amp;$G$2&amp;Report!$A81,DTI!$B:$B)</f>
        <v>917</v>
      </c>
      <c r="C81" s="21">
        <f>SUMIF(DTI!$A:$A,"*"&amp;$G$2&amp;Report!$A81,DTI!$B:$B)</f>
        <v>172336</v>
      </c>
      <c r="D81" s="20">
        <f>IF(B81=0,"",SUMIF(DTI!$A:$A,$D$2&amp;$G$2&amp;Report!$A81,DTI!$C:$C)/B81)</f>
        <v>6319.6292257360956</v>
      </c>
      <c r="E81" s="21">
        <f>IF(C81=0,"",SUMIF(DTI!$A:$A,"*"&amp;$G$2&amp;Report!$A81,DTI!$C:$C)/C81)</f>
        <v>9635.9704182527148</v>
      </c>
      <c r="F81" s="20">
        <f>IF(B81=0,"",SUMIF(DTI!$A:$A,$D$2&amp;$G$2&amp;Report!$A81,DTI!$D:$D)/B81)</f>
        <v>530.60959651035989</v>
      </c>
      <c r="G81" s="21">
        <f>IF(C81=0,"",SUMIF(DTI!$A:$A,"*"&amp;$G$2&amp;Report!$A81,DTI!$D:$D)/C81)</f>
        <v>2165.7888717389287</v>
      </c>
      <c r="H81" s="20">
        <f>SUMIF(DTI!$A:$A,$D$2&amp;$G$2&amp;Report!$A81,DTI!$E:$E)</f>
        <v>55477</v>
      </c>
      <c r="I81" s="21">
        <f>SUMIF(DTI!$A:$A,"*"&amp;$G$2&amp;Report!$A81,DTI!$E:$E)</f>
        <v>14987043</v>
      </c>
      <c r="J81" s="20">
        <f>IF(H81=0,"",SUMIF(DTI!$A:$A,$D$2&amp;$G$2&amp;Report!$A81,DTI!$F:$F)/H81)</f>
        <v>8590.9637867945276</v>
      </c>
      <c r="K81" s="21">
        <f>IF(I81=0,"",SUMIF(DTI!$A:$A,"*"&amp;$G$2&amp;Report!$A81,DTI!$F:$F)/I81)</f>
        <v>13431.148710989886</v>
      </c>
      <c r="L81" s="20">
        <f>IF(H81=0,"",SUMIF(DTI!$A:$A,$D$2&amp;$G$2&amp;Report!$A81,DTI!$G:$G)/H81)</f>
        <v>1071.794491410855</v>
      </c>
      <c r="M81" s="21">
        <f>IF(I81=0,"",SUMIF(DTI!$A:$A,"*"&amp;$G$2&amp;Report!$A81,DTI!$G:$G)/I81)</f>
        <v>2453.915833163353</v>
      </c>
      <c r="N81" s="22">
        <f t="shared" si="44"/>
        <v>1.8533639465131695E-3</v>
      </c>
      <c r="O81" s="23">
        <f t="shared" si="45"/>
        <v>1.3340630571143037E-2</v>
      </c>
      <c r="P81" s="22">
        <f t="shared" si="46"/>
        <v>7.6547145201422461E-3</v>
      </c>
      <c r="Q81" s="23">
        <f t="shared" si="47"/>
        <v>2.9685814653468718E-2</v>
      </c>
      <c r="R81" s="20">
        <f>SUMIF(DTI!$A:$A,$D$2&amp;$G$2&amp;Report!$A81,DTI!$H:$H)</f>
        <v>2390</v>
      </c>
      <c r="S81" s="21">
        <f>SUMIF(DTI!$A:$A,"*"&amp;$G$2&amp;Report!$A81,DTI!$H:$H)</f>
        <v>225735</v>
      </c>
      <c r="T81" s="24">
        <f t="shared" si="48"/>
        <v>4.3080916415811958E-2</v>
      </c>
      <c r="U81" s="25">
        <f t="shared" si="49"/>
        <v>1.506201056472581E-2</v>
      </c>
    </row>
    <row r="83" spans="1:21">
      <c r="A83" s="77" t="s">
        <v>5045</v>
      </c>
    </row>
  </sheetData>
  <mergeCells count="14">
    <mergeCell ref="B4:G4"/>
    <mergeCell ref="H4:M4"/>
    <mergeCell ref="N4:Q4"/>
    <mergeCell ref="R4:U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</mergeCells>
  <conditionalFormatting sqref="N43:Q4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{8A0080EC-68E1-4D23-9579-60E0E212F98E}</x14:id>
        </ext>
      </extLst>
    </cfRule>
  </conditionalFormatting>
  <conditionalFormatting sqref="T59:U59 T61:U66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{4BA9CDDB-962D-43F0-9D1C-22F5CD203422}</x14:id>
        </ext>
      </extLst>
    </cfRule>
  </conditionalFormatting>
  <conditionalFormatting sqref="N59:Q59 N61:Q6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{17917C6F-0F69-49BD-8BCE-7FA44E1576D2}</x14:id>
        </ext>
      </extLst>
    </cfRule>
  </conditionalFormatting>
  <conditionalFormatting sqref="T51:U5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{8E5BAB2E-5C9D-4022-9CC5-899069A7D69F}</x14:id>
        </ext>
      </extLst>
    </cfRule>
  </conditionalFormatting>
  <conditionalFormatting sqref="N51:Q5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{7794A913-9C8A-49C4-832A-65AC99D02A49}</x14:id>
        </ext>
      </extLst>
    </cfRule>
  </conditionalFormatting>
  <conditionalFormatting sqref="N46:Q46 N9:Q15 N25:Q25 N36:Q3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{AD5F7249-719E-4B86-94F8-65E34F17F986}</x14:id>
        </ext>
      </extLst>
    </cfRule>
  </conditionalFormatting>
  <conditionalFormatting sqref="T9:U15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{7064390B-0FBA-4583-9B8E-D1327CC72C22}</x14:id>
        </ext>
      </extLst>
    </cfRule>
  </conditionalFormatting>
  <conditionalFormatting sqref="N16:Q2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{0CD32DCF-AF48-4BAC-8BB7-E4A93CABDFDC}</x14:id>
        </ext>
      </extLst>
    </cfRule>
  </conditionalFormatting>
  <conditionalFormatting sqref="T16:U2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{D51D9D2C-B111-4885-9821-C711CFA325E3}</x14:id>
        </ext>
      </extLst>
    </cfRule>
  </conditionalFormatting>
  <conditionalFormatting sqref="N26:Q3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{8084F0E4-58B6-4720-80C8-4CD0882EC1E3}</x14:id>
        </ext>
      </extLst>
    </cfRule>
  </conditionalFormatting>
  <conditionalFormatting sqref="T26:U3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{D1ACF423-64AE-49FD-867D-530934BDAD89}</x14:id>
        </ext>
      </extLst>
    </cfRule>
  </conditionalFormatting>
  <conditionalFormatting sqref="T25:U25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{8F477177-2BDD-490B-8480-82FC830E800B}</x14:id>
        </ext>
      </extLst>
    </cfRule>
  </conditionalFormatting>
  <conditionalFormatting sqref="N37:Q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{DD72663E-AD48-46A6-BC27-91905477457B}</x14:id>
        </ext>
      </extLst>
    </cfRule>
  </conditionalFormatting>
  <conditionalFormatting sqref="T37:U42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{E9C9B907-ADB3-4613-9597-518A265701EA}</x14:id>
        </ext>
      </extLst>
    </cfRule>
  </conditionalFormatting>
  <conditionalFormatting sqref="T36:U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{EB9EBDEB-BD5C-475F-8DDA-C9D3E688AD09}</x14:id>
        </ext>
      </extLst>
    </cfRule>
  </conditionalFormatting>
  <conditionalFormatting sqref="N44:Q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{C783A31C-85EB-4158-B85E-6F6F1CDC32A0}</x14:id>
        </ext>
      </extLst>
    </cfRule>
  </conditionalFormatting>
  <conditionalFormatting sqref="T44:U4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{FAF8D232-6973-428A-9C92-7A221C7099E2}</x14:id>
        </ext>
      </extLst>
    </cfRule>
  </conditionalFormatting>
  <conditionalFormatting sqref="T43:U4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{D03067F0-E6BB-4E2E-A718-46BD16905DDB}</x14:id>
        </ext>
      </extLst>
    </cfRule>
  </conditionalFormatting>
  <conditionalFormatting sqref="N47:Q5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{99DD0775-B369-4777-909A-9876FED3AC0E}</x14:id>
        </ext>
      </extLst>
    </cfRule>
  </conditionalFormatting>
  <conditionalFormatting sqref="T47:U50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{B84FE3CD-A9BC-429D-B106-171C0046E0D1}</x14:id>
        </ext>
      </extLst>
    </cfRule>
  </conditionalFormatting>
  <conditionalFormatting sqref="T46:U4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{39735663-607B-4453-A043-CE6241F740E0}</x14:id>
        </ext>
      </extLst>
    </cfRule>
  </conditionalFormatting>
  <conditionalFormatting sqref="N52:Q5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{52CF5B74-A98B-488B-8878-5162C506D545}</x14:id>
        </ext>
      </extLst>
    </cfRule>
  </conditionalFormatting>
  <conditionalFormatting sqref="T52:U5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{389B0D46-287F-45BF-9DA4-D8F10B21488D}</x14:id>
        </ext>
      </extLst>
    </cfRule>
  </conditionalFormatting>
  <conditionalFormatting sqref="N60:Q6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{FDB3A897-A058-4D87-9063-C6E291B744B0}</x14:id>
        </ext>
      </extLst>
    </cfRule>
  </conditionalFormatting>
  <conditionalFormatting sqref="T60:U6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{82E25213-89B4-4196-921D-2CBA47567941}</x14:id>
        </ext>
      </extLst>
    </cfRule>
  </conditionalFormatting>
  <conditionalFormatting sqref="T70:U8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{759A5C96-ECE6-4FFB-8A3F-7335AA14AE25}</x14:id>
        </ext>
      </extLst>
    </cfRule>
  </conditionalFormatting>
  <conditionalFormatting sqref="N70:Q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{B17647DA-F1E9-442B-88F0-CAC140755013}</x14:id>
        </ext>
      </extLst>
    </cfRule>
  </conditionalFormatting>
  <conditionalFormatting sqref="N69:Q8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{79104652-69AF-4195-9607-113389856237}</x14:id>
        </ext>
      </extLst>
    </cfRule>
  </conditionalFormatting>
  <conditionalFormatting sqref="T69:U8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{8B73DE4C-4FF6-4F49-95B8-3C566E0BA7D3}</x14:id>
        </ext>
      </extLst>
    </cfRule>
  </conditionalFormatting>
  <conditionalFormatting sqref="T68:U6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{F29E3282-1C64-4032-A712-CF186684B6CE}</x14:id>
        </ext>
      </extLst>
    </cfRule>
  </conditionalFormatting>
  <conditionalFormatting sqref="N68:Q6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{73837BB8-59F7-4B6D-9553-FD58130003D8}</x14:id>
        </ext>
      </extLst>
    </cfRule>
  </conditionalFormatting>
  <conditionalFormatting sqref="N67:Q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{C196B8F2-B9D2-4714-A76C-572E930AB6FF}</x14:id>
        </ext>
      </extLst>
    </cfRule>
  </conditionalFormatting>
  <conditionalFormatting sqref="T67:U6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{50887A82-24E7-4C95-9A70-6A6EFC7B6DC6}</x14:id>
        </ext>
      </extLst>
    </cfRule>
  </conditionalFormatting>
  <pageMargins left="0.7" right="0.7" top="0.75" bottom="0.75" header="0.3" footer="0.3"/>
  <pageSetup scale="49" fitToHeight="0" orientation="landscape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080EC-68E1-4D23-9579-60E0E212F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N43:Q43</xm:sqref>
        </x14:conditionalFormatting>
        <x14:conditionalFormatting xmlns:xm="http://schemas.microsoft.com/office/excel/2006/main">
          <x14:cfRule type="dataBar" id="{4BA9CDDB-962D-43F0-9D1C-22F5CD2034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T59:U59 T61:U66</xm:sqref>
        </x14:conditionalFormatting>
        <x14:conditionalFormatting xmlns:xm="http://schemas.microsoft.com/office/excel/2006/main">
          <x14:cfRule type="dataBar" id="{17917C6F-0F69-49BD-8BCE-7FA44E157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N59:Q59 N61:Q66</xm:sqref>
        </x14:conditionalFormatting>
        <x14:conditionalFormatting xmlns:xm="http://schemas.microsoft.com/office/excel/2006/main">
          <x14:cfRule type="dataBar" id="{8E5BAB2E-5C9D-4022-9CC5-899069A7D6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T51:U51</xm:sqref>
        </x14:conditionalFormatting>
        <x14:conditionalFormatting xmlns:xm="http://schemas.microsoft.com/office/excel/2006/main">
          <x14:cfRule type="dataBar" id="{7794A913-9C8A-49C4-832A-65AC99D02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N51:Q51</xm:sqref>
        </x14:conditionalFormatting>
        <x14:conditionalFormatting xmlns:xm="http://schemas.microsoft.com/office/excel/2006/main">
          <x14:cfRule type="dataBar" id="{AD5F7249-719E-4B86-94F8-65E34F17F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N46:Q46 N9:Q15 N25:Q25 N36:Q36</xm:sqref>
        </x14:conditionalFormatting>
        <x14:conditionalFormatting xmlns:xm="http://schemas.microsoft.com/office/excel/2006/main">
          <x14:cfRule type="dataBar" id="{7064390B-0FBA-4583-9B8E-D1327CC72C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T9:U15</xm:sqref>
        </x14:conditionalFormatting>
        <x14:conditionalFormatting xmlns:xm="http://schemas.microsoft.com/office/excel/2006/main">
          <x14:cfRule type="dataBar" id="{0CD32DCF-AF48-4BAC-8BB7-E4A93CABD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N16:Q24</xm:sqref>
        </x14:conditionalFormatting>
        <x14:conditionalFormatting xmlns:xm="http://schemas.microsoft.com/office/excel/2006/main">
          <x14:cfRule type="dataBar" id="{D51D9D2C-B111-4885-9821-C711CFA32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T16:U24</xm:sqref>
        </x14:conditionalFormatting>
        <x14:conditionalFormatting xmlns:xm="http://schemas.microsoft.com/office/excel/2006/main">
          <x14:cfRule type="dataBar" id="{8084F0E4-58B6-4720-80C8-4CD0882EC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N26:Q35</xm:sqref>
        </x14:conditionalFormatting>
        <x14:conditionalFormatting xmlns:xm="http://schemas.microsoft.com/office/excel/2006/main">
          <x14:cfRule type="dataBar" id="{D1ACF423-64AE-49FD-867D-530934BDAD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T26:U35</xm:sqref>
        </x14:conditionalFormatting>
        <x14:conditionalFormatting xmlns:xm="http://schemas.microsoft.com/office/excel/2006/main">
          <x14:cfRule type="dataBar" id="{8F477177-2BDD-490B-8480-82FC830E80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T25:U25</xm:sqref>
        </x14:conditionalFormatting>
        <x14:conditionalFormatting xmlns:xm="http://schemas.microsoft.com/office/excel/2006/main">
          <x14:cfRule type="dataBar" id="{DD72663E-AD48-46A6-BC27-919054774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N37:Q42</xm:sqref>
        </x14:conditionalFormatting>
        <x14:conditionalFormatting xmlns:xm="http://schemas.microsoft.com/office/excel/2006/main">
          <x14:cfRule type="dataBar" id="{E9C9B907-ADB3-4613-9597-518A265701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T37:U42</xm:sqref>
        </x14:conditionalFormatting>
        <x14:conditionalFormatting xmlns:xm="http://schemas.microsoft.com/office/excel/2006/main">
          <x14:cfRule type="dataBar" id="{EB9EBDEB-BD5C-475F-8DDA-C9D3E688AD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T36:U36</xm:sqref>
        </x14:conditionalFormatting>
        <x14:conditionalFormatting xmlns:xm="http://schemas.microsoft.com/office/excel/2006/main">
          <x14:cfRule type="dataBar" id="{C783A31C-85EB-4158-B85E-6F6F1CDC3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N44:Q45</xm:sqref>
        </x14:conditionalFormatting>
        <x14:conditionalFormatting xmlns:xm="http://schemas.microsoft.com/office/excel/2006/main">
          <x14:cfRule type="dataBar" id="{FAF8D232-6973-428A-9C92-7A221C7099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T44:U45</xm:sqref>
        </x14:conditionalFormatting>
        <x14:conditionalFormatting xmlns:xm="http://schemas.microsoft.com/office/excel/2006/main">
          <x14:cfRule type="dataBar" id="{D03067F0-E6BB-4E2E-A718-46BD16905D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T43:U43</xm:sqref>
        </x14:conditionalFormatting>
        <x14:conditionalFormatting xmlns:xm="http://schemas.microsoft.com/office/excel/2006/main">
          <x14:cfRule type="dataBar" id="{99DD0775-B369-4777-909A-9876FED3A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N47:Q50</xm:sqref>
        </x14:conditionalFormatting>
        <x14:conditionalFormatting xmlns:xm="http://schemas.microsoft.com/office/excel/2006/main">
          <x14:cfRule type="dataBar" id="{B84FE3CD-A9BC-429D-B106-171C0046E0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T47:U50</xm:sqref>
        </x14:conditionalFormatting>
        <x14:conditionalFormatting xmlns:xm="http://schemas.microsoft.com/office/excel/2006/main">
          <x14:cfRule type="dataBar" id="{39735663-607B-4453-A043-CE6241F740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T46:U46</xm:sqref>
        </x14:conditionalFormatting>
        <x14:conditionalFormatting xmlns:xm="http://schemas.microsoft.com/office/excel/2006/main">
          <x14:cfRule type="dataBar" id="{52CF5B74-A98B-488B-8878-5162C506D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N52:Q58</xm:sqref>
        </x14:conditionalFormatting>
        <x14:conditionalFormatting xmlns:xm="http://schemas.microsoft.com/office/excel/2006/main">
          <x14:cfRule type="dataBar" id="{389B0D46-287F-45BF-9DA4-D8F10B214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T52:U58</xm:sqref>
        </x14:conditionalFormatting>
        <x14:conditionalFormatting xmlns:xm="http://schemas.microsoft.com/office/excel/2006/main">
          <x14:cfRule type="dataBar" id="{FDB3A897-A058-4D87-9063-C6E291B74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N60:Q60</xm:sqref>
        </x14:conditionalFormatting>
        <x14:conditionalFormatting xmlns:xm="http://schemas.microsoft.com/office/excel/2006/main">
          <x14:cfRule type="dataBar" id="{82E25213-89B4-4196-921D-2CBA475679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759A5C96-ECE6-4FFB-8A3F-7335AA14AE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T70:U81</xm:sqref>
        </x14:conditionalFormatting>
        <x14:conditionalFormatting xmlns:xm="http://schemas.microsoft.com/office/excel/2006/main">
          <x14:cfRule type="dataBar" id="{B17647DA-F1E9-442B-88F0-CAC140755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N70:Q81</xm:sqref>
        </x14:conditionalFormatting>
        <x14:conditionalFormatting xmlns:xm="http://schemas.microsoft.com/office/excel/2006/main">
          <x14:cfRule type="dataBar" id="{79104652-69AF-4195-9607-113389856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N69:Q81</xm:sqref>
        </x14:conditionalFormatting>
        <x14:conditionalFormatting xmlns:xm="http://schemas.microsoft.com/office/excel/2006/main">
          <x14:cfRule type="dataBar" id="{8B73DE4C-4FF6-4F49-95B8-3C566E0BA7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T69:U81</xm:sqref>
        </x14:conditionalFormatting>
        <x14:conditionalFormatting xmlns:xm="http://schemas.microsoft.com/office/excel/2006/main">
          <x14:cfRule type="dataBar" id="{F29E3282-1C64-4032-A712-CF186684B6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T68:U68</xm:sqref>
        </x14:conditionalFormatting>
        <x14:conditionalFormatting xmlns:xm="http://schemas.microsoft.com/office/excel/2006/main">
          <x14:cfRule type="dataBar" id="{73837BB8-59F7-4B6D-9553-FD5813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N68:Q68</xm:sqref>
        </x14:conditionalFormatting>
        <x14:conditionalFormatting xmlns:xm="http://schemas.microsoft.com/office/excel/2006/main">
          <x14:cfRule type="dataBar" id="{C196B8F2-B9D2-4714-A76C-572E930AB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N67:Q67</xm:sqref>
        </x14:conditionalFormatting>
        <x14:conditionalFormatting xmlns:xm="http://schemas.microsoft.com/office/excel/2006/main">
          <x14:cfRule type="dataBar" id="{50887A82-24E7-4C95-9A70-6A6EFC7B6D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T67:U67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Groups!$F$3:$F$21</xm:f>
          </x14:formula1>
          <xm:sqref>D2</xm:sqref>
        </x14:dataValidation>
        <x14:dataValidation type="list" allowBlank="1" showInputMessage="1" showErrorMessage="1">
          <x14:formula1>
            <xm:f>Groups!$B$3:$B$8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84"/>
  <sheetViews>
    <sheetView workbookViewId="0">
      <selection activeCell="A2" sqref="A2:I83"/>
    </sheetView>
  </sheetViews>
  <sheetFormatPr defaultRowHeight="15"/>
  <cols>
    <col min="1" max="1" width="28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  <col min="11" max="11" width="19" bestFit="1" customWidth="1"/>
  </cols>
  <sheetData>
    <row r="1" spans="1:11">
      <c r="A1" s="65" t="s">
        <v>124</v>
      </c>
      <c r="B1" s="65" t="s">
        <v>125</v>
      </c>
      <c r="C1" s="65" t="s">
        <v>126</v>
      </c>
      <c r="D1" s="65" t="s">
        <v>127</v>
      </c>
      <c r="E1" s="65" t="s">
        <v>128</v>
      </c>
      <c r="F1" s="65" t="s">
        <v>129</v>
      </c>
      <c r="G1" s="65" t="s">
        <v>130</v>
      </c>
      <c r="H1" s="65" t="s">
        <v>131</v>
      </c>
      <c r="I1" s="65" t="s">
        <v>132</v>
      </c>
    </row>
    <row r="2" spans="1:11">
      <c r="A2" t="s">
        <v>3939</v>
      </c>
      <c r="B2">
        <v>1138</v>
      </c>
      <c r="C2">
        <v>195623983</v>
      </c>
      <c r="D2">
        <v>195117953</v>
      </c>
      <c r="E2">
        <v>11073</v>
      </c>
      <c r="F2">
        <v>1199614745</v>
      </c>
      <c r="G2">
        <v>1107068490</v>
      </c>
      <c r="H2">
        <v>55</v>
      </c>
      <c r="I2">
        <v>3895206</v>
      </c>
    </row>
    <row r="3" spans="1:11">
      <c r="A3" t="s">
        <v>3953</v>
      </c>
      <c r="B3">
        <v>175944</v>
      </c>
      <c r="C3">
        <v>5334037830</v>
      </c>
      <c r="D3">
        <v>5300420777</v>
      </c>
      <c r="E3">
        <v>3359503</v>
      </c>
      <c r="F3">
        <v>86045620123</v>
      </c>
      <c r="G3">
        <v>60221980604</v>
      </c>
      <c r="H3">
        <v>83234</v>
      </c>
      <c r="I3">
        <v>1946274942</v>
      </c>
      <c r="K3" s="81"/>
    </row>
    <row r="4" spans="1:11">
      <c r="A4" t="s">
        <v>3945</v>
      </c>
      <c r="B4">
        <v>245</v>
      </c>
      <c r="C4">
        <v>53219659</v>
      </c>
      <c r="D4">
        <v>50039055</v>
      </c>
      <c r="E4">
        <v>22152</v>
      </c>
      <c r="F4">
        <v>3649255772</v>
      </c>
      <c r="G4">
        <v>2803566914</v>
      </c>
      <c r="H4">
        <v>76</v>
      </c>
      <c r="I4">
        <v>8159488</v>
      </c>
    </row>
    <row r="5" spans="1:11">
      <c r="A5" t="s">
        <v>3980</v>
      </c>
      <c r="B5">
        <v>0</v>
      </c>
      <c r="C5">
        <v>0</v>
      </c>
      <c r="D5">
        <v>0</v>
      </c>
      <c r="E5">
        <v>91302</v>
      </c>
      <c r="F5">
        <v>7493030149</v>
      </c>
      <c r="G5">
        <v>1934554337</v>
      </c>
      <c r="H5">
        <v>391</v>
      </c>
      <c r="I5">
        <v>24972221</v>
      </c>
    </row>
    <row r="6" spans="1:11">
      <c r="A6" t="s">
        <v>3984</v>
      </c>
      <c r="B6">
        <v>97</v>
      </c>
      <c r="C6">
        <v>23841379</v>
      </c>
      <c r="D6">
        <v>20646407</v>
      </c>
      <c r="E6">
        <v>3750743</v>
      </c>
      <c r="F6">
        <v>939659925179</v>
      </c>
      <c r="G6">
        <v>756800432322</v>
      </c>
      <c r="H6">
        <v>7702</v>
      </c>
      <c r="I6">
        <v>1262868033</v>
      </c>
    </row>
    <row r="7" spans="1:11">
      <c r="A7" t="s">
        <v>3907</v>
      </c>
      <c r="B7">
        <v>0</v>
      </c>
      <c r="C7">
        <v>0</v>
      </c>
      <c r="D7">
        <v>0</v>
      </c>
      <c r="E7">
        <v>1</v>
      </c>
      <c r="F7">
        <v>1350</v>
      </c>
      <c r="G7">
        <v>666</v>
      </c>
      <c r="H7">
        <v>0</v>
      </c>
      <c r="I7">
        <v>0</v>
      </c>
    </row>
    <row r="8" spans="1:11">
      <c r="A8" t="s">
        <v>3957</v>
      </c>
      <c r="B8">
        <v>4074</v>
      </c>
      <c r="C8">
        <v>75362495</v>
      </c>
      <c r="D8">
        <v>74787169</v>
      </c>
      <c r="E8">
        <v>167274</v>
      </c>
      <c r="F8">
        <v>2015865131</v>
      </c>
      <c r="G8">
        <v>716590003</v>
      </c>
      <c r="H8">
        <v>1055</v>
      </c>
      <c r="I8">
        <v>12752229</v>
      </c>
    </row>
    <row r="9" spans="1:11">
      <c r="A9" t="s">
        <v>3962</v>
      </c>
      <c r="B9">
        <v>149126</v>
      </c>
      <c r="C9">
        <v>2505008293</v>
      </c>
      <c r="D9">
        <v>2441560568</v>
      </c>
      <c r="E9">
        <v>3159224</v>
      </c>
      <c r="F9">
        <v>36991676609</v>
      </c>
      <c r="G9">
        <v>21898639239</v>
      </c>
      <c r="H9">
        <v>5100</v>
      </c>
      <c r="I9">
        <v>71239186</v>
      </c>
    </row>
    <row r="10" spans="1:11">
      <c r="A10" t="s">
        <v>3944</v>
      </c>
      <c r="B10">
        <v>3637</v>
      </c>
      <c r="C10">
        <v>120085940</v>
      </c>
      <c r="D10">
        <v>119328730</v>
      </c>
      <c r="E10">
        <v>63742</v>
      </c>
      <c r="F10">
        <v>1687648797</v>
      </c>
      <c r="G10">
        <v>1015596140</v>
      </c>
      <c r="H10">
        <v>72</v>
      </c>
      <c r="I10">
        <v>1894916</v>
      </c>
    </row>
    <row r="11" spans="1:11">
      <c r="A11" t="s">
        <v>3967</v>
      </c>
      <c r="B11">
        <v>42678</v>
      </c>
      <c r="C11">
        <v>281789887</v>
      </c>
      <c r="D11">
        <v>32085427</v>
      </c>
      <c r="E11">
        <v>1522410</v>
      </c>
      <c r="F11">
        <v>14689306426</v>
      </c>
      <c r="G11">
        <v>2285969328</v>
      </c>
      <c r="H11">
        <v>9280</v>
      </c>
      <c r="I11">
        <v>33061561</v>
      </c>
    </row>
    <row r="12" spans="1:11">
      <c r="A12" t="s">
        <v>3951</v>
      </c>
      <c r="B12">
        <v>21168</v>
      </c>
      <c r="C12">
        <v>3491359648</v>
      </c>
      <c r="D12">
        <v>1656597566</v>
      </c>
      <c r="E12">
        <v>663203</v>
      </c>
      <c r="F12">
        <v>76304123471</v>
      </c>
      <c r="G12">
        <v>36234609954</v>
      </c>
      <c r="H12">
        <v>3032</v>
      </c>
      <c r="I12">
        <v>264775380</v>
      </c>
    </row>
    <row r="13" spans="1:11">
      <c r="A13" t="s">
        <v>3987</v>
      </c>
      <c r="B13">
        <v>328346</v>
      </c>
      <c r="C13">
        <v>2719144510</v>
      </c>
      <c r="D13">
        <v>1037899452</v>
      </c>
      <c r="E13">
        <v>5775745</v>
      </c>
      <c r="F13">
        <v>36758116584</v>
      </c>
      <c r="G13">
        <v>7164428380</v>
      </c>
      <c r="H13">
        <v>34149</v>
      </c>
      <c r="I13">
        <v>154648033</v>
      </c>
    </row>
    <row r="14" spans="1:11">
      <c r="A14" t="s">
        <v>3912</v>
      </c>
      <c r="B14">
        <v>30895</v>
      </c>
      <c r="C14">
        <v>568870816</v>
      </c>
      <c r="D14">
        <v>540352222</v>
      </c>
      <c r="E14">
        <v>169060</v>
      </c>
      <c r="F14">
        <v>3003326045</v>
      </c>
      <c r="G14">
        <v>1970558144</v>
      </c>
      <c r="H14">
        <v>415</v>
      </c>
      <c r="I14">
        <v>6763944</v>
      </c>
    </row>
    <row r="15" spans="1:11">
      <c r="A15" t="s">
        <v>3961</v>
      </c>
      <c r="B15">
        <v>10430</v>
      </c>
      <c r="C15">
        <v>1409939837</v>
      </c>
      <c r="D15">
        <v>435682470</v>
      </c>
      <c r="E15">
        <v>589686</v>
      </c>
      <c r="F15">
        <v>59138078752</v>
      </c>
      <c r="G15">
        <v>18163830656</v>
      </c>
      <c r="H15">
        <v>2425</v>
      </c>
      <c r="I15">
        <v>195041862</v>
      </c>
    </row>
    <row r="16" spans="1:11">
      <c r="A16" t="s">
        <v>3966</v>
      </c>
      <c r="B16">
        <v>65181</v>
      </c>
      <c r="C16">
        <v>2539619255</v>
      </c>
      <c r="D16">
        <v>2523235228</v>
      </c>
      <c r="E16">
        <v>1328414</v>
      </c>
      <c r="F16">
        <v>42810392903</v>
      </c>
      <c r="G16">
        <v>27987595579</v>
      </c>
      <c r="H16">
        <v>4252</v>
      </c>
      <c r="I16">
        <v>150595005</v>
      </c>
    </row>
    <row r="17" spans="1:9">
      <c r="A17" t="s">
        <v>3973</v>
      </c>
      <c r="B17">
        <v>232105</v>
      </c>
      <c r="C17">
        <v>2075154970</v>
      </c>
      <c r="D17">
        <v>317566218</v>
      </c>
      <c r="E17">
        <v>16884369</v>
      </c>
      <c r="F17">
        <v>199328478017</v>
      </c>
      <c r="G17">
        <v>32253409106</v>
      </c>
      <c r="H17">
        <v>74646</v>
      </c>
      <c r="I17">
        <v>338234100</v>
      </c>
    </row>
    <row r="18" spans="1:9">
      <c r="A18" t="s">
        <v>3926</v>
      </c>
      <c r="B18">
        <v>1803524</v>
      </c>
      <c r="C18">
        <v>18127174002</v>
      </c>
      <c r="D18">
        <v>2296962682</v>
      </c>
      <c r="E18">
        <v>89973129</v>
      </c>
      <c r="F18">
        <v>1185716555880</v>
      </c>
      <c r="G18">
        <v>184870557914</v>
      </c>
      <c r="H18">
        <v>313219</v>
      </c>
      <c r="I18">
        <v>1714523412</v>
      </c>
    </row>
    <row r="19" spans="1:9">
      <c r="A19" t="s">
        <v>3919</v>
      </c>
      <c r="B19">
        <v>82360</v>
      </c>
      <c r="C19">
        <v>759419404</v>
      </c>
      <c r="D19">
        <v>745107699</v>
      </c>
      <c r="E19">
        <v>601040</v>
      </c>
      <c r="F19">
        <v>17229442212</v>
      </c>
      <c r="G19">
        <v>11485565469</v>
      </c>
      <c r="H19">
        <v>4823</v>
      </c>
      <c r="I19">
        <v>27848892</v>
      </c>
    </row>
    <row r="20" spans="1:9">
      <c r="A20" t="s">
        <v>3917</v>
      </c>
      <c r="B20">
        <v>21286</v>
      </c>
      <c r="C20">
        <v>13343829092</v>
      </c>
      <c r="D20">
        <v>13295162865</v>
      </c>
      <c r="E20">
        <v>1802503</v>
      </c>
      <c r="F20">
        <v>523309159467</v>
      </c>
      <c r="G20">
        <v>418778447830</v>
      </c>
      <c r="H20">
        <v>3970</v>
      </c>
      <c r="I20">
        <v>737528005</v>
      </c>
    </row>
    <row r="21" spans="1:9">
      <c r="A21" t="s">
        <v>3911</v>
      </c>
      <c r="B21">
        <v>552060</v>
      </c>
      <c r="C21">
        <v>5904154071</v>
      </c>
      <c r="D21">
        <v>1629317260</v>
      </c>
      <c r="E21">
        <v>38796308</v>
      </c>
      <c r="F21">
        <v>584422199342</v>
      </c>
      <c r="G21">
        <v>118076324700</v>
      </c>
      <c r="H21">
        <v>89573</v>
      </c>
      <c r="I21">
        <v>573878689</v>
      </c>
    </row>
    <row r="22" spans="1:9">
      <c r="A22" t="s">
        <v>3914</v>
      </c>
      <c r="B22">
        <v>1648</v>
      </c>
      <c r="C22">
        <v>23281117</v>
      </c>
      <c r="D22">
        <v>22432810</v>
      </c>
      <c r="E22">
        <v>13635</v>
      </c>
      <c r="F22">
        <v>204722268</v>
      </c>
      <c r="G22">
        <v>76990479</v>
      </c>
      <c r="H22">
        <v>168</v>
      </c>
      <c r="I22">
        <v>2264585</v>
      </c>
    </row>
    <row r="23" spans="1:9">
      <c r="A23" t="s">
        <v>3956</v>
      </c>
      <c r="B23">
        <v>4</v>
      </c>
      <c r="C23">
        <v>770000</v>
      </c>
      <c r="D23">
        <v>0</v>
      </c>
      <c r="E23">
        <v>103946</v>
      </c>
      <c r="F23">
        <v>14841236592</v>
      </c>
      <c r="G23">
        <v>4889686717</v>
      </c>
      <c r="H23">
        <v>469</v>
      </c>
      <c r="I23">
        <v>60711955</v>
      </c>
    </row>
    <row r="24" spans="1:9">
      <c r="A24" t="s">
        <v>3983</v>
      </c>
      <c r="B24">
        <v>465203</v>
      </c>
      <c r="C24">
        <v>4325558965</v>
      </c>
      <c r="D24">
        <v>828943718</v>
      </c>
      <c r="E24">
        <v>19139257</v>
      </c>
      <c r="F24">
        <v>173652938823</v>
      </c>
      <c r="G24">
        <v>38225571549</v>
      </c>
      <c r="H24">
        <v>94396</v>
      </c>
      <c r="I24">
        <v>456646902</v>
      </c>
    </row>
    <row r="25" spans="1:9">
      <c r="A25" t="s">
        <v>3952</v>
      </c>
      <c r="B25">
        <v>11909</v>
      </c>
      <c r="C25">
        <v>187491786</v>
      </c>
      <c r="D25">
        <v>179306920</v>
      </c>
      <c r="E25">
        <v>1145627</v>
      </c>
      <c r="F25">
        <v>7233270941</v>
      </c>
      <c r="G25">
        <v>2725434589</v>
      </c>
      <c r="H25">
        <v>4130</v>
      </c>
      <c r="I25">
        <v>55027763</v>
      </c>
    </row>
    <row r="26" spans="1:9">
      <c r="A26" t="s">
        <v>3964</v>
      </c>
      <c r="B26">
        <v>23597</v>
      </c>
      <c r="C26">
        <v>309121882</v>
      </c>
      <c r="D26">
        <v>296338852</v>
      </c>
      <c r="E26">
        <v>1801589</v>
      </c>
      <c r="F26">
        <v>12270486744</v>
      </c>
      <c r="G26">
        <v>4353045096</v>
      </c>
      <c r="H26">
        <v>4303</v>
      </c>
      <c r="I26">
        <v>32792907</v>
      </c>
    </row>
    <row r="27" spans="1:9">
      <c r="A27" t="s">
        <v>3963</v>
      </c>
      <c r="B27">
        <v>2139202</v>
      </c>
      <c r="C27">
        <v>8507767182</v>
      </c>
      <c r="D27">
        <v>625384904</v>
      </c>
      <c r="E27">
        <v>34910345</v>
      </c>
      <c r="F27">
        <v>162196093095</v>
      </c>
      <c r="G27">
        <v>28598379199</v>
      </c>
      <c r="H27">
        <v>227253</v>
      </c>
      <c r="I27">
        <v>517511654</v>
      </c>
    </row>
    <row r="28" spans="1:9">
      <c r="A28" t="s">
        <v>3949</v>
      </c>
      <c r="B28">
        <v>91940</v>
      </c>
      <c r="C28">
        <v>787832800</v>
      </c>
      <c r="D28">
        <v>73302529</v>
      </c>
      <c r="E28">
        <v>4216524</v>
      </c>
      <c r="F28">
        <v>44776576730</v>
      </c>
      <c r="G28">
        <v>6873442715</v>
      </c>
      <c r="H28">
        <v>20733</v>
      </c>
      <c r="I28">
        <v>128038967</v>
      </c>
    </row>
    <row r="29" spans="1:9">
      <c r="A29" t="s">
        <v>3916</v>
      </c>
      <c r="B29">
        <v>923657</v>
      </c>
      <c r="C29">
        <v>7761149772</v>
      </c>
      <c r="D29">
        <v>1006693437</v>
      </c>
      <c r="E29">
        <v>48066374</v>
      </c>
      <c r="F29">
        <v>612726604057</v>
      </c>
      <c r="G29">
        <v>105380373209</v>
      </c>
      <c r="H29">
        <v>226169</v>
      </c>
      <c r="I29">
        <v>1257263301</v>
      </c>
    </row>
    <row r="30" spans="1:9">
      <c r="A30" t="s">
        <v>3936</v>
      </c>
      <c r="B30">
        <v>738359</v>
      </c>
      <c r="C30">
        <v>3213403524</v>
      </c>
      <c r="D30">
        <v>612272174</v>
      </c>
      <c r="E30">
        <v>21208462</v>
      </c>
      <c r="F30">
        <v>93480061586</v>
      </c>
      <c r="G30">
        <v>12982795179</v>
      </c>
      <c r="H30">
        <v>103633</v>
      </c>
      <c r="I30">
        <v>192248339</v>
      </c>
    </row>
    <row r="31" spans="1:9">
      <c r="A31" t="s">
        <v>3950</v>
      </c>
      <c r="B31">
        <v>11812</v>
      </c>
      <c r="C31">
        <v>5978292575</v>
      </c>
      <c r="D31">
        <v>5962519187</v>
      </c>
      <c r="E31">
        <v>1246582</v>
      </c>
      <c r="F31">
        <v>300646253896</v>
      </c>
      <c r="G31">
        <v>246127680708</v>
      </c>
      <c r="H31">
        <v>3052</v>
      </c>
      <c r="I31">
        <v>484408485</v>
      </c>
    </row>
    <row r="32" spans="1:9">
      <c r="A32" t="s">
        <v>3937</v>
      </c>
      <c r="B32">
        <v>1009807</v>
      </c>
      <c r="C32">
        <v>625027850</v>
      </c>
      <c r="D32">
        <v>313859286</v>
      </c>
      <c r="E32">
        <v>16171442</v>
      </c>
      <c r="F32">
        <v>14925620340</v>
      </c>
      <c r="G32">
        <v>9145308425</v>
      </c>
      <c r="H32">
        <v>837460</v>
      </c>
      <c r="I32">
        <v>493312600</v>
      </c>
    </row>
    <row r="33" spans="1:9">
      <c r="A33" t="s">
        <v>3969</v>
      </c>
      <c r="B33">
        <v>4116</v>
      </c>
      <c r="C33">
        <v>726021887</v>
      </c>
      <c r="D33">
        <v>162471300</v>
      </c>
      <c r="E33">
        <v>179361</v>
      </c>
      <c r="F33">
        <v>28433893999</v>
      </c>
      <c r="G33">
        <v>10073487016</v>
      </c>
      <c r="H33">
        <v>779</v>
      </c>
      <c r="I33">
        <v>83948893</v>
      </c>
    </row>
    <row r="34" spans="1:9">
      <c r="A34" t="s">
        <v>3986</v>
      </c>
      <c r="B34">
        <v>50131</v>
      </c>
      <c r="C34">
        <v>803392813</v>
      </c>
      <c r="D34">
        <v>782897806</v>
      </c>
      <c r="E34">
        <v>1176641</v>
      </c>
      <c r="F34">
        <v>23656367953</v>
      </c>
      <c r="G34">
        <v>13136323766</v>
      </c>
      <c r="H34">
        <v>7401</v>
      </c>
      <c r="I34">
        <v>115236531</v>
      </c>
    </row>
    <row r="35" spans="1:9">
      <c r="A35" t="s">
        <v>3968</v>
      </c>
      <c r="B35">
        <v>80</v>
      </c>
      <c r="C35">
        <v>11684660</v>
      </c>
      <c r="D35">
        <v>11621023</v>
      </c>
      <c r="E35">
        <v>169031</v>
      </c>
      <c r="F35">
        <v>68247710454</v>
      </c>
      <c r="G35">
        <v>58777324965</v>
      </c>
      <c r="H35">
        <v>799</v>
      </c>
      <c r="I35">
        <v>197719953</v>
      </c>
    </row>
    <row r="36" spans="1:9">
      <c r="A36" t="s">
        <v>3909</v>
      </c>
      <c r="B36">
        <v>76167</v>
      </c>
      <c r="C36">
        <v>521009025</v>
      </c>
      <c r="D36">
        <v>195480819</v>
      </c>
      <c r="E36">
        <v>1000691</v>
      </c>
      <c r="F36">
        <v>7331414531</v>
      </c>
      <c r="G36">
        <v>1179721784</v>
      </c>
      <c r="H36">
        <v>27878</v>
      </c>
      <c r="I36">
        <v>93536691</v>
      </c>
    </row>
    <row r="37" spans="1:9">
      <c r="A37" t="s">
        <v>3943</v>
      </c>
      <c r="B37">
        <v>41464</v>
      </c>
      <c r="C37">
        <v>707548852</v>
      </c>
      <c r="D37">
        <v>700465348</v>
      </c>
      <c r="E37">
        <v>307520</v>
      </c>
      <c r="F37">
        <v>5517357503</v>
      </c>
      <c r="G37">
        <v>3542143849</v>
      </c>
      <c r="H37">
        <v>1659</v>
      </c>
      <c r="I37">
        <v>26626740</v>
      </c>
    </row>
    <row r="38" spans="1:9">
      <c r="A38" t="s">
        <v>5048</v>
      </c>
      <c r="B38">
        <v>36715</v>
      </c>
      <c r="C38">
        <v>29406610</v>
      </c>
      <c r="D38">
        <v>1203992</v>
      </c>
      <c r="E38">
        <v>3396290</v>
      </c>
      <c r="F38">
        <v>4478478884</v>
      </c>
      <c r="G38">
        <v>505517823</v>
      </c>
      <c r="H38">
        <v>1036</v>
      </c>
      <c r="I38">
        <v>497250</v>
      </c>
    </row>
    <row r="39" spans="1:9">
      <c r="A39" t="s">
        <v>3924</v>
      </c>
      <c r="B39">
        <v>84507</v>
      </c>
      <c r="C39">
        <v>140953950</v>
      </c>
      <c r="D39">
        <v>41984221</v>
      </c>
      <c r="E39">
        <v>9736283</v>
      </c>
      <c r="F39">
        <v>33500447998</v>
      </c>
      <c r="G39">
        <v>5338671747</v>
      </c>
      <c r="H39">
        <v>124679</v>
      </c>
      <c r="I39">
        <v>160588262</v>
      </c>
    </row>
    <row r="40" spans="1:9">
      <c r="A40" t="s">
        <v>3929</v>
      </c>
      <c r="B40">
        <v>0</v>
      </c>
      <c r="C40">
        <v>0</v>
      </c>
      <c r="D40">
        <v>0</v>
      </c>
      <c r="E40">
        <v>47592</v>
      </c>
      <c r="F40">
        <v>356657237</v>
      </c>
      <c r="G40">
        <v>113457280</v>
      </c>
      <c r="H40">
        <v>272</v>
      </c>
      <c r="I40">
        <v>6981448</v>
      </c>
    </row>
    <row r="41" spans="1:9">
      <c r="A41" t="s">
        <v>3940</v>
      </c>
      <c r="B41">
        <v>3440</v>
      </c>
      <c r="C41">
        <v>328344157</v>
      </c>
      <c r="D41">
        <v>327626413</v>
      </c>
      <c r="E41">
        <v>33601</v>
      </c>
      <c r="F41">
        <v>2499772385</v>
      </c>
      <c r="G41">
        <v>2317630217</v>
      </c>
      <c r="H41">
        <v>124</v>
      </c>
      <c r="I41">
        <v>7303610</v>
      </c>
    </row>
    <row r="42" spans="1:9">
      <c r="A42" t="s">
        <v>3959</v>
      </c>
      <c r="B42">
        <v>41777</v>
      </c>
      <c r="C42">
        <v>327965300</v>
      </c>
      <c r="D42">
        <v>27712798</v>
      </c>
      <c r="E42">
        <v>2664815</v>
      </c>
      <c r="F42">
        <v>25619457029</v>
      </c>
      <c r="G42">
        <v>3801698910</v>
      </c>
      <c r="H42">
        <v>12827</v>
      </c>
      <c r="I42">
        <v>65566888</v>
      </c>
    </row>
    <row r="43" spans="1:9">
      <c r="A43" t="s">
        <v>3975</v>
      </c>
      <c r="B43">
        <v>13991</v>
      </c>
      <c r="C43">
        <v>2059103659</v>
      </c>
      <c r="D43">
        <v>606298379</v>
      </c>
      <c r="E43">
        <v>430930</v>
      </c>
      <c r="F43">
        <v>47355533557</v>
      </c>
      <c r="G43">
        <v>14960740840</v>
      </c>
      <c r="H43">
        <v>1006</v>
      </c>
      <c r="I43">
        <v>66220008</v>
      </c>
    </row>
    <row r="44" spans="1:9">
      <c r="A44" t="s">
        <v>3933</v>
      </c>
      <c r="B44">
        <v>0</v>
      </c>
      <c r="C44">
        <v>0</v>
      </c>
      <c r="D44">
        <v>0</v>
      </c>
      <c r="E44">
        <v>4</v>
      </c>
      <c r="F44">
        <v>507355</v>
      </c>
      <c r="G44">
        <v>410723</v>
      </c>
      <c r="H44">
        <v>4</v>
      </c>
      <c r="I44">
        <v>507355</v>
      </c>
    </row>
    <row r="45" spans="1:9">
      <c r="A45" t="s">
        <v>3982</v>
      </c>
      <c r="B45">
        <v>12</v>
      </c>
      <c r="C45">
        <v>376121</v>
      </c>
      <c r="D45">
        <v>373305</v>
      </c>
      <c r="E45">
        <v>3435500</v>
      </c>
      <c r="F45">
        <v>97349272985</v>
      </c>
      <c r="G45">
        <v>66131533802</v>
      </c>
      <c r="H45">
        <v>43693</v>
      </c>
      <c r="I45">
        <v>1196781136</v>
      </c>
    </row>
    <row r="46" spans="1:9">
      <c r="A46" t="s">
        <v>3913</v>
      </c>
      <c r="B46">
        <v>451944</v>
      </c>
      <c r="C46">
        <v>3604998069</v>
      </c>
      <c r="D46">
        <v>273941378</v>
      </c>
      <c r="E46">
        <v>19486456</v>
      </c>
      <c r="F46">
        <v>183225051449</v>
      </c>
      <c r="G46">
        <v>31512822313</v>
      </c>
      <c r="H46">
        <v>90208</v>
      </c>
      <c r="I46">
        <v>538123835</v>
      </c>
    </row>
    <row r="47" spans="1:9">
      <c r="A47" t="s">
        <v>3930</v>
      </c>
      <c r="B47">
        <v>0</v>
      </c>
      <c r="C47">
        <v>0</v>
      </c>
      <c r="D47">
        <v>0</v>
      </c>
      <c r="E47">
        <v>51058</v>
      </c>
      <c r="F47">
        <v>57086936</v>
      </c>
      <c r="G47">
        <v>1625768</v>
      </c>
      <c r="H47">
        <v>34</v>
      </c>
      <c r="I47">
        <v>115700</v>
      </c>
    </row>
    <row r="48" spans="1:9">
      <c r="A48" t="s">
        <v>3935</v>
      </c>
      <c r="B48">
        <v>34683</v>
      </c>
      <c r="C48">
        <v>443476089</v>
      </c>
      <c r="D48">
        <v>422686078</v>
      </c>
      <c r="E48">
        <v>1416046</v>
      </c>
      <c r="F48">
        <v>9257548649</v>
      </c>
      <c r="G48">
        <v>2137147318</v>
      </c>
      <c r="H48">
        <v>4443</v>
      </c>
      <c r="I48">
        <v>21252738</v>
      </c>
    </row>
    <row r="49" spans="1:9">
      <c r="A49" t="s">
        <v>3941</v>
      </c>
      <c r="B49">
        <v>19387</v>
      </c>
      <c r="C49">
        <v>369803540</v>
      </c>
      <c r="D49">
        <v>365995297</v>
      </c>
      <c r="E49">
        <v>1622453</v>
      </c>
      <c r="F49">
        <v>24153411868</v>
      </c>
      <c r="G49">
        <v>19672521059</v>
      </c>
      <c r="H49">
        <v>11108</v>
      </c>
      <c r="I49">
        <v>162180811</v>
      </c>
    </row>
    <row r="50" spans="1:9">
      <c r="A50" t="s">
        <v>3976</v>
      </c>
      <c r="B50">
        <v>30371</v>
      </c>
      <c r="C50">
        <v>986170565</v>
      </c>
      <c r="D50">
        <v>788777626</v>
      </c>
      <c r="E50">
        <v>2838605</v>
      </c>
      <c r="F50">
        <v>42768998413</v>
      </c>
      <c r="G50">
        <v>24158389111</v>
      </c>
      <c r="H50">
        <v>3951</v>
      </c>
      <c r="I50">
        <v>31624812</v>
      </c>
    </row>
    <row r="51" spans="1:9">
      <c r="A51" t="s">
        <v>3955</v>
      </c>
      <c r="B51">
        <v>114</v>
      </c>
      <c r="C51">
        <v>34758882</v>
      </c>
      <c r="D51">
        <v>34681420</v>
      </c>
      <c r="E51">
        <v>125028</v>
      </c>
      <c r="F51">
        <v>30448289372</v>
      </c>
      <c r="G51">
        <v>22907099898</v>
      </c>
      <c r="H51">
        <v>1078</v>
      </c>
      <c r="I51">
        <v>203610043</v>
      </c>
    </row>
    <row r="52" spans="1:9">
      <c r="A52" t="s">
        <v>3925</v>
      </c>
      <c r="B52">
        <v>115374</v>
      </c>
      <c r="C52">
        <v>4059305357</v>
      </c>
      <c r="D52">
        <v>3968264712</v>
      </c>
      <c r="E52">
        <v>4209570</v>
      </c>
      <c r="F52">
        <v>123014756609</v>
      </c>
      <c r="G52">
        <v>74955600367</v>
      </c>
      <c r="H52">
        <v>12392</v>
      </c>
      <c r="I52">
        <v>351040177</v>
      </c>
    </row>
    <row r="53" spans="1:9">
      <c r="A53" t="s">
        <v>3978</v>
      </c>
      <c r="B53">
        <v>46562</v>
      </c>
      <c r="C53">
        <v>393321020</v>
      </c>
      <c r="D53">
        <v>50481126</v>
      </c>
      <c r="E53">
        <v>7990250</v>
      </c>
      <c r="F53">
        <v>108333781428</v>
      </c>
      <c r="G53">
        <v>18987123219</v>
      </c>
      <c r="H53">
        <v>23187</v>
      </c>
      <c r="I53">
        <v>155529600</v>
      </c>
    </row>
    <row r="54" spans="1:9">
      <c r="A54" t="s">
        <v>3920</v>
      </c>
      <c r="B54">
        <v>265096</v>
      </c>
      <c r="C54">
        <v>7955147939</v>
      </c>
      <c r="D54">
        <v>7932271933</v>
      </c>
      <c r="E54">
        <v>5202559</v>
      </c>
      <c r="F54">
        <v>131949825749</v>
      </c>
      <c r="G54">
        <v>93202535414</v>
      </c>
      <c r="H54">
        <v>94020</v>
      </c>
      <c r="I54">
        <v>2201372031</v>
      </c>
    </row>
    <row r="55" spans="1:9">
      <c r="A55" t="s">
        <v>3922</v>
      </c>
      <c r="B55">
        <v>0</v>
      </c>
      <c r="C55">
        <v>0</v>
      </c>
      <c r="D55">
        <v>0</v>
      </c>
      <c r="E55">
        <v>208</v>
      </c>
      <c r="F55">
        <v>28690998</v>
      </c>
      <c r="G55">
        <v>2101056</v>
      </c>
      <c r="H55">
        <v>5</v>
      </c>
      <c r="I55">
        <v>23500</v>
      </c>
    </row>
    <row r="56" spans="1:9">
      <c r="A56" t="s">
        <v>3960</v>
      </c>
      <c r="B56">
        <v>4238</v>
      </c>
      <c r="C56">
        <v>1664150214</v>
      </c>
      <c r="D56">
        <v>1657897988</v>
      </c>
      <c r="E56">
        <v>1708117</v>
      </c>
      <c r="F56">
        <v>431203085736</v>
      </c>
      <c r="G56">
        <v>358754919109</v>
      </c>
      <c r="H56">
        <v>3916</v>
      </c>
      <c r="I56">
        <v>692548557</v>
      </c>
    </row>
    <row r="57" spans="1:9">
      <c r="A57" t="s">
        <v>3928</v>
      </c>
      <c r="B57">
        <v>0</v>
      </c>
      <c r="C57">
        <v>0</v>
      </c>
      <c r="D57">
        <v>0</v>
      </c>
      <c r="E57">
        <v>571111</v>
      </c>
      <c r="F57">
        <v>68534127305</v>
      </c>
      <c r="G57">
        <v>26262634882</v>
      </c>
      <c r="H57">
        <v>3323</v>
      </c>
      <c r="I57">
        <v>402893258</v>
      </c>
    </row>
    <row r="58" spans="1:9">
      <c r="A58" t="s">
        <v>3971</v>
      </c>
      <c r="B58">
        <v>132871</v>
      </c>
      <c r="C58">
        <v>1062274317</v>
      </c>
      <c r="D58">
        <v>321129958</v>
      </c>
      <c r="E58">
        <v>3750859</v>
      </c>
      <c r="F58">
        <v>27060201971</v>
      </c>
      <c r="G58">
        <v>2738254835</v>
      </c>
      <c r="H58">
        <v>13412</v>
      </c>
      <c r="I58">
        <v>39423988</v>
      </c>
    </row>
    <row r="59" spans="1:9">
      <c r="A59" t="s">
        <v>3946</v>
      </c>
      <c r="B59">
        <v>273</v>
      </c>
      <c r="C59">
        <v>25549100</v>
      </c>
      <c r="D59">
        <v>4360766</v>
      </c>
      <c r="E59">
        <v>18172</v>
      </c>
      <c r="F59">
        <v>1270308005</v>
      </c>
      <c r="G59">
        <v>506199494</v>
      </c>
      <c r="H59">
        <v>35</v>
      </c>
      <c r="I59">
        <v>2440332</v>
      </c>
    </row>
    <row r="60" spans="1:9">
      <c r="A60" t="s">
        <v>3931</v>
      </c>
      <c r="B60">
        <v>0</v>
      </c>
      <c r="C60">
        <v>0</v>
      </c>
      <c r="D60">
        <v>0</v>
      </c>
      <c r="E60">
        <v>1</v>
      </c>
      <c r="F60">
        <v>900</v>
      </c>
      <c r="G60">
        <v>541</v>
      </c>
      <c r="H60">
        <v>1</v>
      </c>
      <c r="I60">
        <v>900</v>
      </c>
    </row>
    <row r="61" spans="1:9">
      <c r="A61" t="s">
        <v>3915</v>
      </c>
      <c r="B61">
        <v>79338</v>
      </c>
      <c r="C61">
        <v>2970194946</v>
      </c>
      <c r="D61">
        <v>2948388776</v>
      </c>
      <c r="E61">
        <v>1912836</v>
      </c>
      <c r="F61">
        <v>59860767958</v>
      </c>
      <c r="G61">
        <v>37133773328</v>
      </c>
      <c r="H61">
        <v>1997</v>
      </c>
      <c r="I61">
        <v>69960286</v>
      </c>
    </row>
    <row r="62" spans="1:9">
      <c r="A62" t="s">
        <v>3921</v>
      </c>
      <c r="B62">
        <v>1704189</v>
      </c>
      <c r="C62">
        <v>5429809081</v>
      </c>
      <c r="D62">
        <v>1136850008</v>
      </c>
      <c r="E62">
        <v>82103797</v>
      </c>
      <c r="F62">
        <v>502266785604</v>
      </c>
      <c r="G62">
        <v>121018197089</v>
      </c>
      <c r="H62">
        <v>1448323</v>
      </c>
      <c r="I62">
        <v>2183776693</v>
      </c>
    </row>
    <row r="63" spans="1:9">
      <c r="A63" t="s">
        <v>3958</v>
      </c>
      <c r="B63">
        <v>97883</v>
      </c>
      <c r="C63">
        <v>3769044630</v>
      </c>
      <c r="D63">
        <v>3751884746</v>
      </c>
      <c r="E63">
        <v>1538686</v>
      </c>
      <c r="F63">
        <v>46545124995</v>
      </c>
      <c r="G63">
        <v>31790780033</v>
      </c>
      <c r="H63">
        <v>15533</v>
      </c>
      <c r="I63">
        <v>408902029</v>
      </c>
    </row>
    <row r="64" spans="1:9">
      <c r="A64" t="s">
        <v>3965</v>
      </c>
      <c r="B64">
        <v>792934</v>
      </c>
      <c r="C64">
        <v>3211698209</v>
      </c>
      <c r="D64">
        <v>884064688</v>
      </c>
      <c r="E64">
        <v>21446007</v>
      </c>
      <c r="F64">
        <v>79874256764</v>
      </c>
      <c r="G64">
        <v>11574386486</v>
      </c>
      <c r="H64">
        <v>127960</v>
      </c>
      <c r="I64">
        <v>203989739</v>
      </c>
    </row>
    <row r="65" spans="1:9">
      <c r="A65" t="s">
        <v>3977</v>
      </c>
      <c r="B65">
        <v>52367</v>
      </c>
      <c r="C65">
        <v>1652596992</v>
      </c>
      <c r="D65">
        <v>1639379690</v>
      </c>
      <c r="E65">
        <v>1132228</v>
      </c>
      <c r="F65">
        <v>30674737174</v>
      </c>
      <c r="G65">
        <v>19720146036</v>
      </c>
      <c r="H65">
        <v>1420</v>
      </c>
      <c r="I65">
        <v>32331902</v>
      </c>
    </row>
    <row r="66" spans="1:9">
      <c r="A66" t="s">
        <v>3985</v>
      </c>
      <c r="B66">
        <v>126</v>
      </c>
      <c r="C66">
        <v>236464998</v>
      </c>
      <c r="D66">
        <v>91335399</v>
      </c>
      <c r="E66">
        <v>847026</v>
      </c>
      <c r="F66">
        <v>115917564509</v>
      </c>
      <c r="G66">
        <v>34182665396</v>
      </c>
      <c r="H66">
        <v>3360</v>
      </c>
      <c r="I66">
        <v>300208459</v>
      </c>
    </row>
    <row r="67" spans="1:9">
      <c r="A67" t="s">
        <v>3942</v>
      </c>
      <c r="B67">
        <v>538056</v>
      </c>
      <c r="C67">
        <v>2639615380</v>
      </c>
      <c r="D67">
        <v>348685712</v>
      </c>
      <c r="E67">
        <v>11917474</v>
      </c>
      <c r="F67">
        <v>78981440670</v>
      </c>
      <c r="G67">
        <v>12384106643</v>
      </c>
      <c r="H67">
        <v>70424</v>
      </c>
      <c r="I67">
        <v>192653815</v>
      </c>
    </row>
    <row r="68" spans="1:9">
      <c r="A68" t="s">
        <v>3938</v>
      </c>
      <c r="B68">
        <v>1096439</v>
      </c>
      <c r="C68">
        <v>4739962386</v>
      </c>
      <c r="D68">
        <v>1121661975</v>
      </c>
      <c r="E68">
        <v>37322406</v>
      </c>
      <c r="F68">
        <v>394072364265</v>
      </c>
      <c r="G68">
        <v>92839843979</v>
      </c>
      <c r="H68">
        <v>262935</v>
      </c>
      <c r="I68">
        <v>1267004154</v>
      </c>
    </row>
    <row r="69" spans="1:9">
      <c r="A69" t="s">
        <v>3981</v>
      </c>
      <c r="B69">
        <v>33738</v>
      </c>
      <c r="C69">
        <v>777517447</v>
      </c>
      <c r="D69">
        <v>768833815</v>
      </c>
      <c r="E69">
        <v>327802</v>
      </c>
      <c r="F69">
        <v>8068602952</v>
      </c>
      <c r="G69">
        <v>5172062144</v>
      </c>
      <c r="H69">
        <v>978</v>
      </c>
      <c r="I69">
        <v>20302531</v>
      </c>
    </row>
    <row r="70" spans="1:9">
      <c r="A70" t="s">
        <v>3947</v>
      </c>
      <c r="B70">
        <v>2647</v>
      </c>
      <c r="C70">
        <v>118880366</v>
      </c>
      <c r="D70">
        <v>117104143</v>
      </c>
      <c r="E70">
        <v>82572</v>
      </c>
      <c r="F70">
        <v>1439029569</v>
      </c>
      <c r="G70">
        <v>1038713531</v>
      </c>
      <c r="H70">
        <v>200</v>
      </c>
      <c r="I70">
        <v>3961500</v>
      </c>
    </row>
    <row r="71" spans="1:9">
      <c r="A71" t="s">
        <v>3948</v>
      </c>
      <c r="B71">
        <v>28121</v>
      </c>
      <c r="C71">
        <v>1046038168</v>
      </c>
      <c r="D71">
        <v>1040269758</v>
      </c>
      <c r="E71">
        <v>964656</v>
      </c>
      <c r="F71">
        <v>29692442841</v>
      </c>
      <c r="G71">
        <v>18455223360</v>
      </c>
      <c r="H71">
        <v>3569</v>
      </c>
      <c r="I71">
        <v>116062603</v>
      </c>
    </row>
    <row r="72" spans="1:9">
      <c r="A72" t="s">
        <v>3908</v>
      </c>
      <c r="B72">
        <v>494776</v>
      </c>
      <c r="C72">
        <v>3346061269</v>
      </c>
      <c r="D72">
        <v>128330516</v>
      </c>
      <c r="E72">
        <v>7247429</v>
      </c>
      <c r="F72">
        <v>53255404265</v>
      </c>
      <c r="G72">
        <v>7300082366</v>
      </c>
      <c r="H72">
        <v>73230</v>
      </c>
      <c r="I72">
        <v>202516322</v>
      </c>
    </row>
    <row r="73" spans="1:9">
      <c r="A73" t="s">
        <v>3932</v>
      </c>
      <c r="B73">
        <v>1279626</v>
      </c>
      <c r="C73">
        <v>7539977315</v>
      </c>
      <c r="D73">
        <v>1359506440</v>
      </c>
      <c r="E73">
        <v>66200987</v>
      </c>
      <c r="F73">
        <v>687845546500</v>
      </c>
      <c r="G73">
        <v>130641056911</v>
      </c>
      <c r="H73">
        <v>362842</v>
      </c>
      <c r="I73">
        <v>2059782330</v>
      </c>
    </row>
    <row r="74" spans="1:9">
      <c r="A74" t="s">
        <v>3972</v>
      </c>
      <c r="B74">
        <v>30111</v>
      </c>
      <c r="C74">
        <v>1308556073</v>
      </c>
      <c r="D74">
        <v>1299313215</v>
      </c>
      <c r="E74">
        <v>1238121</v>
      </c>
      <c r="F74">
        <v>44511770175</v>
      </c>
      <c r="G74">
        <v>29121401622</v>
      </c>
      <c r="H74">
        <v>1904</v>
      </c>
      <c r="I74">
        <v>75769634</v>
      </c>
    </row>
    <row r="75" spans="1:9">
      <c r="A75" t="s">
        <v>3927</v>
      </c>
      <c r="B75">
        <v>196</v>
      </c>
      <c r="C75">
        <v>90447938</v>
      </c>
      <c r="D75">
        <v>88743169</v>
      </c>
      <c r="E75">
        <v>3756066</v>
      </c>
      <c r="F75">
        <v>1119408249375</v>
      </c>
      <c r="G75">
        <v>958497224306</v>
      </c>
      <c r="H75">
        <v>5411</v>
      </c>
      <c r="I75">
        <v>1310242848</v>
      </c>
    </row>
    <row r="76" spans="1:9">
      <c r="A76" t="s">
        <v>3974</v>
      </c>
      <c r="B76">
        <v>18632</v>
      </c>
      <c r="C76">
        <v>8221558606</v>
      </c>
      <c r="D76">
        <v>8196776607</v>
      </c>
      <c r="E76">
        <v>2111825</v>
      </c>
      <c r="F76">
        <v>522829691968</v>
      </c>
      <c r="G76">
        <v>454132205825</v>
      </c>
      <c r="H76">
        <v>3927</v>
      </c>
      <c r="I76">
        <v>631413823</v>
      </c>
    </row>
    <row r="77" spans="1:9">
      <c r="A77" t="s">
        <v>3934</v>
      </c>
      <c r="B77">
        <v>0</v>
      </c>
      <c r="C77">
        <v>0</v>
      </c>
      <c r="D77">
        <v>0</v>
      </c>
      <c r="E77">
        <v>645</v>
      </c>
      <c r="F77">
        <v>100442059</v>
      </c>
      <c r="G77">
        <v>13503794</v>
      </c>
      <c r="H77">
        <v>6</v>
      </c>
      <c r="I77">
        <v>324904</v>
      </c>
    </row>
    <row r="78" spans="1:9">
      <c r="A78" t="s">
        <v>3923</v>
      </c>
      <c r="B78">
        <v>3</v>
      </c>
      <c r="C78">
        <v>150000</v>
      </c>
      <c r="D78">
        <v>150000</v>
      </c>
      <c r="E78">
        <v>34822</v>
      </c>
      <c r="F78">
        <v>333275739</v>
      </c>
      <c r="G78">
        <v>194106503</v>
      </c>
      <c r="H78">
        <v>163</v>
      </c>
      <c r="I78">
        <v>793304</v>
      </c>
    </row>
    <row r="79" spans="1:9">
      <c r="A79" t="s">
        <v>3954</v>
      </c>
      <c r="B79">
        <v>4585</v>
      </c>
      <c r="C79">
        <v>41916500</v>
      </c>
      <c r="D79">
        <v>2784957</v>
      </c>
      <c r="E79">
        <v>241600</v>
      </c>
      <c r="F79">
        <v>1838961601</v>
      </c>
      <c r="G79">
        <v>274259611</v>
      </c>
      <c r="H79">
        <v>1133</v>
      </c>
      <c r="I79">
        <v>5656100</v>
      </c>
    </row>
    <row r="80" spans="1:9">
      <c r="A80" t="s">
        <v>3979</v>
      </c>
      <c r="B80">
        <v>1115</v>
      </c>
      <c r="C80">
        <v>373086592</v>
      </c>
      <c r="D80">
        <v>373050520</v>
      </c>
      <c r="E80">
        <v>361556</v>
      </c>
      <c r="F80">
        <v>84198803070</v>
      </c>
      <c r="G80">
        <v>72318362878</v>
      </c>
      <c r="H80">
        <v>1847</v>
      </c>
      <c r="I80">
        <v>385886390</v>
      </c>
    </row>
    <row r="81" spans="1:9">
      <c r="A81" t="s">
        <v>3910</v>
      </c>
      <c r="B81">
        <v>853101</v>
      </c>
      <c r="C81">
        <v>1280051393</v>
      </c>
      <c r="D81">
        <v>313795476</v>
      </c>
      <c r="E81">
        <v>21138118</v>
      </c>
      <c r="F81">
        <v>38883258969</v>
      </c>
      <c r="G81">
        <v>4788010834</v>
      </c>
      <c r="H81">
        <v>439848</v>
      </c>
      <c r="I81">
        <v>306740881</v>
      </c>
    </row>
    <row r="82" spans="1:9">
      <c r="A82" t="s">
        <v>3970</v>
      </c>
      <c r="B82">
        <v>2118</v>
      </c>
      <c r="C82">
        <v>21281321</v>
      </c>
      <c r="D82">
        <v>20611209</v>
      </c>
      <c r="E82">
        <v>285290</v>
      </c>
      <c r="F82">
        <v>4747173169</v>
      </c>
      <c r="G82">
        <v>2419201719</v>
      </c>
      <c r="H82">
        <v>870</v>
      </c>
      <c r="I82">
        <v>11755120</v>
      </c>
    </row>
    <row r="83" spans="1:9">
      <c r="A83" t="s">
        <v>3918</v>
      </c>
      <c r="B83">
        <v>16584</v>
      </c>
      <c r="C83">
        <v>2889136475</v>
      </c>
      <c r="D83">
        <v>1089340496</v>
      </c>
      <c r="E83">
        <v>848754</v>
      </c>
      <c r="F83">
        <v>115487662936</v>
      </c>
      <c r="G83">
        <v>38561833870</v>
      </c>
      <c r="H83">
        <v>3630</v>
      </c>
      <c r="I83">
        <v>326449373</v>
      </c>
    </row>
    <row r="84" spans="1:9">
      <c r="A84" s="66"/>
      <c r="B84" s="67"/>
      <c r="C84" s="67"/>
      <c r="D84" s="67"/>
      <c r="E84" s="67"/>
      <c r="F84" s="67"/>
      <c r="G84" s="67"/>
      <c r="H84" s="67"/>
      <c r="I84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484"/>
  <sheetViews>
    <sheetView workbookViewId="0">
      <selection activeCell="F5" sqref="F5"/>
    </sheetView>
  </sheetViews>
  <sheetFormatPr defaultRowHeight="15"/>
  <cols>
    <col min="1" max="1" width="44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38" t="s">
        <v>124</v>
      </c>
      <c r="B1" s="38" t="s">
        <v>125</v>
      </c>
      <c r="C1" s="38" t="s">
        <v>126</v>
      </c>
      <c r="D1" s="38" t="s">
        <v>127</v>
      </c>
      <c r="E1" s="38" t="s">
        <v>128</v>
      </c>
      <c r="F1" s="38" t="s">
        <v>129</v>
      </c>
      <c r="G1" s="38" t="s">
        <v>130</v>
      </c>
      <c r="H1" s="38" t="s">
        <v>131</v>
      </c>
      <c r="I1" s="38" t="s">
        <v>132</v>
      </c>
    </row>
    <row r="2" spans="1:9">
      <c r="A2" t="s">
        <v>206</v>
      </c>
      <c r="B2">
        <v>58338</v>
      </c>
      <c r="C2">
        <v>1664806070</v>
      </c>
      <c r="D2">
        <v>1669513792</v>
      </c>
      <c r="E2">
        <v>946924</v>
      </c>
      <c r="F2">
        <v>22853721240</v>
      </c>
      <c r="G2">
        <v>17242377157</v>
      </c>
      <c r="H2">
        <v>46024</v>
      </c>
      <c r="I2">
        <v>1089704556</v>
      </c>
    </row>
    <row r="3" spans="1:9">
      <c r="A3" t="s">
        <v>531</v>
      </c>
      <c r="B3">
        <v>10009</v>
      </c>
      <c r="C3">
        <v>1638491365</v>
      </c>
      <c r="D3">
        <v>397682553</v>
      </c>
      <c r="E3">
        <v>333861</v>
      </c>
      <c r="F3">
        <v>40275193186</v>
      </c>
      <c r="G3">
        <v>10131995793</v>
      </c>
      <c r="H3">
        <v>2</v>
      </c>
      <c r="I3">
        <v>99400</v>
      </c>
    </row>
    <row r="4" spans="1:9">
      <c r="A4" t="s">
        <v>554</v>
      </c>
      <c r="B4">
        <v>628</v>
      </c>
      <c r="C4">
        <v>198571055</v>
      </c>
      <c r="D4">
        <v>198556432</v>
      </c>
      <c r="E4">
        <v>110341</v>
      </c>
      <c r="F4">
        <v>25390093209</v>
      </c>
      <c r="G4">
        <v>23315949678</v>
      </c>
      <c r="H4">
        <v>138</v>
      </c>
      <c r="I4">
        <v>32671273</v>
      </c>
    </row>
    <row r="5" spans="1:9">
      <c r="A5" t="s">
        <v>490</v>
      </c>
      <c r="B5">
        <v>0</v>
      </c>
      <c r="C5">
        <v>0</v>
      </c>
      <c r="D5">
        <v>0</v>
      </c>
      <c r="E5">
        <v>857</v>
      </c>
      <c r="F5">
        <v>190411992</v>
      </c>
      <c r="G5">
        <v>138469897</v>
      </c>
      <c r="H5">
        <v>38</v>
      </c>
      <c r="I5">
        <v>7729450</v>
      </c>
    </row>
    <row r="6" spans="1:9">
      <c r="A6" t="s">
        <v>550</v>
      </c>
      <c r="B6">
        <v>5</v>
      </c>
      <c r="C6">
        <v>98000</v>
      </c>
      <c r="D6">
        <v>7317</v>
      </c>
      <c r="E6">
        <v>16914</v>
      </c>
      <c r="F6">
        <v>189155679</v>
      </c>
      <c r="G6">
        <v>12461332</v>
      </c>
      <c r="H6">
        <v>495</v>
      </c>
      <c r="I6">
        <v>4006950</v>
      </c>
    </row>
    <row r="7" spans="1:9">
      <c r="A7" t="s">
        <v>591</v>
      </c>
      <c r="B7">
        <v>109</v>
      </c>
      <c r="C7">
        <v>209662998</v>
      </c>
      <c r="D7">
        <v>78700010</v>
      </c>
      <c r="E7">
        <v>659883</v>
      </c>
      <c r="F7">
        <v>99074516082</v>
      </c>
      <c r="G7">
        <v>23260478750</v>
      </c>
      <c r="H7">
        <v>34</v>
      </c>
      <c r="I7">
        <v>6591375</v>
      </c>
    </row>
    <row r="8" spans="1:9">
      <c r="A8" t="s">
        <v>349</v>
      </c>
      <c r="B8">
        <v>9</v>
      </c>
      <c r="C8">
        <v>1399825</v>
      </c>
      <c r="D8">
        <v>1402245</v>
      </c>
      <c r="E8">
        <v>768</v>
      </c>
      <c r="F8">
        <v>87099927</v>
      </c>
      <c r="G8">
        <v>69202840</v>
      </c>
      <c r="H8">
        <v>10</v>
      </c>
      <c r="I8">
        <v>912681</v>
      </c>
    </row>
    <row r="9" spans="1:9">
      <c r="A9" t="s">
        <v>141</v>
      </c>
      <c r="B9">
        <v>16403</v>
      </c>
      <c r="C9">
        <v>69784205</v>
      </c>
      <c r="D9">
        <v>34066773</v>
      </c>
      <c r="E9">
        <v>173686</v>
      </c>
      <c r="F9">
        <v>816098242</v>
      </c>
      <c r="G9">
        <v>253859344</v>
      </c>
      <c r="H9">
        <v>6998</v>
      </c>
      <c r="I9">
        <v>23411136</v>
      </c>
    </row>
    <row r="10" spans="1:9">
      <c r="A10" t="s">
        <v>263</v>
      </c>
      <c r="B10">
        <v>0</v>
      </c>
      <c r="C10">
        <v>0</v>
      </c>
      <c r="D10">
        <v>0</v>
      </c>
      <c r="E10">
        <v>24382</v>
      </c>
      <c r="F10">
        <v>166033424</v>
      </c>
      <c r="G10">
        <v>38658028</v>
      </c>
      <c r="H10">
        <v>5</v>
      </c>
      <c r="I10">
        <v>215600</v>
      </c>
    </row>
    <row r="11" spans="1:9">
      <c r="A11" t="s">
        <v>5049</v>
      </c>
      <c r="B11">
        <v>14932</v>
      </c>
      <c r="C11">
        <v>10606050</v>
      </c>
      <c r="D11">
        <v>580241</v>
      </c>
      <c r="E11">
        <v>678622</v>
      </c>
      <c r="F11">
        <v>518725713</v>
      </c>
      <c r="G11">
        <v>156588676</v>
      </c>
      <c r="H11">
        <v>110</v>
      </c>
      <c r="I11">
        <v>62600</v>
      </c>
    </row>
    <row r="12" spans="1:9">
      <c r="A12" t="s">
        <v>239</v>
      </c>
      <c r="B12">
        <v>38868</v>
      </c>
      <c r="C12">
        <v>1323357932</v>
      </c>
      <c r="D12">
        <v>1280754541</v>
      </c>
      <c r="E12">
        <v>1997686</v>
      </c>
      <c r="F12">
        <v>58141151791</v>
      </c>
      <c r="G12">
        <v>32493987716</v>
      </c>
      <c r="H12">
        <v>2</v>
      </c>
      <c r="I12">
        <v>41984</v>
      </c>
    </row>
    <row r="13" spans="1:9">
      <c r="A13" t="s">
        <v>529</v>
      </c>
      <c r="B13">
        <v>82</v>
      </c>
      <c r="C13">
        <v>8730646</v>
      </c>
      <c r="D13">
        <v>5975415</v>
      </c>
      <c r="E13">
        <v>10667</v>
      </c>
      <c r="F13">
        <v>537974466</v>
      </c>
      <c r="G13">
        <v>422225688</v>
      </c>
      <c r="H13">
        <v>212</v>
      </c>
      <c r="I13">
        <v>14067397</v>
      </c>
    </row>
    <row r="14" spans="1:9">
      <c r="A14" t="s">
        <v>208</v>
      </c>
      <c r="B14">
        <v>84799</v>
      </c>
      <c r="C14">
        <v>2612237065</v>
      </c>
      <c r="D14">
        <v>2600068813</v>
      </c>
      <c r="E14">
        <v>1962442</v>
      </c>
      <c r="F14">
        <v>50503745170</v>
      </c>
      <c r="G14">
        <v>34952634576</v>
      </c>
      <c r="H14">
        <v>1036</v>
      </c>
      <c r="I14">
        <v>26879240</v>
      </c>
    </row>
    <row r="15" spans="1:9">
      <c r="A15" t="s">
        <v>315</v>
      </c>
      <c r="B15">
        <v>438</v>
      </c>
      <c r="C15">
        <v>84029982</v>
      </c>
      <c r="D15">
        <v>83678634</v>
      </c>
      <c r="E15">
        <v>4589</v>
      </c>
      <c r="F15">
        <v>523905313</v>
      </c>
      <c r="G15">
        <v>465732212</v>
      </c>
      <c r="H15">
        <v>0</v>
      </c>
      <c r="I15">
        <v>0</v>
      </c>
    </row>
    <row r="16" spans="1:9">
      <c r="A16" t="s">
        <v>510</v>
      </c>
      <c r="B16">
        <v>353</v>
      </c>
      <c r="C16">
        <v>15132301</v>
      </c>
      <c r="D16">
        <v>15119394</v>
      </c>
      <c r="E16">
        <v>18336</v>
      </c>
      <c r="F16">
        <v>669790890</v>
      </c>
      <c r="G16">
        <v>401527451</v>
      </c>
      <c r="H16">
        <v>1054</v>
      </c>
      <c r="I16">
        <v>41752477</v>
      </c>
    </row>
    <row r="17" spans="1:9">
      <c r="A17" t="s">
        <v>245</v>
      </c>
      <c r="B17">
        <v>594013</v>
      </c>
      <c r="C17">
        <v>9556739908</v>
      </c>
      <c r="D17">
        <v>827638542</v>
      </c>
      <c r="E17">
        <v>52266288</v>
      </c>
      <c r="F17">
        <v>835924571866</v>
      </c>
      <c r="G17">
        <v>72304247316</v>
      </c>
      <c r="H17">
        <v>431</v>
      </c>
      <c r="I17">
        <v>6249852</v>
      </c>
    </row>
    <row r="18" spans="1:9">
      <c r="A18" t="s">
        <v>287</v>
      </c>
      <c r="B18">
        <v>41</v>
      </c>
      <c r="C18">
        <v>113270</v>
      </c>
      <c r="D18">
        <v>95434</v>
      </c>
      <c r="E18">
        <v>3284</v>
      </c>
      <c r="F18">
        <v>12380467</v>
      </c>
      <c r="G18">
        <v>10047232</v>
      </c>
      <c r="H18">
        <v>1026</v>
      </c>
      <c r="I18">
        <v>4231596</v>
      </c>
    </row>
    <row r="19" spans="1:9">
      <c r="A19" t="s">
        <v>269</v>
      </c>
      <c r="B19">
        <v>0</v>
      </c>
      <c r="C19">
        <v>0</v>
      </c>
      <c r="D19">
        <v>0</v>
      </c>
      <c r="E19">
        <v>10656</v>
      </c>
      <c r="F19">
        <v>15972646</v>
      </c>
      <c r="G19">
        <v>153844</v>
      </c>
      <c r="H19">
        <v>0</v>
      </c>
      <c r="I19">
        <v>0</v>
      </c>
    </row>
    <row r="20" spans="1:9">
      <c r="A20" t="s">
        <v>253</v>
      </c>
      <c r="B20">
        <v>0</v>
      </c>
      <c r="C20">
        <v>0</v>
      </c>
      <c r="D20">
        <v>0</v>
      </c>
      <c r="E20">
        <v>956</v>
      </c>
      <c r="F20">
        <v>103694946</v>
      </c>
      <c r="G20">
        <v>88636255</v>
      </c>
      <c r="H20">
        <v>501</v>
      </c>
      <c r="I20">
        <v>62102697</v>
      </c>
    </row>
    <row r="21" spans="1:9">
      <c r="A21" t="s">
        <v>354</v>
      </c>
      <c r="B21">
        <v>1</v>
      </c>
      <c r="C21">
        <v>25000</v>
      </c>
      <c r="D21">
        <v>20803</v>
      </c>
      <c r="E21">
        <v>205</v>
      </c>
      <c r="F21">
        <v>10437400</v>
      </c>
      <c r="G21">
        <v>6391816</v>
      </c>
      <c r="H21">
        <v>16</v>
      </c>
      <c r="I21">
        <v>1301730</v>
      </c>
    </row>
    <row r="22" spans="1:9">
      <c r="A22" t="s">
        <v>512</v>
      </c>
      <c r="B22">
        <v>13720</v>
      </c>
      <c r="C22">
        <v>606078336</v>
      </c>
      <c r="D22">
        <v>602303044</v>
      </c>
      <c r="E22">
        <v>504989</v>
      </c>
      <c r="F22">
        <v>18180174652</v>
      </c>
      <c r="G22">
        <v>12288116507</v>
      </c>
      <c r="H22">
        <v>139</v>
      </c>
      <c r="I22">
        <v>5771569</v>
      </c>
    </row>
    <row r="23" spans="1:9">
      <c r="A23" t="s">
        <v>534</v>
      </c>
      <c r="B23">
        <v>1693</v>
      </c>
      <c r="C23">
        <v>3092776</v>
      </c>
      <c r="D23">
        <v>2926980</v>
      </c>
      <c r="E23">
        <v>26742</v>
      </c>
      <c r="F23">
        <v>186723014</v>
      </c>
      <c r="G23">
        <v>144506328</v>
      </c>
      <c r="H23">
        <v>2051</v>
      </c>
      <c r="I23">
        <v>15685681</v>
      </c>
    </row>
    <row r="24" spans="1:9">
      <c r="A24" t="s">
        <v>542</v>
      </c>
      <c r="B24">
        <v>26675</v>
      </c>
      <c r="C24">
        <v>838714229</v>
      </c>
      <c r="D24">
        <v>832866574</v>
      </c>
      <c r="E24">
        <v>514798</v>
      </c>
      <c r="F24">
        <v>13460405912</v>
      </c>
      <c r="G24">
        <v>8998728992</v>
      </c>
      <c r="H24">
        <v>47</v>
      </c>
      <c r="I24">
        <v>1244448</v>
      </c>
    </row>
    <row r="25" spans="1:9">
      <c r="A25" t="s">
        <v>343</v>
      </c>
      <c r="B25">
        <v>383</v>
      </c>
      <c r="C25">
        <v>13319003</v>
      </c>
      <c r="D25">
        <v>13295462</v>
      </c>
      <c r="E25">
        <v>6285</v>
      </c>
      <c r="F25">
        <v>177791266</v>
      </c>
      <c r="G25">
        <v>117280537</v>
      </c>
      <c r="H25">
        <v>8</v>
      </c>
      <c r="I25">
        <v>176448</v>
      </c>
    </row>
    <row r="26" spans="1:9">
      <c r="A26" t="s">
        <v>535</v>
      </c>
      <c r="B26">
        <v>3499</v>
      </c>
      <c r="C26">
        <v>27798091</v>
      </c>
      <c r="D26">
        <v>22873953</v>
      </c>
      <c r="E26">
        <v>97265</v>
      </c>
      <c r="F26">
        <v>925107231</v>
      </c>
      <c r="G26">
        <v>705077717</v>
      </c>
      <c r="H26">
        <v>833</v>
      </c>
      <c r="I26">
        <v>7907162</v>
      </c>
    </row>
    <row r="27" spans="1:9">
      <c r="A27" t="s">
        <v>442</v>
      </c>
      <c r="B27">
        <v>1</v>
      </c>
      <c r="C27">
        <v>398475</v>
      </c>
      <c r="D27">
        <v>397914</v>
      </c>
      <c r="E27">
        <v>12255</v>
      </c>
      <c r="F27">
        <v>2048189471</v>
      </c>
      <c r="G27">
        <v>1489325710</v>
      </c>
      <c r="H27">
        <v>343</v>
      </c>
      <c r="I27">
        <v>45207772</v>
      </c>
    </row>
    <row r="28" spans="1:9">
      <c r="A28" t="s">
        <v>453</v>
      </c>
      <c r="B28">
        <v>40647</v>
      </c>
      <c r="C28">
        <v>929601964</v>
      </c>
      <c r="D28">
        <v>894422364</v>
      </c>
      <c r="E28">
        <v>1440128</v>
      </c>
      <c r="F28">
        <v>16710006090</v>
      </c>
      <c r="G28">
        <v>8516008423</v>
      </c>
      <c r="H28">
        <v>8</v>
      </c>
      <c r="I28">
        <v>100134</v>
      </c>
    </row>
    <row r="29" spans="1:9">
      <c r="A29" t="s">
        <v>472</v>
      </c>
      <c r="B29">
        <v>69</v>
      </c>
      <c r="C29">
        <v>230320</v>
      </c>
      <c r="D29">
        <v>47244</v>
      </c>
      <c r="E29">
        <v>147245</v>
      </c>
      <c r="F29">
        <v>438956941</v>
      </c>
      <c r="G29">
        <v>26910010</v>
      </c>
      <c r="H29">
        <v>3443</v>
      </c>
      <c r="I29">
        <v>6660385</v>
      </c>
    </row>
    <row r="30" spans="1:9">
      <c r="A30" t="s">
        <v>582</v>
      </c>
      <c r="B30">
        <v>8</v>
      </c>
      <c r="C30">
        <v>1038485</v>
      </c>
      <c r="D30">
        <v>895060</v>
      </c>
      <c r="E30">
        <v>74026</v>
      </c>
      <c r="F30">
        <v>11789372577</v>
      </c>
      <c r="G30">
        <v>9789888857</v>
      </c>
      <c r="H30">
        <v>4344</v>
      </c>
      <c r="I30">
        <v>690181996</v>
      </c>
    </row>
    <row r="31" spans="1:9">
      <c r="A31" t="s">
        <v>376</v>
      </c>
      <c r="B31">
        <v>16</v>
      </c>
      <c r="C31">
        <v>100000</v>
      </c>
      <c r="D31">
        <v>6068</v>
      </c>
      <c r="E31">
        <v>23742</v>
      </c>
      <c r="F31">
        <v>270638328</v>
      </c>
      <c r="G31">
        <v>23285287</v>
      </c>
      <c r="H31">
        <v>1253</v>
      </c>
      <c r="I31">
        <v>10376190</v>
      </c>
    </row>
    <row r="32" spans="1:9">
      <c r="A32" t="s">
        <v>461</v>
      </c>
      <c r="B32">
        <v>33</v>
      </c>
      <c r="C32">
        <v>407137</v>
      </c>
      <c r="D32">
        <v>404325</v>
      </c>
      <c r="E32">
        <v>3313</v>
      </c>
      <c r="F32">
        <v>29729750</v>
      </c>
      <c r="G32">
        <v>22756275</v>
      </c>
      <c r="H32">
        <v>707</v>
      </c>
      <c r="I32">
        <v>5302719</v>
      </c>
    </row>
    <row r="33" spans="1:9">
      <c r="A33" t="s">
        <v>159</v>
      </c>
      <c r="B33">
        <v>2204</v>
      </c>
      <c r="C33">
        <v>27709836</v>
      </c>
      <c r="D33">
        <v>26447777</v>
      </c>
      <c r="E33">
        <v>9993</v>
      </c>
      <c r="F33">
        <v>150250662</v>
      </c>
      <c r="G33">
        <v>100209046</v>
      </c>
      <c r="H33">
        <v>64</v>
      </c>
      <c r="I33">
        <v>1093074</v>
      </c>
    </row>
    <row r="34" spans="1:9">
      <c r="A34" t="s">
        <v>392</v>
      </c>
      <c r="B34">
        <v>8146</v>
      </c>
      <c r="C34">
        <v>127039192</v>
      </c>
      <c r="D34">
        <v>123526025</v>
      </c>
      <c r="E34">
        <v>404582</v>
      </c>
      <c r="F34">
        <v>3167477032</v>
      </c>
      <c r="G34">
        <v>1567682466</v>
      </c>
      <c r="H34">
        <v>275</v>
      </c>
      <c r="I34">
        <v>5225426</v>
      </c>
    </row>
    <row r="35" spans="1:9">
      <c r="A35" t="s">
        <v>516</v>
      </c>
      <c r="B35">
        <v>9498</v>
      </c>
      <c r="C35">
        <v>12851235</v>
      </c>
      <c r="D35">
        <v>6904614</v>
      </c>
      <c r="E35">
        <v>343121</v>
      </c>
      <c r="F35">
        <v>1256604263</v>
      </c>
      <c r="G35">
        <v>859358044</v>
      </c>
      <c r="H35">
        <v>40380</v>
      </c>
      <c r="I35">
        <v>179234552</v>
      </c>
    </row>
    <row r="36" spans="1:9">
      <c r="A36" t="s">
        <v>583</v>
      </c>
      <c r="B36">
        <v>8</v>
      </c>
      <c r="C36">
        <v>1023718</v>
      </c>
      <c r="D36">
        <v>846577</v>
      </c>
      <c r="E36">
        <v>163724</v>
      </c>
      <c r="F36">
        <v>27938446576</v>
      </c>
      <c r="G36">
        <v>23101553863</v>
      </c>
      <c r="H36">
        <v>1479</v>
      </c>
      <c r="I36">
        <v>261728968</v>
      </c>
    </row>
    <row r="37" spans="1:9">
      <c r="A37" t="s">
        <v>577</v>
      </c>
      <c r="B37">
        <v>59659</v>
      </c>
      <c r="C37">
        <v>253156100</v>
      </c>
      <c r="D37">
        <v>107068299</v>
      </c>
      <c r="E37">
        <v>1466818</v>
      </c>
      <c r="F37">
        <v>7960311441</v>
      </c>
      <c r="G37">
        <v>5515998811</v>
      </c>
      <c r="H37">
        <v>10265</v>
      </c>
      <c r="I37">
        <v>72219381</v>
      </c>
    </row>
    <row r="38" spans="1:9">
      <c r="A38" t="s">
        <v>205</v>
      </c>
      <c r="B38">
        <v>3629</v>
      </c>
      <c r="C38">
        <v>99479784</v>
      </c>
      <c r="D38">
        <v>100246339</v>
      </c>
      <c r="E38">
        <v>180619</v>
      </c>
      <c r="F38">
        <v>4221648293</v>
      </c>
      <c r="G38">
        <v>3413487805</v>
      </c>
      <c r="H38">
        <v>43064</v>
      </c>
      <c r="I38">
        <v>987453494</v>
      </c>
    </row>
    <row r="39" spans="1:9">
      <c r="A39" t="s">
        <v>326</v>
      </c>
      <c r="B39">
        <v>13091</v>
      </c>
      <c r="C39">
        <v>248415814</v>
      </c>
      <c r="D39">
        <v>246182808</v>
      </c>
      <c r="E39">
        <v>838530</v>
      </c>
      <c r="F39">
        <v>12636019763</v>
      </c>
      <c r="G39">
        <v>10402263104</v>
      </c>
      <c r="H39">
        <v>638</v>
      </c>
      <c r="I39">
        <v>9977720</v>
      </c>
    </row>
    <row r="40" spans="1:9">
      <c r="A40" t="s">
        <v>361</v>
      </c>
      <c r="B40">
        <v>215</v>
      </c>
      <c r="C40">
        <v>10064164</v>
      </c>
      <c r="D40">
        <v>10030169</v>
      </c>
      <c r="E40">
        <v>5577</v>
      </c>
      <c r="F40">
        <v>88975412</v>
      </c>
      <c r="G40">
        <v>70982173</v>
      </c>
      <c r="H40">
        <v>64</v>
      </c>
      <c r="I40">
        <v>1226133</v>
      </c>
    </row>
    <row r="41" spans="1:9">
      <c r="A41" t="s">
        <v>303</v>
      </c>
      <c r="B41">
        <v>848</v>
      </c>
      <c r="C41">
        <v>1245650</v>
      </c>
      <c r="D41">
        <v>105653</v>
      </c>
      <c r="E41">
        <v>261810</v>
      </c>
      <c r="F41">
        <v>399615711</v>
      </c>
      <c r="G41">
        <v>37644232</v>
      </c>
      <c r="H41">
        <v>22</v>
      </c>
      <c r="I41">
        <v>22500</v>
      </c>
    </row>
    <row r="42" spans="1:9">
      <c r="A42" t="s">
        <v>436</v>
      </c>
      <c r="B42">
        <v>10</v>
      </c>
      <c r="C42">
        <v>52300</v>
      </c>
      <c r="D42">
        <v>6400</v>
      </c>
      <c r="E42">
        <v>28754</v>
      </c>
      <c r="F42">
        <v>303419368</v>
      </c>
      <c r="G42">
        <v>21303420</v>
      </c>
      <c r="H42">
        <v>750</v>
      </c>
      <c r="I42">
        <v>5383650</v>
      </c>
    </row>
    <row r="43" spans="1:9">
      <c r="A43" t="s">
        <v>547</v>
      </c>
      <c r="B43">
        <v>9822</v>
      </c>
      <c r="C43">
        <v>28281800</v>
      </c>
      <c r="D43">
        <v>9889252</v>
      </c>
      <c r="E43">
        <v>470333</v>
      </c>
      <c r="F43">
        <v>2936534879</v>
      </c>
      <c r="G43">
        <v>2054849615</v>
      </c>
      <c r="H43">
        <v>2963</v>
      </c>
      <c r="I43">
        <v>28970300</v>
      </c>
    </row>
    <row r="44" spans="1:9">
      <c r="A44" t="s">
        <v>584</v>
      </c>
      <c r="B44">
        <v>34</v>
      </c>
      <c r="C44">
        <v>5501333</v>
      </c>
      <c r="D44">
        <v>4778142</v>
      </c>
      <c r="E44">
        <v>1000027</v>
      </c>
      <c r="F44">
        <v>216802749549</v>
      </c>
      <c r="G44">
        <v>184702874433</v>
      </c>
      <c r="H44">
        <v>565</v>
      </c>
      <c r="I44">
        <v>106377069</v>
      </c>
    </row>
    <row r="45" spans="1:9">
      <c r="A45" t="s">
        <v>162</v>
      </c>
      <c r="B45">
        <v>2</v>
      </c>
      <c r="C45">
        <v>35000</v>
      </c>
      <c r="D45">
        <v>33361</v>
      </c>
      <c r="E45">
        <v>86</v>
      </c>
      <c r="F45">
        <v>1006108</v>
      </c>
      <c r="G45">
        <v>412050</v>
      </c>
      <c r="H45">
        <v>9</v>
      </c>
      <c r="I45">
        <v>157000</v>
      </c>
    </row>
    <row r="46" spans="1:9">
      <c r="A46" t="s">
        <v>166</v>
      </c>
      <c r="B46">
        <v>200165</v>
      </c>
      <c r="C46">
        <v>1120679385</v>
      </c>
      <c r="D46">
        <v>123033145</v>
      </c>
      <c r="E46">
        <v>7224634</v>
      </c>
      <c r="F46">
        <v>56676234695</v>
      </c>
      <c r="G46">
        <v>16605280013</v>
      </c>
      <c r="H46">
        <v>12018</v>
      </c>
      <c r="I46">
        <v>112118828</v>
      </c>
    </row>
    <row r="47" spans="1:9">
      <c r="A47" t="s">
        <v>409</v>
      </c>
      <c r="B47">
        <v>3</v>
      </c>
      <c r="C47">
        <v>394000</v>
      </c>
      <c r="D47">
        <v>393131</v>
      </c>
      <c r="E47">
        <v>4082</v>
      </c>
      <c r="F47">
        <v>759939480</v>
      </c>
      <c r="G47">
        <v>610083316</v>
      </c>
      <c r="H47">
        <v>203</v>
      </c>
      <c r="I47">
        <v>38036445</v>
      </c>
    </row>
    <row r="48" spans="1:9">
      <c r="A48" t="s">
        <v>411</v>
      </c>
      <c r="B48">
        <v>46</v>
      </c>
      <c r="C48">
        <v>14670937</v>
      </c>
      <c r="D48">
        <v>14636623</v>
      </c>
      <c r="E48">
        <v>88562</v>
      </c>
      <c r="F48">
        <v>22315175144</v>
      </c>
      <c r="G48">
        <v>16247486975</v>
      </c>
      <c r="H48">
        <v>14</v>
      </c>
      <c r="I48">
        <v>4080815</v>
      </c>
    </row>
    <row r="49" spans="1:9">
      <c r="A49" t="s">
        <v>423</v>
      </c>
      <c r="B49">
        <v>479</v>
      </c>
      <c r="C49">
        <v>10809676</v>
      </c>
      <c r="D49">
        <v>10676759</v>
      </c>
      <c r="E49">
        <v>84332</v>
      </c>
      <c r="F49">
        <v>948790270</v>
      </c>
      <c r="G49">
        <v>200436367</v>
      </c>
      <c r="H49">
        <v>17</v>
      </c>
      <c r="I49">
        <v>373757</v>
      </c>
    </row>
    <row r="50" spans="1:9">
      <c r="A50" t="s">
        <v>578</v>
      </c>
      <c r="B50">
        <v>249127</v>
      </c>
      <c r="C50">
        <v>1931037350</v>
      </c>
      <c r="D50">
        <v>446364454</v>
      </c>
      <c r="E50">
        <v>7987876</v>
      </c>
      <c r="F50">
        <v>63615797612</v>
      </c>
      <c r="G50">
        <v>22286758834</v>
      </c>
      <c r="H50">
        <v>1918</v>
      </c>
      <c r="I50">
        <v>14235175</v>
      </c>
    </row>
    <row r="51" spans="1:9">
      <c r="A51" t="s">
        <v>172</v>
      </c>
      <c r="B51">
        <v>1112</v>
      </c>
      <c r="C51">
        <v>15237285</v>
      </c>
      <c r="D51">
        <v>14707471</v>
      </c>
      <c r="E51">
        <v>6971</v>
      </c>
      <c r="F51">
        <v>96138141</v>
      </c>
      <c r="G51">
        <v>40457354</v>
      </c>
      <c r="H51">
        <v>32</v>
      </c>
      <c r="I51">
        <v>500585</v>
      </c>
    </row>
    <row r="52" spans="1:9">
      <c r="A52" t="s">
        <v>528</v>
      </c>
      <c r="B52">
        <v>5</v>
      </c>
      <c r="C52">
        <v>429907</v>
      </c>
      <c r="D52">
        <v>231436</v>
      </c>
      <c r="E52">
        <v>4591</v>
      </c>
      <c r="F52">
        <v>181866099</v>
      </c>
      <c r="G52">
        <v>152654230</v>
      </c>
      <c r="H52">
        <v>510</v>
      </c>
      <c r="I52">
        <v>32763807</v>
      </c>
    </row>
    <row r="53" spans="1:9">
      <c r="A53" t="s">
        <v>596</v>
      </c>
      <c r="B53">
        <v>32901</v>
      </c>
      <c r="C53">
        <v>508706008</v>
      </c>
      <c r="D53">
        <v>500683541</v>
      </c>
      <c r="E53">
        <v>549877</v>
      </c>
      <c r="F53">
        <v>10056139961</v>
      </c>
      <c r="G53">
        <v>6485257256</v>
      </c>
      <c r="H53">
        <v>502</v>
      </c>
      <c r="I53">
        <v>8135207</v>
      </c>
    </row>
    <row r="54" spans="1:9">
      <c r="A54" t="s">
        <v>398</v>
      </c>
      <c r="B54">
        <v>38560</v>
      </c>
      <c r="C54">
        <v>1258533624</v>
      </c>
      <c r="D54">
        <v>1232727116</v>
      </c>
      <c r="E54">
        <v>996734</v>
      </c>
      <c r="F54">
        <v>26468504667</v>
      </c>
      <c r="G54">
        <v>17101170726</v>
      </c>
      <c r="H54">
        <v>982</v>
      </c>
      <c r="I54">
        <v>25937432</v>
      </c>
    </row>
    <row r="55" spans="1:9">
      <c r="A55" t="s">
        <v>486</v>
      </c>
      <c r="B55">
        <v>0</v>
      </c>
      <c r="C55">
        <v>0</v>
      </c>
      <c r="D55">
        <v>0</v>
      </c>
      <c r="E55">
        <v>1614</v>
      </c>
      <c r="F55">
        <v>372889231</v>
      </c>
      <c r="G55">
        <v>322000068</v>
      </c>
      <c r="H55">
        <v>441</v>
      </c>
      <c r="I55">
        <v>105884765</v>
      </c>
    </row>
    <row r="56" spans="1:9">
      <c r="A56" t="s">
        <v>594</v>
      </c>
      <c r="B56">
        <v>978</v>
      </c>
      <c r="C56">
        <v>8814670</v>
      </c>
      <c r="D56">
        <v>8719418</v>
      </c>
      <c r="E56">
        <v>30233</v>
      </c>
      <c r="F56">
        <v>647861739</v>
      </c>
      <c r="G56">
        <v>480236176</v>
      </c>
      <c r="H56">
        <v>3799</v>
      </c>
      <c r="I56">
        <v>61547051</v>
      </c>
    </row>
    <row r="57" spans="1:9">
      <c r="A57" t="s">
        <v>445</v>
      </c>
      <c r="B57">
        <v>139</v>
      </c>
      <c r="C57">
        <v>12656290</v>
      </c>
      <c r="D57">
        <v>8925846</v>
      </c>
      <c r="E57">
        <v>14715</v>
      </c>
      <c r="F57">
        <v>1024076298</v>
      </c>
      <c r="G57">
        <v>675863048</v>
      </c>
      <c r="H57">
        <v>418</v>
      </c>
      <c r="I57">
        <v>34723674</v>
      </c>
    </row>
    <row r="58" spans="1:9">
      <c r="A58" t="s">
        <v>477</v>
      </c>
      <c r="B58">
        <v>20958</v>
      </c>
      <c r="C58">
        <v>763270953</v>
      </c>
      <c r="D58">
        <v>756380066</v>
      </c>
      <c r="E58">
        <v>509271</v>
      </c>
      <c r="F58">
        <v>15834975123</v>
      </c>
      <c r="G58">
        <v>10299705064</v>
      </c>
      <c r="H58">
        <v>5</v>
      </c>
      <c r="I58">
        <v>181362</v>
      </c>
    </row>
    <row r="59" spans="1:9">
      <c r="A59" t="s">
        <v>428</v>
      </c>
      <c r="B59">
        <v>44001</v>
      </c>
      <c r="C59">
        <v>1777685655</v>
      </c>
      <c r="D59">
        <v>1770877683</v>
      </c>
      <c r="E59">
        <v>656653</v>
      </c>
      <c r="F59">
        <v>20712074416</v>
      </c>
      <c r="G59">
        <v>14097422111</v>
      </c>
      <c r="H59">
        <v>460</v>
      </c>
      <c r="I59">
        <v>14258764</v>
      </c>
    </row>
    <row r="60" spans="1:9">
      <c r="A60" t="s">
        <v>169</v>
      </c>
      <c r="B60">
        <v>1</v>
      </c>
      <c r="C60">
        <v>13000</v>
      </c>
      <c r="D60">
        <v>13383</v>
      </c>
      <c r="E60">
        <v>31</v>
      </c>
      <c r="F60">
        <v>331553</v>
      </c>
      <c r="G60">
        <v>226285</v>
      </c>
      <c r="H60">
        <v>18</v>
      </c>
      <c r="I60">
        <v>216800</v>
      </c>
    </row>
    <row r="61" spans="1:9">
      <c r="A61" t="s">
        <v>394</v>
      </c>
      <c r="B61">
        <v>3</v>
      </c>
      <c r="C61">
        <v>30500</v>
      </c>
      <c r="D61">
        <v>30900</v>
      </c>
      <c r="E61">
        <v>18212</v>
      </c>
      <c r="F61">
        <v>73485265</v>
      </c>
      <c r="G61">
        <v>11782739</v>
      </c>
      <c r="H61">
        <v>232</v>
      </c>
      <c r="I61">
        <v>1838394</v>
      </c>
    </row>
    <row r="62" spans="1:9">
      <c r="A62" t="s">
        <v>299</v>
      </c>
      <c r="B62">
        <v>71932</v>
      </c>
      <c r="C62">
        <v>26729700</v>
      </c>
      <c r="D62">
        <v>28797864</v>
      </c>
      <c r="E62">
        <v>1267498</v>
      </c>
      <c r="F62">
        <v>685406211</v>
      </c>
      <c r="G62">
        <v>811799538</v>
      </c>
      <c r="H62">
        <v>465662</v>
      </c>
      <c r="I62">
        <v>251446313</v>
      </c>
    </row>
    <row r="63" spans="1:9">
      <c r="A63" t="s">
        <v>243</v>
      </c>
      <c r="B63">
        <v>244058</v>
      </c>
      <c r="C63">
        <v>861045883</v>
      </c>
      <c r="D63">
        <v>310108994</v>
      </c>
      <c r="E63">
        <v>5406928</v>
      </c>
      <c r="F63">
        <v>31235579045</v>
      </c>
      <c r="G63">
        <v>18347349499</v>
      </c>
      <c r="H63">
        <v>35834</v>
      </c>
      <c r="I63">
        <v>284483672</v>
      </c>
    </row>
    <row r="64" spans="1:9">
      <c r="A64" t="s">
        <v>136</v>
      </c>
      <c r="B64">
        <v>240740</v>
      </c>
      <c r="C64">
        <v>1219106856</v>
      </c>
      <c r="D64">
        <v>58987956</v>
      </c>
      <c r="E64">
        <v>2895982</v>
      </c>
      <c r="F64">
        <v>16295082294</v>
      </c>
      <c r="G64">
        <v>3838081764</v>
      </c>
      <c r="H64">
        <v>5515</v>
      </c>
      <c r="I64">
        <v>16326703</v>
      </c>
    </row>
    <row r="65" spans="1:9">
      <c r="A65" t="s">
        <v>310</v>
      </c>
      <c r="B65">
        <v>74</v>
      </c>
      <c r="C65">
        <v>407700</v>
      </c>
      <c r="D65">
        <v>150502</v>
      </c>
      <c r="E65">
        <v>129002</v>
      </c>
      <c r="F65">
        <v>1634273254</v>
      </c>
      <c r="G65">
        <v>221988709</v>
      </c>
      <c r="H65">
        <v>5698</v>
      </c>
      <c r="I65">
        <v>49375268</v>
      </c>
    </row>
    <row r="66" spans="1:9">
      <c r="A66" t="s">
        <v>580</v>
      </c>
      <c r="B66">
        <v>45</v>
      </c>
      <c r="C66">
        <v>471800</v>
      </c>
      <c r="D66">
        <v>88150</v>
      </c>
      <c r="E66">
        <v>62829</v>
      </c>
      <c r="F66">
        <v>582021006</v>
      </c>
      <c r="G66">
        <v>70021547</v>
      </c>
      <c r="H66">
        <v>1458</v>
      </c>
      <c r="I66">
        <v>8378869</v>
      </c>
    </row>
    <row r="67" spans="1:9">
      <c r="A67" t="s">
        <v>147</v>
      </c>
      <c r="B67">
        <v>253529</v>
      </c>
      <c r="C67">
        <v>220669600</v>
      </c>
      <c r="D67">
        <v>78577188</v>
      </c>
      <c r="E67">
        <v>4098040</v>
      </c>
      <c r="F67">
        <v>5118478396</v>
      </c>
      <c r="G67">
        <v>1457672775</v>
      </c>
      <c r="H67">
        <v>27054</v>
      </c>
      <c r="I67">
        <v>27203466</v>
      </c>
    </row>
    <row r="68" spans="1:9">
      <c r="A68" t="s">
        <v>316</v>
      </c>
      <c r="B68">
        <v>0</v>
      </c>
      <c r="C68">
        <v>0</v>
      </c>
      <c r="D68">
        <v>0</v>
      </c>
      <c r="E68">
        <v>56</v>
      </c>
      <c r="F68">
        <v>4562958</v>
      </c>
      <c r="G68">
        <v>3899576</v>
      </c>
      <c r="H68">
        <v>8</v>
      </c>
      <c r="I68">
        <v>434350</v>
      </c>
    </row>
    <row r="69" spans="1:9">
      <c r="A69" t="s">
        <v>256</v>
      </c>
      <c r="B69">
        <v>0</v>
      </c>
      <c r="C69">
        <v>0</v>
      </c>
      <c r="D69">
        <v>0</v>
      </c>
      <c r="E69">
        <v>134205</v>
      </c>
      <c r="F69">
        <v>13763203235</v>
      </c>
      <c r="G69">
        <v>8280012839</v>
      </c>
      <c r="H69">
        <v>236</v>
      </c>
      <c r="I69">
        <v>37022393</v>
      </c>
    </row>
    <row r="70" spans="1:9">
      <c r="A70" t="s">
        <v>237</v>
      </c>
      <c r="B70">
        <v>17248</v>
      </c>
      <c r="C70">
        <v>608891777</v>
      </c>
      <c r="D70">
        <v>601652506</v>
      </c>
      <c r="E70">
        <v>333971</v>
      </c>
      <c r="F70">
        <v>9744207130</v>
      </c>
      <c r="G70">
        <v>6756871045</v>
      </c>
      <c r="H70">
        <v>1200</v>
      </c>
      <c r="I70">
        <v>35668513</v>
      </c>
    </row>
    <row r="71" spans="1:9">
      <c r="A71" t="s">
        <v>370</v>
      </c>
      <c r="B71">
        <v>0</v>
      </c>
      <c r="C71">
        <v>0</v>
      </c>
      <c r="D71">
        <v>0</v>
      </c>
      <c r="E71">
        <v>2582</v>
      </c>
      <c r="F71">
        <v>75386310</v>
      </c>
      <c r="G71">
        <v>37167045</v>
      </c>
      <c r="H71">
        <v>90</v>
      </c>
      <c r="I71">
        <v>2588622</v>
      </c>
    </row>
    <row r="72" spans="1:9">
      <c r="A72" t="s">
        <v>489</v>
      </c>
      <c r="B72">
        <v>46</v>
      </c>
      <c r="C72">
        <v>7374760</v>
      </c>
      <c r="D72">
        <v>7326415</v>
      </c>
      <c r="E72">
        <v>125943</v>
      </c>
      <c r="F72">
        <v>52272336041</v>
      </c>
      <c r="G72">
        <v>44336736754</v>
      </c>
      <c r="H72">
        <v>3</v>
      </c>
      <c r="I72">
        <v>366000</v>
      </c>
    </row>
    <row r="73" spans="1:9">
      <c r="A73" t="s">
        <v>414</v>
      </c>
      <c r="B73">
        <v>0</v>
      </c>
      <c r="C73">
        <v>0</v>
      </c>
      <c r="D73">
        <v>0</v>
      </c>
      <c r="E73">
        <v>1248</v>
      </c>
      <c r="F73">
        <v>129892810</v>
      </c>
      <c r="G73">
        <v>100706452</v>
      </c>
      <c r="H73">
        <v>213</v>
      </c>
      <c r="I73">
        <v>26689017</v>
      </c>
    </row>
    <row r="74" spans="1:9">
      <c r="A74" t="s">
        <v>562</v>
      </c>
      <c r="B74">
        <v>0</v>
      </c>
      <c r="C74">
        <v>0</v>
      </c>
      <c r="D74">
        <v>0</v>
      </c>
      <c r="E74">
        <v>1194</v>
      </c>
      <c r="F74">
        <v>98079080</v>
      </c>
      <c r="G74">
        <v>9536533</v>
      </c>
      <c r="H74">
        <v>30</v>
      </c>
      <c r="I74">
        <v>2083247</v>
      </c>
    </row>
    <row r="75" spans="1:9">
      <c r="A75" t="s">
        <v>575</v>
      </c>
      <c r="B75">
        <v>306</v>
      </c>
      <c r="C75">
        <v>1113500</v>
      </c>
      <c r="D75">
        <v>780771</v>
      </c>
      <c r="E75">
        <v>68050</v>
      </c>
      <c r="F75">
        <v>225538181</v>
      </c>
      <c r="G75">
        <v>210007883</v>
      </c>
      <c r="H75">
        <v>25877</v>
      </c>
      <c r="I75">
        <v>93976838</v>
      </c>
    </row>
    <row r="76" spans="1:9">
      <c r="A76" t="s">
        <v>199</v>
      </c>
      <c r="B76">
        <v>3384</v>
      </c>
      <c r="C76">
        <v>1562700</v>
      </c>
      <c r="D76">
        <v>1432791</v>
      </c>
      <c r="E76">
        <v>5636</v>
      </c>
      <c r="F76">
        <v>7104972</v>
      </c>
      <c r="G76">
        <v>4715704</v>
      </c>
      <c r="H76">
        <v>2142</v>
      </c>
      <c r="I76">
        <v>2340560</v>
      </c>
    </row>
    <row r="77" spans="1:9">
      <c r="A77" t="s">
        <v>533</v>
      </c>
      <c r="B77">
        <v>85</v>
      </c>
      <c r="C77">
        <v>151800</v>
      </c>
      <c r="D77">
        <v>148437</v>
      </c>
      <c r="E77">
        <v>2055</v>
      </c>
      <c r="F77">
        <v>11282855</v>
      </c>
      <c r="G77">
        <v>9606436</v>
      </c>
      <c r="H77">
        <v>647</v>
      </c>
      <c r="I77">
        <v>3526854</v>
      </c>
    </row>
    <row r="78" spans="1:9">
      <c r="A78" t="s">
        <v>160</v>
      </c>
      <c r="B78">
        <v>18375</v>
      </c>
      <c r="C78">
        <v>324023855</v>
      </c>
      <c r="D78">
        <v>308650611</v>
      </c>
      <c r="E78">
        <v>99523</v>
      </c>
      <c r="F78">
        <v>1732039409</v>
      </c>
      <c r="G78">
        <v>1175570829</v>
      </c>
      <c r="H78">
        <v>18</v>
      </c>
      <c r="I78">
        <v>327100</v>
      </c>
    </row>
    <row r="79" spans="1:9">
      <c r="A79" t="s">
        <v>277</v>
      </c>
      <c r="B79">
        <v>131</v>
      </c>
      <c r="C79">
        <v>665200</v>
      </c>
      <c r="D79">
        <v>96347</v>
      </c>
      <c r="E79">
        <v>683775</v>
      </c>
      <c r="F79">
        <v>6811641216</v>
      </c>
      <c r="G79">
        <v>1677153538</v>
      </c>
      <c r="H79">
        <v>103414</v>
      </c>
      <c r="I79">
        <v>845599220</v>
      </c>
    </row>
    <row r="80" spans="1:9">
      <c r="A80" t="s">
        <v>325</v>
      </c>
      <c r="B80">
        <v>1037</v>
      </c>
      <c r="C80">
        <v>17947240</v>
      </c>
      <c r="D80">
        <v>17811074</v>
      </c>
      <c r="E80">
        <v>173019</v>
      </c>
      <c r="F80">
        <v>2384047487</v>
      </c>
      <c r="G80">
        <v>2172043122</v>
      </c>
      <c r="H80">
        <v>3231</v>
      </c>
      <c r="I80">
        <v>47515801</v>
      </c>
    </row>
    <row r="81" spans="1:9">
      <c r="A81" t="s">
        <v>408</v>
      </c>
      <c r="B81">
        <v>0</v>
      </c>
      <c r="C81">
        <v>0</v>
      </c>
      <c r="D81">
        <v>0</v>
      </c>
      <c r="E81">
        <v>2343</v>
      </c>
      <c r="F81">
        <v>428096203</v>
      </c>
      <c r="G81">
        <v>351970857</v>
      </c>
      <c r="H81">
        <v>596</v>
      </c>
      <c r="I81">
        <v>115043184</v>
      </c>
    </row>
    <row r="82" spans="1:9">
      <c r="A82" t="s">
        <v>456</v>
      </c>
      <c r="B82">
        <v>95210</v>
      </c>
      <c r="C82">
        <v>143024935</v>
      </c>
      <c r="D82">
        <v>61229259</v>
      </c>
      <c r="E82">
        <v>1307732</v>
      </c>
      <c r="F82">
        <v>2688712346</v>
      </c>
      <c r="G82">
        <v>2081298150</v>
      </c>
      <c r="H82">
        <v>126304</v>
      </c>
      <c r="I82">
        <v>287326060</v>
      </c>
    </row>
    <row r="83" spans="1:9">
      <c r="A83" t="s">
        <v>448</v>
      </c>
      <c r="B83">
        <v>3</v>
      </c>
      <c r="C83">
        <v>260000</v>
      </c>
      <c r="D83">
        <v>79265</v>
      </c>
      <c r="E83">
        <v>10581</v>
      </c>
      <c r="F83">
        <v>819162217</v>
      </c>
      <c r="G83">
        <v>230191384</v>
      </c>
      <c r="H83">
        <v>377</v>
      </c>
      <c r="I83">
        <v>27414958</v>
      </c>
    </row>
    <row r="84" spans="1:9">
      <c r="A84" t="s">
        <v>579</v>
      </c>
      <c r="B84">
        <v>146473</v>
      </c>
      <c r="C84">
        <v>2108639015</v>
      </c>
      <c r="D84">
        <v>258017431</v>
      </c>
      <c r="E84">
        <v>9024761</v>
      </c>
      <c r="F84">
        <v>99193861028</v>
      </c>
      <c r="G84">
        <v>8530311029</v>
      </c>
      <c r="H84">
        <v>50</v>
      </c>
      <c r="I84">
        <v>519591</v>
      </c>
    </row>
    <row r="85" spans="1:9">
      <c r="A85" t="s">
        <v>504</v>
      </c>
      <c r="B85">
        <v>3121</v>
      </c>
      <c r="C85">
        <v>11847550</v>
      </c>
      <c r="D85">
        <v>6090324</v>
      </c>
      <c r="E85">
        <v>108256</v>
      </c>
      <c r="F85">
        <v>324180744</v>
      </c>
      <c r="G85">
        <v>100336863</v>
      </c>
      <c r="H85">
        <v>6728</v>
      </c>
      <c r="I85">
        <v>18240656</v>
      </c>
    </row>
    <row r="86" spans="1:9">
      <c r="A86" t="s">
        <v>603</v>
      </c>
      <c r="B86">
        <v>113749</v>
      </c>
      <c r="C86">
        <v>1171024652</v>
      </c>
      <c r="D86">
        <v>383404343</v>
      </c>
      <c r="E86">
        <v>2278821</v>
      </c>
      <c r="F86">
        <v>17497601142</v>
      </c>
      <c r="G86">
        <v>2435049290</v>
      </c>
      <c r="H86">
        <v>34</v>
      </c>
      <c r="I86">
        <v>230474</v>
      </c>
    </row>
    <row r="87" spans="1:9">
      <c r="A87" t="s">
        <v>229</v>
      </c>
      <c r="B87">
        <v>2128</v>
      </c>
      <c r="C87">
        <v>1063450</v>
      </c>
      <c r="D87">
        <v>823785</v>
      </c>
      <c r="E87">
        <v>159870</v>
      </c>
      <c r="F87">
        <v>124549439</v>
      </c>
      <c r="G87">
        <v>107356744</v>
      </c>
      <c r="H87">
        <v>53594</v>
      </c>
      <c r="I87">
        <v>43389096</v>
      </c>
    </row>
    <row r="88" spans="1:9">
      <c r="A88" t="s">
        <v>500</v>
      </c>
      <c r="B88">
        <v>1447</v>
      </c>
      <c r="C88">
        <v>14567106</v>
      </c>
      <c r="D88">
        <v>14210416</v>
      </c>
      <c r="E88">
        <v>108905</v>
      </c>
      <c r="F88">
        <v>1763994410</v>
      </c>
      <c r="G88">
        <v>1073012512</v>
      </c>
      <c r="H88">
        <v>134</v>
      </c>
      <c r="I88">
        <v>1226379</v>
      </c>
    </row>
    <row r="89" spans="1:9">
      <c r="A89" t="s">
        <v>212</v>
      </c>
      <c r="B89">
        <v>479461</v>
      </c>
      <c r="C89">
        <v>287188977</v>
      </c>
      <c r="D89">
        <v>200027829</v>
      </c>
      <c r="E89">
        <v>9212106</v>
      </c>
      <c r="F89">
        <v>12565450272</v>
      </c>
      <c r="G89">
        <v>10044208637</v>
      </c>
      <c r="H89">
        <v>597047</v>
      </c>
      <c r="I89">
        <v>1078581901</v>
      </c>
    </row>
    <row r="90" spans="1:9">
      <c r="A90" t="s">
        <v>454</v>
      </c>
      <c r="B90">
        <v>22</v>
      </c>
      <c r="C90">
        <v>193797</v>
      </c>
      <c r="D90">
        <v>186504</v>
      </c>
      <c r="E90">
        <v>29777</v>
      </c>
      <c r="F90">
        <v>194749977</v>
      </c>
      <c r="G90">
        <v>67485781</v>
      </c>
      <c r="H90">
        <v>293</v>
      </c>
      <c r="I90">
        <v>5563729</v>
      </c>
    </row>
    <row r="91" spans="1:9">
      <c r="A91" t="s">
        <v>568</v>
      </c>
      <c r="B91">
        <v>0</v>
      </c>
      <c r="C91">
        <v>0</v>
      </c>
      <c r="D91">
        <v>0</v>
      </c>
      <c r="E91">
        <v>228</v>
      </c>
      <c r="F91">
        <v>6570008</v>
      </c>
      <c r="G91">
        <v>3933385</v>
      </c>
      <c r="H91">
        <v>10</v>
      </c>
      <c r="I91">
        <v>229161</v>
      </c>
    </row>
    <row r="92" spans="1:9">
      <c r="A92" t="s">
        <v>576</v>
      </c>
      <c r="B92">
        <v>9593</v>
      </c>
      <c r="C92">
        <v>31141200</v>
      </c>
      <c r="D92">
        <v>16624613</v>
      </c>
      <c r="E92">
        <v>528923</v>
      </c>
      <c r="F92">
        <v>2075409555</v>
      </c>
      <c r="G92">
        <v>1612473445</v>
      </c>
      <c r="H92">
        <v>54828</v>
      </c>
      <c r="I92">
        <v>267317048</v>
      </c>
    </row>
    <row r="93" spans="1:9">
      <c r="A93" t="s">
        <v>460</v>
      </c>
      <c r="B93">
        <v>168</v>
      </c>
      <c r="C93">
        <v>672900</v>
      </c>
      <c r="D93">
        <v>67196</v>
      </c>
      <c r="E93">
        <v>129731</v>
      </c>
      <c r="F93">
        <v>614956094</v>
      </c>
      <c r="G93">
        <v>61527612</v>
      </c>
      <c r="H93">
        <v>6601</v>
      </c>
      <c r="I93">
        <v>20085480</v>
      </c>
    </row>
    <row r="94" spans="1:9">
      <c r="A94" t="s">
        <v>475</v>
      </c>
      <c r="B94">
        <v>8173</v>
      </c>
      <c r="C94">
        <v>338707786</v>
      </c>
      <c r="D94">
        <v>337192599</v>
      </c>
      <c r="E94">
        <v>121967</v>
      </c>
      <c r="F94">
        <v>4109496566</v>
      </c>
      <c r="G94">
        <v>2635034812</v>
      </c>
      <c r="H94">
        <v>665</v>
      </c>
      <c r="I94">
        <v>24001148</v>
      </c>
    </row>
    <row r="95" spans="1:9">
      <c r="A95" t="s">
        <v>355</v>
      </c>
      <c r="B95">
        <v>3</v>
      </c>
      <c r="C95">
        <v>168000</v>
      </c>
      <c r="D95">
        <v>18107</v>
      </c>
      <c r="E95">
        <v>629</v>
      </c>
      <c r="F95">
        <v>32945647</v>
      </c>
      <c r="G95">
        <v>18912260</v>
      </c>
      <c r="H95">
        <v>10</v>
      </c>
      <c r="I95">
        <v>546212</v>
      </c>
    </row>
    <row r="96" spans="1:9">
      <c r="A96" t="s">
        <v>449</v>
      </c>
      <c r="B96">
        <v>54</v>
      </c>
      <c r="C96">
        <v>499742</v>
      </c>
      <c r="D96">
        <v>490201</v>
      </c>
      <c r="E96">
        <v>4493</v>
      </c>
      <c r="F96">
        <v>42562956</v>
      </c>
      <c r="G96">
        <v>30636114</v>
      </c>
      <c r="H96">
        <v>769</v>
      </c>
      <c r="I96">
        <v>9773172</v>
      </c>
    </row>
    <row r="97" spans="1:9">
      <c r="A97" t="s">
        <v>491</v>
      </c>
      <c r="B97">
        <v>0</v>
      </c>
      <c r="C97">
        <v>0</v>
      </c>
      <c r="D97">
        <v>0</v>
      </c>
      <c r="E97">
        <v>172</v>
      </c>
      <c r="F97">
        <v>16255175</v>
      </c>
      <c r="G97">
        <v>13709610</v>
      </c>
      <c r="H97">
        <v>115</v>
      </c>
      <c r="I97">
        <v>11209198</v>
      </c>
    </row>
    <row r="98" spans="1:9">
      <c r="A98" t="s">
        <v>524</v>
      </c>
      <c r="B98">
        <v>9493</v>
      </c>
      <c r="C98">
        <v>3754070393</v>
      </c>
      <c r="D98">
        <v>3747997885</v>
      </c>
      <c r="E98">
        <v>686650</v>
      </c>
      <c r="F98">
        <v>159120022574</v>
      </c>
      <c r="G98">
        <v>146112481793</v>
      </c>
      <c r="H98">
        <v>103</v>
      </c>
      <c r="I98">
        <v>30567942</v>
      </c>
    </row>
    <row r="99" spans="1:9">
      <c r="A99" t="s">
        <v>296</v>
      </c>
      <c r="B99">
        <v>332709</v>
      </c>
      <c r="C99">
        <v>1376865315</v>
      </c>
      <c r="D99">
        <v>309456195</v>
      </c>
      <c r="E99">
        <v>8838702</v>
      </c>
      <c r="F99">
        <v>36214595616</v>
      </c>
      <c r="G99">
        <v>6849148235</v>
      </c>
      <c r="H99">
        <v>3474</v>
      </c>
      <c r="I99">
        <v>8059451</v>
      </c>
    </row>
    <row r="100" spans="1:9">
      <c r="A100" t="s">
        <v>298</v>
      </c>
      <c r="B100">
        <v>77</v>
      </c>
      <c r="C100">
        <v>316800</v>
      </c>
      <c r="D100">
        <v>47110</v>
      </c>
      <c r="E100">
        <v>113010</v>
      </c>
      <c r="F100">
        <v>448622577</v>
      </c>
      <c r="G100">
        <v>28242899</v>
      </c>
      <c r="H100">
        <v>2490</v>
      </c>
      <c r="I100">
        <v>5039643</v>
      </c>
    </row>
    <row r="101" spans="1:9">
      <c r="A101" t="s">
        <v>197</v>
      </c>
      <c r="B101">
        <v>12649</v>
      </c>
      <c r="C101">
        <v>2413506440</v>
      </c>
      <c r="D101">
        <v>794818205</v>
      </c>
      <c r="E101">
        <v>648437</v>
      </c>
      <c r="F101">
        <v>96108801181</v>
      </c>
      <c r="G101">
        <v>26936200506</v>
      </c>
      <c r="H101">
        <v>19</v>
      </c>
      <c r="I101">
        <v>2826290</v>
      </c>
    </row>
    <row r="102" spans="1:9">
      <c r="A102" t="s">
        <v>222</v>
      </c>
      <c r="B102">
        <v>0</v>
      </c>
      <c r="C102">
        <v>0</v>
      </c>
      <c r="D102">
        <v>0</v>
      </c>
      <c r="E102">
        <v>5</v>
      </c>
      <c r="F102">
        <v>288500</v>
      </c>
      <c r="G102">
        <v>0</v>
      </c>
      <c r="H102">
        <v>0</v>
      </c>
      <c r="I102">
        <v>0</v>
      </c>
    </row>
    <row r="103" spans="1:9">
      <c r="A103" t="s">
        <v>135</v>
      </c>
      <c r="B103">
        <v>61753</v>
      </c>
      <c r="C103">
        <v>153005697</v>
      </c>
      <c r="D103">
        <v>32346706</v>
      </c>
      <c r="E103">
        <v>791652</v>
      </c>
      <c r="F103">
        <v>2785235410</v>
      </c>
      <c r="G103">
        <v>1629974123</v>
      </c>
      <c r="H103">
        <v>9332</v>
      </c>
      <c r="I103">
        <v>22771370</v>
      </c>
    </row>
    <row r="104" spans="1:9">
      <c r="A104" t="s">
        <v>353</v>
      </c>
      <c r="B104">
        <v>0</v>
      </c>
      <c r="C104">
        <v>0</v>
      </c>
      <c r="D104">
        <v>0</v>
      </c>
      <c r="E104">
        <v>6</v>
      </c>
      <c r="F104">
        <v>220956</v>
      </c>
      <c r="G104">
        <v>120127</v>
      </c>
      <c r="H104">
        <v>3</v>
      </c>
      <c r="I104">
        <v>162390</v>
      </c>
    </row>
    <row r="105" spans="1:9">
      <c r="A105" t="s">
        <v>155</v>
      </c>
      <c r="B105">
        <v>167984</v>
      </c>
      <c r="C105">
        <v>2459590567</v>
      </c>
      <c r="D105">
        <v>482712622</v>
      </c>
      <c r="E105">
        <v>22174081</v>
      </c>
      <c r="F105">
        <v>377179340112</v>
      </c>
      <c r="G105">
        <v>45988083538</v>
      </c>
      <c r="H105">
        <v>272</v>
      </c>
      <c r="I105">
        <v>3349324</v>
      </c>
    </row>
    <row r="106" spans="1:9">
      <c r="A106" t="s">
        <v>177</v>
      </c>
      <c r="B106">
        <v>4534</v>
      </c>
      <c r="C106">
        <v>154195209</v>
      </c>
      <c r="D106">
        <v>153785620</v>
      </c>
      <c r="E106">
        <v>68831</v>
      </c>
      <c r="F106">
        <v>2140604201</v>
      </c>
      <c r="G106">
        <v>1378493084</v>
      </c>
      <c r="H106">
        <v>308</v>
      </c>
      <c r="I106">
        <v>11417246</v>
      </c>
    </row>
    <row r="107" spans="1:9">
      <c r="A107" t="s">
        <v>604</v>
      </c>
      <c r="B107">
        <v>28</v>
      </c>
      <c r="C107">
        <v>222400</v>
      </c>
      <c r="D107">
        <v>76066</v>
      </c>
      <c r="E107">
        <v>28052</v>
      </c>
      <c r="F107">
        <v>150605555</v>
      </c>
      <c r="G107">
        <v>13125093</v>
      </c>
      <c r="H107">
        <v>951</v>
      </c>
      <c r="I107">
        <v>5518724</v>
      </c>
    </row>
    <row r="108" spans="1:9">
      <c r="A108" t="s">
        <v>224</v>
      </c>
      <c r="B108">
        <v>0</v>
      </c>
      <c r="C108">
        <v>0</v>
      </c>
      <c r="D108">
        <v>0</v>
      </c>
      <c r="E108">
        <v>645</v>
      </c>
      <c r="F108">
        <v>2297651</v>
      </c>
      <c r="G108">
        <v>933867</v>
      </c>
      <c r="H108">
        <v>48</v>
      </c>
      <c r="I108">
        <v>239796</v>
      </c>
    </row>
    <row r="109" spans="1:9">
      <c r="A109" t="s">
        <v>246</v>
      </c>
      <c r="B109">
        <v>128</v>
      </c>
      <c r="C109">
        <v>1022386</v>
      </c>
      <c r="D109">
        <v>137203</v>
      </c>
      <c r="E109">
        <v>308874</v>
      </c>
      <c r="F109">
        <v>3540084386</v>
      </c>
      <c r="G109">
        <v>319466360</v>
      </c>
      <c r="H109">
        <v>9675</v>
      </c>
      <c r="I109">
        <v>70961511</v>
      </c>
    </row>
    <row r="110" spans="1:9">
      <c r="A110" t="s">
        <v>255</v>
      </c>
      <c r="B110">
        <v>0</v>
      </c>
      <c r="C110">
        <v>0</v>
      </c>
      <c r="D110">
        <v>0</v>
      </c>
      <c r="E110">
        <v>25231</v>
      </c>
      <c r="F110">
        <v>2435903947</v>
      </c>
      <c r="G110">
        <v>1592344854</v>
      </c>
      <c r="H110">
        <v>572</v>
      </c>
      <c r="I110">
        <v>63174930</v>
      </c>
    </row>
    <row r="111" spans="1:9">
      <c r="A111" t="s">
        <v>373</v>
      </c>
      <c r="B111">
        <v>10454</v>
      </c>
      <c r="C111">
        <v>29518800</v>
      </c>
      <c r="D111">
        <v>10086597</v>
      </c>
      <c r="E111">
        <v>259486</v>
      </c>
      <c r="F111">
        <v>1389058876</v>
      </c>
      <c r="G111">
        <v>841459855</v>
      </c>
      <c r="H111">
        <v>3095</v>
      </c>
      <c r="I111">
        <v>24177302</v>
      </c>
    </row>
    <row r="112" spans="1:9">
      <c r="A112" t="s">
        <v>437</v>
      </c>
      <c r="B112">
        <v>0</v>
      </c>
      <c r="C112">
        <v>0</v>
      </c>
      <c r="D112">
        <v>0</v>
      </c>
      <c r="E112">
        <v>1322</v>
      </c>
      <c r="F112">
        <v>222790070</v>
      </c>
      <c r="G112">
        <v>205883366</v>
      </c>
      <c r="H112">
        <v>464</v>
      </c>
      <c r="I112">
        <v>76327916</v>
      </c>
    </row>
    <row r="113" spans="1:9">
      <c r="A113" t="s">
        <v>566</v>
      </c>
      <c r="B113">
        <v>22384</v>
      </c>
      <c r="C113">
        <v>504947012</v>
      </c>
      <c r="D113">
        <v>499640354</v>
      </c>
      <c r="E113">
        <v>194760</v>
      </c>
      <c r="F113">
        <v>4599651631</v>
      </c>
      <c r="G113">
        <v>3002286232</v>
      </c>
      <c r="H113">
        <v>48</v>
      </c>
      <c r="I113">
        <v>1081166</v>
      </c>
    </row>
    <row r="114" spans="1:9">
      <c r="A114" t="s">
        <v>288</v>
      </c>
      <c r="B114">
        <v>1117</v>
      </c>
      <c r="C114">
        <v>3496407</v>
      </c>
      <c r="D114">
        <v>2772321</v>
      </c>
      <c r="E114">
        <v>31115</v>
      </c>
      <c r="F114">
        <v>111907229</v>
      </c>
      <c r="G114">
        <v>69985316</v>
      </c>
      <c r="H114">
        <v>2150</v>
      </c>
      <c r="I114">
        <v>10026065</v>
      </c>
    </row>
    <row r="115" spans="1:9">
      <c r="A115" t="s">
        <v>369</v>
      </c>
      <c r="B115">
        <v>11991</v>
      </c>
      <c r="C115">
        <v>447246787</v>
      </c>
      <c r="D115">
        <v>443380444</v>
      </c>
      <c r="E115">
        <v>426022</v>
      </c>
      <c r="F115">
        <v>12904504250</v>
      </c>
      <c r="G115">
        <v>8052270106</v>
      </c>
      <c r="H115">
        <v>3</v>
      </c>
      <c r="I115">
        <v>132153</v>
      </c>
    </row>
    <row r="116" spans="1:9">
      <c r="A116" t="s">
        <v>457</v>
      </c>
      <c r="B116">
        <v>360557</v>
      </c>
      <c r="C116">
        <v>782395798</v>
      </c>
      <c r="D116">
        <v>177533261</v>
      </c>
      <c r="E116">
        <v>3796759</v>
      </c>
      <c r="F116">
        <v>10241157102</v>
      </c>
      <c r="G116">
        <v>6209314053</v>
      </c>
      <c r="H116">
        <v>25407</v>
      </c>
      <c r="I116">
        <v>67416845</v>
      </c>
    </row>
    <row r="117" spans="1:9">
      <c r="A117" t="s">
        <v>525</v>
      </c>
      <c r="B117">
        <v>8602</v>
      </c>
      <c r="C117">
        <v>4330603039</v>
      </c>
      <c r="D117">
        <v>4312034891</v>
      </c>
      <c r="E117">
        <v>1233307</v>
      </c>
      <c r="F117">
        <v>330755101311</v>
      </c>
      <c r="G117">
        <v>278175655810</v>
      </c>
      <c r="H117">
        <v>5</v>
      </c>
      <c r="I117">
        <v>1310138</v>
      </c>
    </row>
    <row r="118" spans="1:9">
      <c r="A118" t="s">
        <v>585</v>
      </c>
      <c r="B118">
        <v>47</v>
      </c>
      <c r="C118">
        <v>16277843</v>
      </c>
      <c r="D118">
        <v>14126628</v>
      </c>
      <c r="E118">
        <v>2486289</v>
      </c>
      <c r="F118">
        <v>678412413680</v>
      </c>
      <c r="G118">
        <v>535693519992</v>
      </c>
      <c r="H118">
        <v>35</v>
      </c>
      <c r="I118">
        <v>8057802</v>
      </c>
    </row>
    <row r="119" spans="1:9">
      <c r="A119" t="s">
        <v>469</v>
      </c>
      <c r="B119">
        <v>213854</v>
      </c>
      <c r="C119">
        <v>399442160</v>
      </c>
      <c r="D119">
        <v>161710103</v>
      </c>
      <c r="E119">
        <v>2443272</v>
      </c>
      <c r="F119">
        <v>5461385033</v>
      </c>
      <c r="G119">
        <v>2301529470</v>
      </c>
      <c r="H119">
        <v>13976</v>
      </c>
      <c r="I119">
        <v>28726420</v>
      </c>
    </row>
    <row r="120" spans="1:9">
      <c r="A120" t="s">
        <v>150</v>
      </c>
      <c r="B120">
        <v>88</v>
      </c>
      <c r="C120">
        <v>125300</v>
      </c>
      <c r="D120">
        <v>28183</v>
      </c>
      <c r="E120">
        <v>97901</v>
      </c>
      <c r="F120">
        <v>178564710</v>
      </c>
      <c r="G120">
        <v>7108607</v>
      </c>
      <c r="H120">
        <v>4587</v>
      </c>
      <c r="I120">
        <v>4541790</v>
      </c>
    </row>
    <row r="121" spans="1:9">
      <c r="A121" t="s">
        <v>168</v>
      </c>
      <c r="B121">
        <v>48</v>
      </c>
      <c r="C121">
        <v>315300</v>
      </c>
      <c r="D121">
        <v>45274</v>
      </c>
      <c r="E121">
        <v>48650</v>
      </c>
      <c r="F121">
        <v>521959793</v>
      </c>
      <c r="G121">
        <v>68662668</v>
      </c>
      <c r="H121">
        <v>3988</v>
      </c>
      <c r="I121">
        <v>32732965</v>
      </c>
    </row>
    <row r="122" spans="1:9">
      <c r="A122" t="s">
        <v>435</v>
      </c>
      <c r="B122">
        <v>12848</v>
      </c>
      <c r="C122">
        <v>172296300</v>
      </c>
      <c r="D122">
        <v>7592294</v>
      </c>
      <c r="E122">
        <v>1476984</v>
      </c>
      <c r="F122">
        <v>17902470436</v>
      </c>
      <c r="G122">
        <v>1187176288</v>
      </c>
      <c r="H122">
        <v>24</v>
      </c>
      <c r="I122">
        <v>215600</v>
      </c>
    </row>
    <row r="123" spans="1:9">
      <c r="A123" t="s">
        <v>367</v>
      </c>
      <c r="B123">
        <v>2172</v>
      </c>
      <c r="C123">
        <v>78469093</v>
      </c>
      <c r="D123">
        <v>78420103</v>
      </c>
      <c r="E123">
        <v>78231</v>
      </c>
      <c r="F123">
        <v>2465112100</v>
      </c>
      <c r="G123">
        <v>1478515380</v>
      </c>
      <c r="H123">
        <v>579</v>
      </c>
      <c r="I123">
        <v>19160510</v>
      </c>
    </row>
    <row r="124" spans="1:9">
      <c r="A124" t="s">
        <v>429</v>
      </c>
      <c r="B124">
        <v>31846</v>
      </c>
      <c r="C124">
        <v>1247697849</v>
      </c>
      <c r="D124">
        <v>1235680615</v>
      </c>
      <c r="E124">
        <v>413152</v>
      </c>
      <c r="F124">
        <v>13262300717</v>
      </c>
      <c r="G124">
        <v>8335367532</v>
      </c>
      <c r="H124">
        <v>3</v>
      </c>
      <c r="I124">
        <v>78117</v>
      </c>
    </row>
    <row r="125" spans="1:9">
      <c r="A125" t="s">
        <v>438</v>
      </c>
      <c r="B125">
        <v>6</v>
      </c>
      <c r="C125">
        <v>1628526</v>
      </c>
      <c r="D125">
        <v>1626545</v>
      </c>
      <c r="E125">
        <v>21435</v>
      </c>
      <c r="F125">
        <v>3607659223</v>
      </c>
      <c r="G125">
        <v>3103274021</v>
      </c>
      <c r="H125">
        <v>1967</v>
      </c>
      <c r="I125">
        <v>331367383</v>
      </c>
    </row>
    <row r="126" spans="1:9">
      <c r="A126" t="s">
        <v>140</v>
      </c>
      <c r="B126">
        <v>3628</v>
      </c>
      <c r="C126">
        <v>12257916</v>
      </c>
      <c r="D126">
        <v>6403700</v>
      </c>
      <c r="E126">
        <v>63236</v>
      </c>
      <c r="F126">
        <v>237473879</v>
      </c>
      <c r="G126">
        <v>109646234</v>
      </c>
      <c r="H126">
        <v>11321</v>
      </c>
      <c r="I126">
        <v>35593048</v>
      </c>
    </row>
    <row r="127" spans="1:9">
      <c r="A127" t="s">
        <v>232</v>
      </c>
      <c r="B127">
        <v>20955</v>
      </c>
      <c r="C127">
        <v>59718200</v>
      </c>
      <c r="D127">
        <v>15563777</v>
      </c>
      <c r="E127">
        <v>3710893</v>
      </c>
      <c r="F127">
        <v>11619684678</v>
      </c>
      <c r="G127">
        <v>2434662176</v>
      </c>
      <c r="H127">
        <v>2015</v>
      </c>
      <c r="I127">
        <v>9772629</v>
      </c>
    </row>
    <row r="128" spans="1:9">
      <c r="A128" t="s">
        <v>209</v>
      </c>
      <c r="B128">
        <v>45608</v>
      </c>
      <c r="C128">
        <v>1420443084</v>
      </c>
      <c r="D128">
        <v>1406979307</v>
      </c>
      <c r="E128">
        <v>948440</v>
      </c>
      <c r="F128">
        <v>25422508315</v>
      </c>
      <c r="G128">
        <v>16139358179</v>
      </c>
      <c r="H128">
        <v>5</v>
      </c>
      <c r="I128">
        <v>137113</v>
      </c>
    </row>
    <row r="129" spans="1:9">
      <c r="A129" t="s">
        <v>218</v>
      </c>
      <c r="B129">
        <v>0</v>
      </c>
      <c r="C129">
        <v>0</v>
      </c>
      <c r="D129">
        <v>0</v>
      </c>
      <c r="E129">
        <v>2</v>
      </c>
      <c r="F129">
        <v>7500</v>
      </c>
      <c r="G129">
        <v>4032</v>
      </c>
      <c r="H129">
        <v>1</v>
      </c>
      <c r="I129">
        <v>2500</v>
      </c>
    </row>
    <row r="130" spans="1:9">
      <c r="A130" t="s">
        <v>538</v>
      </c>
      <c r="B130">
        <v>4</v>
      </c>
      <c r="C130">
        <v>47671</v>
      </c>
      <c r="D130">
        <v>30562</v>
      </c>
      <c r="E130">
        <v>12016</v>
      </c>
      <c r="F130">
        <v>111106264</v>
      </c>
      <c r="G130">
        <v>44267953</v>
      </c>
      <c r="H130">
        <v>81</v>
      </c>
      <c r="I130">
        <v>840220</v>
      </c>
    </row>
    <row r="131" spans="1:9">
      <c r="A131" t="s">
        <v>170</v>
      </c>
      <c r="B131">
        <v>9</v>
      </c>
      <c r="C131">
        <v>111799</v>
      </c>
      <c r="D131">
        <v>110405</v>
      </c>
      <c r="E131">
        <v>237</v>
      </c>
      <c r="F131">
        <v>2795500</v>
      </c>
      <c r="G131">
        <v>1174748</v>
      </c>
      <c r="H131">
        <v>55</v>
      </c>
      <c r="I131">
        <v>743000</v>
      </c>
    </row>
    <row r="132" spans="1:9">
      <c r="A132" t="s">
        <v>234</v>
      </c>
      <c r="B132">
        <v>11</v>
      </c>
      <c r="C132">
        <v>29500</v>
      </c>
      <c r="D132">
        <v>8180</v>
      </c>
      <c r="E132">
        <v>65301</v>
      </c>
      <c r="F132">
        <v>256121365</v>
      </c>
      <c r="G132">
        <v>15909681</v>
      </c>
      <c r="H132">
        <v>3352</v>
      </c>
      <c r="I132">
        <v>7611468</v>
      </c>
    </row>
    <row r="133" spans="1:9">
      <c r="A133" t="s">
        <v>319</v>
      </c>
      <c r="B133">
        <v>204</v>
      </c>
      <c r="C133">
        <v>15019586</v>
      </c>
      <c r="D133">
        <v>15010921</v>
      </c>
      <c r="E133">
        <v>2657</v>
      </c>
      <c r="F133">
        <v>169665738</v>
      </c>
      <c r="G133">
        <v>161975228</v>
      </c>
      <c r="H133">
        <v>14</v>
      </c>
      <c r="I133">
        <v>758779</v>
      </c>
    </row>
    <row r="134" spans="1:9">
      <c r="A134" t="s">
        <v>518</v>
      </c>
      <c r="B134">
        <v>109015</v>
      </c>
      <c r="C134">
        <v>783151735</v>
      </c>
      <c r="D134">
        <v>162905628</v>
      </c>
      <c r="E134">
        <v>5912479</v>
      </c>
      <c r="F134">
        <v>50993794005</v>
      </c>
      <c r="G134">
        <v>15798006213</v>
      </c>
      <c r="H134">
        <v>3164</v>
      </c>
      <c r="I134">
        <v>19154526</v>
      </c>
    </row>
    <row r="135" spans="1:9">
      <c r="A135" t="s">
        <v>217</v>
      </c>
      <c r="B135">
        <v>0</v>
      </c>
      <c r="C135">
        <v>0</v>
      </c>
      <c r="D135">
        <v>0</v>
      </c>
      <c r="E135">
        <v>2</v>
      </c>
      <c r="F135">
        <v>12000</v>
      </c>
      <c r="G135">
        <v>5243</v>
      </c>
      <c r="H135">
        <v>2</v>
      </c>
      <c r="I135">
        <v>12000</v>
      </c>
    </row>
    <row r="136" spans="1:9">
      <c r="A136" t="s">
        <v>292</v>
      </c>
      <c r="B136">
        <v>3</v>
      </c>
      <c r="C136">
        <v>54000</v>
      </c>
      <c r="D136">
        <v>54121</v>
      </c>
      <c r="E136">
        <v>13661</v>
      </c>
      <c r="F136">
        <v>93953523</v>
      </c>
      <c r="G136">
        <v>7496887</v>
      </c>
      <c r="H136">
        <v>271</v>
      </c>
      <c r="I136">
        <v>1598344</v>
      </c>
    </row>
    <row r="137" spans="1:9">
      <c r="A137" t="s">
        <v>432</v>
      </c>
      <c r="B137">
        <v>1972</v>
      </c>
      <c r="C137">
        <v>3941600</v>
      </c>
      <c r="D137">
        <v>1758533</v>
      </c>
      <c r="E137">
        <v>52383</v>
      </c>
      <c r="F137">
        <v>192514317</v>
      </c>
      <c r="G137">
        <v>136466875</v>
      </c>
      <c r="H137">
        <v>6677</v>
      </c>
      <c r="I137">
        <v>31231169</v>
      </c>
    </row>
    <row r="138" spans="1:9">
      <c r="A138" t="s">
        <v>233</v>
      </c>
      <c r="B138">
        <v>8481</v>
      </c>
      <c r="C138">
        <v>36023300</v>
      </c>
      <c r="D138">
        <v>5564079</v>
      </c>
      <c r="E138">
        <v>3154118</v>
      </c>
      <c r="F138">
        <v>17513385364</v>
      </c>
      <c r="G138">
        <v>637190167</v>
      </c>
      <c r="H138">
        <v>92</v>
      </c>
      <c r="I138">
        <v>599974</v>
      </c>
    </row>
    <row r="139" spans="1:9">
      <c r="A139" t="s">
        <v>273</v>
      </c>
      <c r="B139">
        <v>51007</v>
      </c>
      <c r="C139">
        <v>93917247</v>
      </c>
      <c r="D139">
        <v>51253176</v>
      </c>
      <c r="E139">
        <v>1412734</v>
      </c>
      <c r="F139">
        <v>4976620742</v>
      </c>
      <c r="G139">
        <v>3410380318</v>
      </c>
      <c r="H139">
        <v>133837</v>
      </c>
      <c r="I139">
        <v>566268495</v>
      </c>
    </row>
    <row r="140" spans="1:9">
      <c r="A140" t="s">
        <v>350</v>
      </c>
      <c r="B140">
        <v>134</v>
      </c>
      <c r="C140">
        <v>25895008</v>
      </c>
      <c r="D140">
        <v>25429904</v>
      </c>
      <c r="E140">
        <v>5951</v>
      </c>
      <c r="F140">
        <v>856909987</v>
      </c>
      <c r="G140">
        <v>714417613</v>
      </c>
      <c r="H140">
        <v>1</v>
      </c>
      <c r="I140">
        <v>212573</v>
      </c>
    </row>
    <row r="141" spans="1:9">
      <c r="A141" t="s">
        <v>441</v>
      </c>
      <c r="B141">
        <v>2124</v>
      </c>
      <c r="C141">
        <v>916181515</v>
      </c>
      <c r="D141">
        <v>911392986</v>
      </c>
      <c r="E141">
        <v>1191288</v>
      </c>
      <c r="F141">
        <v>315167055451</v>
      </c>
      <c r="G141">
        <v>256508755699</v>
      </c>
      <c r="H141">
        <v>29</v>
      </c>
      <c r="I141">
        <v>6305267</v>
      </c>
    </row>
    <row r="142" spans="1:9">
      <c r="A142" t="s">
        <v>514</v>
      </c>
      <c r="B142">
        <v>1</v>
      </c>
      <c r="C142">
        <v>23064</v>
      </c>
      <c r="D142">
        <v>21882</v>
      </c>
      <c r="E142">
        <v>1757</v>
      </c>
      <c r="F142">
        <v>55511508</v>
      </c>
      <c r="G142">
        <v>25477965</v>
      </c>
      <c r="H142">
        <v>13</v>
      </c>
      <c r="I142">
        <v>409599</v>
      </c>
    </row>
    <row r="143" spans="1:9">
      <c r="A143" t="s">
        <v>571</v>
      </c>
      <c r="B143">
        <v>9</v>
      </c>
      <c r="C143">
        <v>302067</v>
      </c>
      <c r="D143">
        <v>299995</v>
      </c>
      <c r="E143">
        <v>552411</v>
      </c>
      <c r="F143">
        <v>15611557272</v>
      </c>
      <c r="G143">
        <v>11552837924</v>
      </c>
      <c r="H143">
        <v>5214</v>
      </c>
      <c r="I143">
        <v>144438672</v>
      </c>
    </row>
    <row r="144" spans="1:9">
      <c r="A144" t="s">
        <v>173</v>
      </c>
      <c r="B144">
        <v>362</v>
      </c>
      <c r="C144">
        <v>6027519</v>
      </c>
      <c r="D144">
        <v>5755753</v>
      </c>
      <c r="E144">
        <v>5298</v>
      </c>
      <c r="F144">
        <v>92992023</v>
      </c>
      <c r="G144">
        <v>29237811</v>
      </c>
      <c r="H144">
        <v>0</v>
      </c>
      <c r="I144">
        <v>0</v>
      </c>
    </row>
    <row r="145" spans="1:9">
      <c r="A145" t="s">
        <v>537</v>
      </c>
      <c r="B145">
        <v>9155</v>
      </c>
      <c r="C145">
        <v>478358691</v>
      </c>
      <c r="D145">
        <v>327509667</v>
      </c>
      <c r="E145">
        <v>1824881</v>
      </c>
      <c r="F145">
        <v>27079380117</v>
      </c>
      <c r="G145">
        <v>12944781535</v>
      </c>
      <c r="H145">
        <v>22</v>
      </c>
      <c r="I145">
        <v>221588</v>
      </c>
    </row>
    <row r="146" spans="1:9">
      <c r="A146" t="s">
        <v>587</v>
      </c>
      <c r="B146">
        <v>0</v>
      </c>
      <c r="C146">
        <v>0</v>
      </c>
      <c r="D146">
        <v>0</v>
      </c>
      <c r="E146">
        <v>674</v>
      </c>
      <c r="F146">
        <v>50676953</v>
      </c>
      <c r="G146">
        <v>44173119</v>
      </c>
      <c r="H146">
        <v>309</v>
      </c>
      <c r="I146">
        <v>24901895</v>
      </c>
    </row>
    <row r="147" spans="1:9">
      <c r="A147" t="s">
        <v>416</v>
      </c>
      <c r="B147">
        <v>1</v>
      </c>
      <c r="C147">
        <v>200000</v>
      </c>
      <c r="D147">
        <v>0</v>
      </c>
      <c r="E147">
        <v>21461</v>
      </c>
      <c r="F147">
        <v>2468767300</v>
      </c>
      <c r="G147">
        <v>1446294739</v>
      </c>
      <c r="H147">
        <v>36</v>
      </c>
      <c r="I147">
        <v>5148579</v>
      </c>
    </row>
    <row r="148" spans="1:9">
      <c r="A148" t="s">
        <v>144</v>
      </c>
      <c r="B148">
        <v>107</v>
      </c>
      <c r="C148">
        <v>686899</v>
      </c>
      <c r="D148">
        <v>357845</v>
      </c>
      <c r="E148">
        <v>5803</v>
      </c>
      <c r="F148">
        <v>42079492</v>
      </c>
      <c r="G148">
        <v>5058980</v>
      </c>
      <c r="H148">
        <v>509</v>
      </c>
      <c r="I148">
        <v>1514211</v>
      </c>
    </row>
    <row r="149" spans="1:9">
      <c r="A149" t="s">
        <v>390</v>
      </c>
      <c r="B149">
        <v>106</v>
      </c>
      <c r="C149">
        <v>982805</v>
      </c>
      <c r="D149">
        <v>978030</v>
      </c>
      <c r="E149">
        <v>20030</v>
      </c>
      <c r="F149">
        <v>155523407</v>
      </c>
      <c r="G149">
        <v>91562327</v>
      </c>
      <c r="H149">
        <v>2159</v>
      </c>
      <c r="I149">
        <v>28414292</v>
      </c>
    </row>
    <row r="150" spans="1:9">
      <c r="A150" t="s">
        <v>546</v>
      </c>
      <c r="B150">
        <v>2869</v>
      </c>
      <c r="C150">
        <v>5507450</v>
      </c>
      <c r="D150">
        <v>3290657</v>
      </c>
      <c r="E150">
        <v>178112</v>
      </c>
      <c r="F150">
        <v>768432296</v>
      </c>
      <c r="G150">
        <v>566371206</v>
      </c>
      <c r="H150">
        <v>13176</v>
      </c>
      <c r="I150">
        <v>86179850</v>
      </c>
    </row>
    <row r="151" spans="1:9">
      <c r="A151" t="s">
        <v>308</v>
      </c>
      <c r="B151">
        <v>624668</v>
      </c>
      <c r="C151">
        <v>3088113748</v>
      </c>
      <c r="D151">
        <v>615526869</v>
      </c>
      <c r="E151">
        <v>14845551</v>
      </c>
      <c r="F151">
        <v>135580748509</v>
      </c>
      <c r="G151">
        <v>50972591392</v>
      </c>
      <c r="H151">
        <v>4703</v>
      </c>
      <c r="I151">
        <v>51399813</v>
      </c>
    </row>
    <row r="152" spans="1:9">
      <c r="A152" t="s">
        <v>569</v>
      </c>
      <c r="B152">
        <v>0</v>
      </c>
      <c r="C152">
        <v>0</v>
      </c>
      <c r="D152">
        <v>0</v>
      </c>
      <c r="E152">
        <v>41850</v>
      </c>
      <c r="F152">
        <v>1159229539</v>
      </c>
      <c r="G152">
        <v>915233680</v>
      </c>
      <c r="H152">
        <v>12135</v>
      </c>
      <c r="I152">
        <v>334909904</v>
      </c>
    </row>
    <row r="153" spans="1:9">
      <c r="A153" t="s">
        <v>397</v>
      </c>
      <c r="B153">
        <v>46538</v>
      </c>
      <c r="C153">
        <v>1424380772</v>
      </c>
      <c r="D153">
        <v>1422404179</v>
      </c>
      <c r="E153">
        <v>723860</v>
      </c>
      <c r="F153">
        <v>18155323580</v>
      </c>
      <c r="G153">
        <v>13590389090</v>
      </c>
      <c r="H153">
        <v>2783</v>
      </c>
      <c r="I153">
        <v>75488092</v>
      </c>
    </row>
    <row r="154" spans="1:9">
      <c r="A154" t="s">
        <v>180</v>
      </c>
      <c r="B154">
        <v>4</v>
      </c>
      <c r="C154">
        <v>286082</v>
      </c>
      <c r="D154">
        <v>286892</v>
      </c>
      <c r="E154">
        <v>2841</v>
      </c>
      <c r="F154">
        <v>81520643</v>
      </c>
      <c r="G154">
        <v>36002372</v>
      </c>
      <c r="H154">
        <v>61</v>
      </c>
      <c r="I154">
        <v>1833574</v>
      </c>
    </row>
    <row r="155" spans="1:9">
      <c r="A155" t="s">
        <v>404</v>
      </c>
      <c r="B155">
        <v>2323</v>
      </c>
      <c r="C155">
        <v>16636000</v>
      </c>
      <c r="D155">
        <v>1311181</v>
      </c>
      <c r="E155">
        <v>94968</v>
      </c>
      <c r="F155">
        <v>562790000</v>
      </c>
      <c r="G155">
        <v>142617944</v>
      </c>
      <c r="H155">
        <v>43</v>
      </c>
      <c r="I155">
        <v>295600</v>
      </c>
    </row>
    <row r="156" spans="1:9">
      <c r="A156" t="s">
        <v>418</v>
      </c>
      <c r="B156">
        <v>0</v>
      </c>
      <c r="C156">
        <v>0</v>
      </c>
      <c r="D156">
        <v>0</v>
      </c>
      <c r="E156">
        <v>1969</v>
      </c>
      <c r="F156">
        <v>236962918</v>
      </c>
      <c r="G156">
        <v>80197428</v>
      </c>
      <c r="H156">
        <v>74</v>
      </c>
      <c r="I156">
        <v>7707421</v>
      </c>
    </row>
    <row r="157" spans="1:9">
      <c r="A157" t="s">
        <v>540</v>
      </c>
      <c r="B157">
        <v>2097</v>
      </c>
      <c r="C157">
        <v>53907551</v>
      </c>
      <c r="D157">
        <v>53651465</v>
      </c>
      <c r="E157">
        <v>33036</v>
      </c>
      <c r="F157">
        <v>725323522</v>
      </c>
      <c r="G157">
        <v>464785417</v>
      </c>
      <c r="H157">
        <v>753</v>
      </c>
      <c r="I157">
        <v>17799293</v>
      </c>
    </row>
    <row r="158" spans="1:9">
      <c r="A158" t="s">
        <v>567</v>
      </c>
      <c r="B158">
        <v>6364</v>
      </c>
      <c r="C158">
        <v>185535157</v>
      </c>
      <c r="D158">
        <v>182675361</v>
      </c>
      <c r="E158">
        <v>86970</v>
      </c>
      <c r="F158">
        <v>2542959480</v>
      </c>
      <c r="G158">
        <v>1541650086</v>
      </c>
      <c r="H158">
        <v>1</v>
      </c>
      <c r="I158">
        <v>3000</v>
      </c>
    </row>
    <row r="159" spans="1:9">
      <c r="A159" t="s">
        <v>143</v>
      </c>
      <c r="B159">
        <v>17296</v>
      </c>
      <c r="C159">
        <v>176767082</v>
      </c>
      <c r="D159">
        <v>52326426</v>
      </c>
      <c r="E159">
        <v>247292</v>
      </c>
      <c r="F159">
        <v>2730470696</v>
      </c>
      <c r="G159">
        <v>201990051</v>
      </c>
      <c r="H159">
        <v>549</v>
      </c>
      <c r="I159">
        <v>3013963</v>
      </c>
    </row>
    <row r="160" spans="1:9">
      <c r="A160" t="s">
        <v>236</v>
      </c>
      <c r="B160">
        <v>5210</v>
      </c>
      <c r="C160">
        <v>178218297</v>
      </c>
      <c r="D160">
        <v>177077939</v>
      </c>
      <c r="E160">
        <v>151085</v>
      </c>
      <c r="F160">
        <v>4217070272</v>
      </c>
      <c r="G160">
        <v>2794126230</v>
      </c>
      <c r="H160">
        <v>6711</v>
      </c>
      <c r="I160">
        <v>188474989</v>
      </c>
    </row>
    <row r="161" spans="1:9">
      <c r="A161" t="s">
        <v>252</v>
      </c>
      <c r="B161">
        <v>0</v>
      </c>
      <c r="C161">
        <v>0</v>
      </c>
      <c r="D161">
        <v>0</v>
      </c>
      <c r="E161">
        <v>17238</v>
      </c>
      <c r="F161">
        <v>2999330869</v>
      </c>
      <c r="G161">
        <v>2143494274</v>
      </c>
      <c r="H161">
        <v>212</v>
      </c>
      <c r="I161">
        <v>33102487</v>
      </c>
    </row>
    <row r="162" spans="1:9">
      <c r="A162" t="s">
        <v>506</v>
      </c>
      <c r="B162">
        <v>72112</v>
      </c>
      <c r="C162">
        <v>543498721</v>
      </c>
      <c r="D162">
        <v>178934083</v>
      </c>
      <c r="E162">
        <v>1644640</v>
      </c>
      <c r="F162">
        <v>10189103640</v>
      </c>
      <c r="G162">
        <v>1411136774</v>
      </c>
      <c r="H162">
        <v>946</v>
      </c>
      <c r="I162">
        <v>4087987</v>
      </c>
    </row>
    <row r="163" spans="1:9">
      <c r="A163" t="s">
        <v>291</v>
      </c>
      <c r="B163">
        <v>5220</v>
      </c>
      <c r="C163">
        <v>84119793</v>
      </c>
      <c r="D163">
        <v>77843162</v>
      </c>
      <c r="E163">
        <v>786791</v>
      </c>
      <c r="F163">
        <v>5276549262</v>
      </c>
      <c r="G163">
        <v>414925578</v>
      </c>
      <c r="H163">
        <v>31</v>
      </c>
      <c r="I163">
        <v>182700</v>
      </c>
    </row>
    <row r="164" spans="1:9">
      <c r="A164" t="s">
        <v>581</v>
      </c>
      <c r="B164">
        <v>0</v>
      </c>
      <c r="C164">
        <v>0</v>
      </c>
      <c r="D164">
        <v>0</v>
      </c>
      <c r="E164">
        <v>4069</v>
      </c>
      <c r="F164">
        <v>659263899</v>
      </c>
      <c r="G164">
        <v>578162081</v>
      </c>
      <c r="H164">
        <v>783</v>
      </c>
      <c r="I164">
        <v>121219199</v>
      </c>
    </row>
    <row r="165" spans="1:9">
      <c r="A165" t="s">
        <v>586</v>
      </c>
      <c r="B165">
        <v>0</v>
      </c>
      <c r="C165">
        <v>0</v>
      </c>
      <c r="D165">
        <v>0</v>
      </c>
      <c r="E165">
        <v>22608</v>
      </c>
      <c r="F165">
        <v>4057678898</v>
      </c>
      <c r="G165">
        <v>2934433096</v>
      </c>
      <c r="H165">
        <v>496</v>
      </c>
      <c r="I165">
        <v>75302999</v>
      </c>
    </row>
    <row r="166" spans="1:9">
      <c r="A166" t="s">
        <v>420</v>
      </c>
      <c r="B166">
        <v>95</v>
      </c>
      <c r="C166">
        <v>1508490</v>
      </c>
      <c r="D166">
        <v>1507270</v>
      </c>
      <c r="E166">
        <v>3650</v>
      </c>
      <c r="F166">
        <v>40875528</v>
      </c>
      <c r="G166">
        <v>25035884</v>
      </c>
      <c r="H166">
        <v>402</v>
      </c>
      <c r="I166">
        <v>5617680</v>
      </c>
    </row>
    <row r="167" spans="1:9">
      <c r="A167" t="s">
        <v>5050</v>
      </c>
      <c r="B167">
        <v>3470</v>
      </c>
      <c r="C167">
        <v>1995200</v>
      </c>
      <c r="D167">
        <v>355433</v>
      </c>
      <c r="E167">
        <v>218117</v>
      </c>
      <c r="F167">
        <v>123084691</v>
      </c>
      <c r="G167">
        <v>49982115</v>
      </c>
      <c r="H167">
        <v>565</v>
      </c>
      <c r="I167">
        <v>255110</v>
      </c>
    </row>
    <row r="168" spans="1:9">
      <c r="A168" t="s">
        <v>378</v>
      </c>
      <c r="B168">
        <v>40</v>
      </c>
      <c r="C168">
        <v>7390676</v>
      </c>
      <c r="D168">
        <v>7374061</v>
      </c>
      <c r="E168">
        <v>18927</v>
      </c>
      <c r="F168">
        <v>2899168039</v>
      </c>
      <c r="G168">
        <v>2376386016</v>
      </c>
      <c r="H168">
        <v>1733</v>
      </c>
      <c r="I168">
        <v>270639853</v>
      </c>
    </row>
    <row r="169" spans="1:9">
      <c r="A169" t="s">
        <v>386</v>
      </c>
      <c r="B169">
        <v>8010</v>
      </c>
      <c r="C169">
        <v>1066378709</v>
      </c>
      <c r="D169">
        <v>769143387</v>
      </c>
      <c r="E169">
        <v>147297</v>
      </c>
      <c r="F169">
        <v>14580605871</v>
      </c>
      <c r="G169">
        <v>10642780450</v>
      </c>
      <c r="H169">
        <v>202</v>
      </c>
      <c r="I169">
        <v>20886448</v>
      </c>
    </row>
    <row r="170" spans="1:9">
      <c r="A170" t="s">
        <v>5051</v>
      </c>
      <c r="B170">
        <v>72</v>
      </c>
      <c r="C170">
        <v>32300</v>
      </c>
      <c r="D170">
        <v>16683</v>
      </c>
      <c r="E170">
        <v>15226</v>
      </c>
      <c r="F170">
        <v>8164061</v>
      </c>
      <c r="G170">
        <v>4434833</v>
      </c>
      <c r="H170">
        <v>323</v>
      </c>
      <c r="I170">
        <v>131120</v>
      </c>
    </row>
    <row r="171" spans="1:9">
      <c r="A171" t="s">
        <v>344</v>
      </c>
      <c r="B171">
        <v>1743</v>
      </c>
      <c r="C171">
        <v>61385350</v>
      </c>
      <c r="D171">
        <v>61026255</v>
      </c>
      <c r="E171">
        <v>30027</v>
      </c>
      <c r="F171">
        <v>818533971</v>
      </c>
      <c r="G171">
        <v>516989866</v>
      </c>
      <c r="H171">
        <v>5</v>
      </c>
      <c r="I171">
        <v>114495</v>
      </c>
    </row>
    <row r="172" spans="1:9">
      <c r="A172" t="s">
        <v>161</v>
      </c>
      <c r="B172">
        <v>10202</v>
      </c>
      <c r="C172">
        <v>215882325</v>
      </c>
      <c r="D172">
        <v>204043867</v>
      </c>
      <c r="E172">
        <v>57983</v>
      </c>
      <c r="F172">
        <v>1098965900</v>
      </c>
      <c r="G172">
        <v>683967926</v>
      </c>
      <c r="H172">
        <v>0</v>
      </c>
      <c r="I172">
        <v>0</v>
      </c>
    </row>
    <row r="173" spans="1:9">
      <c r="A173" t="s">
        <v>164</v>
      </c>
      <c r="B173">
        <v>5044</v>
      </c>
      <c r="C173">
        <v>12461576</v>
      </c>
      <c r="D173">
        <v>4046126</v>
      </c>
      <c r="E173">
        <v>341784</v>
      </c>
      <c r="F173">
        <v>1399686889</v>
      </c>
      <c r="G173">
        <v>921988880</v>
      </c>
      <c r="H173">
        <v>42217</v>
      </c>
      <c r="I173">
        <v>211774232</v>
      </c>
    </row>
    <row r="174" spans="1:9">
      <c r="A174" t="s">
        <v>261</v>
      </c>
      <c r="B174">
        <v>0</v>
      </c>
      <c r="C174">
        <v>0</v>
      </c>
      <c r="D174">
        <v>0</v>
      </c>
      <c r="E174">
        <v>5115</v>
      </c>
      <c r="F174">
        <v>31673450</v>
      </c>
      <c r="G174">
        <v>10822653</v>
      </c>
      <c r="H174">
        <v>66</v>
      </c>
      <c r="I174">
        <v>1897934</v>
      </c>
    </row>
    <row r="175" spans="1:9">
      <c r="A175" t="s">
        <v>468</v>
      </c>
      <c r="B175">
        <v>54027</v>
      </c>
      <c r="C175">
        <v>65633930</v>
      </c>
      <c r="D175">
        <v>32544642</v>
      </c>
      <c r="E175">
        <v>805833</v>
      </c>
      <c r="F175">
        <v>1322490687</v>
      </c>
      <c r="G175">
        <v>766001295</v>
      </c>
      <c r="H175">
        <v>72182</v>
      </c>
      <c r="I175">
        <v>112977845</v>
      </c>
    </row>
    <row r="176" spans="1:9">
      <c r="A176" t="s">
        <v>558</v>
      </c>
      <c r="B176">
        <v>0</v>
      </c>
      <c r="C176">
        <v>0</v>
      </c>
      <c r="D176">
        <v>0</v>
      </c>
      <c r="E176">
        <v>948</v>
      </c>
      <c r="F176">
        <v>63880362</v>
      </c>
      <c r="G176">
        <v>37477038</v>
      </c>
      <c r="H176">
        <v>165</v>
      </c>
      <c r="I176">
        <v>10075139</v>
      </c>
    </row>
    <row r="177" spans="1:9">
      <c r="A177" t="s">
        <v>266</v>
      </c>
      <c r="B177">
        <v>0</v>
      </c>
      <c r="C177">
        <v>0</v>
      </c>
      <c r="D177">
        <v>0</v>
      </c>
      <c r="E177">
        <v>7546</v>
      </c>
      <c r="F177">
        <v>5073644</v>
      </c>
      <c r="G177">
        <v>123175</v>
      </c>
      <c r="H177">
        <v>15</v>
      </c>
      <c r="I177">
        <v>50400</v>
      </c>
    </row>
    <row r="178" spans="1:9">
      <c r="A178" t="s">
        <v>324</v>
      </c>
      <c r="B178">
        <v>66</v>
      </c>
      <c r="C178">
        <v>829802</v>
      </c>
      <c r="D178">
        <v>834582</v>
      </c>
      <c r="E178">
        <v>80097</v>
      </c>
      <c r="F178">
        <v>1069645835</v>
      </c>
      <c r="G178">
        <v>1103842550</v>
      </c>
      <c r="H178">
        <v>6018</v>
      </c>
      <c r="I178">
        <v>87026514</v>
      </c>
    </row>
    <row r="179" spans="1:9">
      <c r="A179" t="s">
        <v>396</v>
      </c>
      <c r="B179">
        <v>61297</v>
      </c>
      <c r="C179">
        <v>1740285045</v>
      </c>
      <c r="D179">
        <v>1751896005</v>
      </c>
      <c r="E179">
        <v>797557</v>
      </c>
      <c r="F179">
        <v>19230599562</v>
      </c>
      <c r="G179">
        <v>15388496767</v>
      </c>
      <c r="H179">
        <v>34088</v>
      </c>
      <c r="I179">
        <v>821205633</v>
      </c>
    </row>
    <row r="180" spans="1:9">
      <c r="A180" t="s">
        <v>200</v>
      </c>
      <c r="B180">
        <v>33630</v>
      </c>
      <c r="C180">
        <v>15758661</v>
      </c>
      <c r="D180">
        <v>13983886</v>
      </c>
      <c r="E180">
        <v>17275</v>
      </c>
      <c r="F180">
        <v>87683809</v>
      </c>
      <c r="G180">
        <v>52661917</v>
      </c>
      <c r="H180">
        <v>2081</v>
      </c>
      <c r="I180">
        <v>9100088</v>
      </c>
    </row>
    <row r="181" spans="1:9">
      <c r="A181" t="s">
        <v>597</v>
      </c>
      <c r="B181">
        <v>8556</v>
      </c>
      <c r="C181">
        <v>204171898</v>
      </c>
      <c r="D181">
        <v>192648017</v>
      </c>
      <c r="E181">
        <v>479228</v>
      </c>
      <c r="F181">
        <v>10910069346</v>
      </c>
      <c r="G181">
        <v>4750888318</v>
      </c>
      <c r="H181">
        <v>22</v>
      </c>
      <c r="I181">
        <v>378144</v>
      </c>
    </row>
    <row r="182" spans="1:9">
      <c r="A182" t="s">
        <v>289</v>
      </c>
      <c r="B182">
        <v>6921</v>
      </c>
      <c r="C182">
        <v>56446537</v>
      </c>
      <c r="D182">
        <v>53025486</v>
      </c>
      <c r="E182">
        <v>107087</v>
      </c>
      <c r="F182">
        <v>536885257</v>
      </c>
      <c r="G182">
        <v>297329012</v>
      </c>
      <c r="H182">
        <v>662</v>
      </c>
      <c r="I182">
        <v>3617575</v>
      </c>
    </row>
    <row r="183" spans="1:9">
      <c r="A183" t="s">
        <v>380</v>
      </c>
      <c r="B183">
        <v>6223</v>
      </c>
      <c r="C183">
        <v>2634786873</v>
      </c>
      <c r="D183">
        <v>2631386291</v>
      </c>
      <c r="E183">
        <v>319352</v>
      </c>
      <c r="F183">
        <v>67837684979</v>
      </c>
      <c r="G183">
        <v>58573901295</v>
      </c>
      <c r="H183">
        <v>193</v>
      </c>
      <c r="I183">
        <v>35602044</v>
      </c>
    </row>
    <row r="184" spans="1:9">
      <c r="A184" t="s">
        <v>388</v>
      </c>
      <c r="B184">
        <v>2</v>
      </c>
      <c r="C184">
        <v>165000</v>
      </c>
      <c r="D184">
        <v>75100</v>
      </c>
      <c r="E184">
        <v>5440</v>
      </c>
      <c r="F184">
        <v>453351030</v>
      </c>
      <c r="G184">
        <v>193927013</v>
      </c>
      <c r="H184">
        <v>251</v>
      </c>
      <c r="I184">
        <v>19480964</v>
      </c>
    </row>
    <row r="185" spans="1:9">
      <c r="A185" t="s">
        <v>305</v>
      </c>
      <c r="B185">
        <v>2241</v>
      </c>
      <c r="C185">
        <v>4293500</v>
      </c>
      <c r="D185">
        <v>3040339</v>
      </c>
      <c r="E185">
        <v>276206</v>
      </c>
      <c r="F185">
        <v>846143535</v>
      </c>
      <c r="G185">
        <v>776037140</v>
      </c>
      <c r="H185">
        <v>104001</v>
      </c>
      <c r="I185">
        <v>327739503</v>
      </c>
    </row>
    <row r="186" spans="1:9">
      <c r="A186" t="s">
        <v>309</v>
      </c>
      <c r="B186">
        <v>65768</v>
      </c>
      <c r="C186">
        <v>532857838</v>
      </c>
      <c r="D186">
        <v>77806966</v>
      </c>
      <c r="E186">
        <v>16759051</v>
      </c>
      <c r="F186">
        <v>227661291290</v>
      </c>
      <c r="G186">
        <v>20881452676</v>
      </c>
      <c r="H186">
        <v>215</v>
      </c>
      <c r="I186">
        <v>2827350</v>
      </c>
    </row>
    <row r="187" spans="1:9">
      <c r="A187" t="s">
        <v>198</v>
      </c>
      <c r="B187">
        <v>1</v>
      </c>
      <c r="C187">
        <v>100000</v>
      </c>
      <c r="D187">
        <v>79860</v>
      </c>
      <c r="E187">
        <v>8051</v>
      </c>
      <c r="F187">
        <v>870393994</v>
      </c>
      <c r="G187">
        <v>280678264</v>
      </c>
      <c r="H187">
        <v>254</v>
      </c>
      <c r="I187">
        <v>20586504</v>
      </c>
    </row>
    <row r="188" spans="1:9">
      <c r="A188" t="s">
        <v>297</v>
      </c>
      <c r="B188">
        <v>242721</v>
      </c>
      <c r="C188">
        <v>1547835222</v>
      </c>
      <c r="D188">
        <v>196243043</v>
      </c>
      <c r="E188">
        <v>9132455</v>
      </c>
      <c r="F188">
        <v>49219103894</v>
      </c>
      <c r="G188">
        <v>2667241072</v>
      </c>
      <c r="H188">
        <v>77</v>
      </c>
      <c r="I188">
        <v>235354</v>
      </c>
    </row>
    <row r="189" spans="1:9">
      <c r="A189" t="s">
        <v>293</v>
      </c>
      <c r="B189">
        <v>804</v>
      </c>
      <c r="C189">
        <v>1157651</v>
      </c>
      <c r="D189">
        <v>728815</v>
      </c>
      <c r="E189">
        <v>81577</v>
      </c>
      <c r="F189">
        <v>134427368</v>
      </c>
      <c r="G189">
        <v>109225422</v>
      </c>
      <c r="H189">
        <v>28487</v>
      </c>
      <c r="I189">
        <v>45493855</v>
      </c>
    </row>
    <row r="190" spans="1:9">
      <c r="A190" t="s">
        <v>364</v>
      </c>
      <c r="B190">
        <v>0</v>
      </c>
      <c r="C190">
        <v>0</v>
      </c>
      <c r="D190">
        <v>0</v>
      </c>
      <c r="E190">
        <v>1469</v>
      </c>
      <c r="F190">
        <v>7111889</v>
      </c>
      <c r="G190">
        <v>2650865</v>
      </c>
      <c r="H190">
        <v>6</v>
      </c>
      <c r="I190">
        <v>109164</v>
      </c>
    </row>
    <row r="191" spans="1:9">
      <c r="A191" t="s">
        <v>335</v>
      </c>
      <c r="B191">
        <v>12</v>
      </c>
      <c r="C191">
        <v>19190</v>
      </c>
      <c r="D191">
        <v>18615</v>
      </c>
      <c r="E191">
        <v>594</v>
      </c>
      <c r="F191">
        <v>7789605</v>
      </c>
      <c r="G191">
        <v>4904656</v>
      </c>
      <c r="H191">
        <v>227</v>
      </c>
      <c r="I191">
        <v>3285865</v>
      </c>
    </row>
    <row r="192" spans="1:9">
      <c r="A192" t="s">
        <v>405</v>
      </c>
      <c r="B192">
        <v>1685</v>
      </c>
      <c r="C192">
        <v>22966100</v>
      </c>
      <c r="D192">
        <v>934815</v>
      </c>
      <c r="E192">
        <v>122644</v>
      </c>
      <c r="F192">
        <v>1168456400</v>
      </c>
      <c r="G192">
        <v>74458994</v>
      </c>
      <c r="H192">
        <v>2</v>
      </c>
      <c r="I192">
        <v>17500</v>
      </c>
    </row>
    <row r="193" spans="1:9">
      <c r="A193" t="s">
        <v>158</v>
      </c>
      <c r="B193">
        <v>108</v>
      </c>
      <c r="C193">
        <v>1171300</v>
      </c>
      <c r="D193">
        <v>1128106</v>
      </c>
      <c r="E193">
        <v>1290</v>
      </c>
      <c r="F193">
        <v>18601166</v>
      </c>
      <c r="G193">
        <v>8882196</v>
      </c>
      <c r="H193">
        <v>229</v>
      </c>
      <c r="I193">
        <v>3884070</v>
      </c>
    </row>
    <row r="194" spans="1:9">
      <c r="A194" t="s">
        <v>284</v>
      </c>
      <c r="B194">
        <v>0</v>
      </c>
      <c r="C194">
        <v>0</v>
      </c>
      <c r="D194">
        <v>0</v>
      </c>
      <c r="E194">
        <v>171</v>
      </c>
      <c r="F194">
        <v>25626832</v>
      </c>
      <c r="G194">
        <v>5150710</v>
      </c>
      <c r="H194">
        <v>3</v>
      </c>
      <c r="I194">
        <v>123005</v>
      </c>
    </row>
    <row r="195" spans="1:9">
      <c r="A195" t="s">
        <v>385</v>
      </c>
      <c r="B195">
        <v>441</v>
      </c>
      <c r="C195">
        <v>47144016</v>
      </c>
      <c r="D195">
        <v>38424702</v>
      </c>
      <c r="E195">
        <v>20771</v>
      </c>
      <c r="F195">
        <v>1678911403</v>
      </c>
      <c r="G195">
        <v>1245291461</v>
      </c>
      <c r="H195">
        <v>561</v>
      </c>
      <c r="I195">
        <v>50169011</v>
      </c>
    </row>
    <row r="196" spans="1:9">
      <c r="A196" t="s">
        <v>332</v>
      </c>
      <c r="B196">
        <v>292065</v>
      </c>
      <c r="C196">
        <v>1362083976</v>
      </c>
      <c r="D196">
        <v>172027310</v>
      </c>
      <c r="E196">
        <v>4700331</v>
      </c>
      <c r="F196">
        <v>24666663655</v>
      </c>
      <c r="G196">
        <v>5740801122</v>
      </c>
      <c r="H196">
        <v>2932</v>
      </c>
      <c r="I196">
        <v>18123487</v>
      </c>
    </row>
    <row r="197" spans="1:9">
      <c r="A197" t="s">
        <v>348</v>
      </c>
      <c r="B197">
        <v>0</v>
      </c>
      <c r="C197">
        <v>0</v>
      </c>
      <c r="D197">
        <v>0</v>
      </c>
      <c r="E197">
        <v>323</v>
      </c>
      <c r="F197">
        <v>33728384</v>
      </c>
      <c r="G197">
        <v>26634570</v>
      </c>
      <c r="H197">
        <v>44</v>
      </c>
      <c r="I197">
        <v>4589315</v>
      </c>
    </row>
    <row r="198" spans="1:9">
      <c r="A198" t="s">
        <v>219</v>
      </c>
      <c r="B198">
        <v>0</v>
      </c>
      <c r="C198">
        <v>0</v>
      </c>
      <c r="D198">
        <v>0</v>
      </c>
      <c r="E198">
        <v>15</v>
      </c>
      <c r="F198">
        <v>6574983</v>
      </c>
      <c r="G198">
        <v>23406</v>
      </c>
      <c r="H198">
        <v>2</v>
      </c>
      <c r="I198">
        <v>9000</v>
      </c>
    </row>
    <row r="199" spans="1:9">
      <c r="A199" t="s">
        <v>446</v>
      </c>
      <c r="B199">
        <v>2984</v>
      </c>
      <c r="C199">
        <v>298525362</v>
      </c>
      <c r="D199">
        <v>152513975</v>
      </c>
      <c r="E199">
        <v>108406</v>
      </c>
      <c r="F199">
        <v>8579608646</v>
      </c>
      <c r="G199">
        <v>5221150780</v>
      </c>
      <c r="H199">
        <v>155</v>
      </c>
      <c r="I199">
        <v>17773183</v>
      </c>
    </row>
    <row r="200" spans="1:9">
      <c r="A200" t="s">
        <v>242</v>
      </c>
      <c r="B200">
        <v>67392</v>
      </c>
      <c r="C200">
        <v>161275482</v>
      </c>
      <c r="D200">
        <v>91439167</v>
      </c>
      <c r="E200">
        <v>1712657</v>
      </c>
      <c r="F200">
        <v>7716640454</v>
      </c>
      <c r="G200">
        <v>5168199018</v>
      </c>
      <c r="H200">
        <v>169571</v>
      </c>
      <c r="I200">
        <v>894257962</v>
      </c>
    </row>
    <row r="201" spans="1:9">
      <c r="A201" t="s">
        <v>254</v>
      </c>
      <c r="B201">
        <v>0</v>
      </c>
      <c r="C201">
        <v>0</v>
      </c>
      <c r="D201">
        <v>0</v>
      </c>
      <c r="E201">
        <v>11499</v>
      </c>
      <c r="F201">
        <v>1129786928</v>
      </c>
      <c r="G201">
        <v>811950086</v>
      </c>
      <c r="H201">
        <v>1785</v>
      </c>
      <c r="I201">
        <v>221127487</v>
      </c>
    </row>
    <row r="202" spans="1:9">
      <c r="A202" t="s">
        <v>280</v>
      </c>
      <c r="B202">
        <v>0</v>
      </c>
      <c r="C202">
        <v>0</v>
      </c>
      <c r="D202">
        <v>0</v>
      </c>
      <c r="E202">
        <v>1</v>
      </c>
      <c r="F202">
        <v>281250</v>
      </c>
      <c r="G202">
        <v>243950</v>
      </c>
      <c r="H202">
        <v>1</v>
      </c>
      <c r="I202">
        <v>281250</v>
      </c>
    </row>
    <row r="203" spans="1:9">
      <c r="A203" t="s">
        <v>501</v>
      </c>
      <c r="B203">
        <v>372</v>
      </c>
      <c r="C203">
        <v>4623561</v>
      </c>
      <c r="D203">
        <v>4340728</v>
      </c>
      <c r="E203">
        <v>151085</v>
      </c>
      <c r="F203">
        <v>2772051305</v>
      </c>
      <c r="G203">
        <v>1216741997</v>
      </c>
      <c r="H203">
        <v>4</v>
      </c>
      <c r="I203">
        <v>64125</v>
      </c>
    </row>
    <row r="204" spans="1:9">
      <c r="A204" t="s">
        <v>230</v>
      </c>
      <c r="B204">
        <v>27424</v>
      </c>
      <c r="C204">
        <v>16076500</v>
      </c>
      <c r="D204">
        <v>9384149</v>
      </c>
      <c r="E204">
        <v>948349</v>
      </c>
      <c r="F204">
        <v>1016296830</v>
      </c>
      <c r="G204">
        <v>633153407</v>
      </c>
      <c r="H204">
        <v>58817</v>
      </c>
      <c r="I204">
        <v>79475638</v>
      </c>
    </row>
    <row r="205" spans="1:9">
      <c r="A205" t="s">
        <v>521</v>
      </c>
      <c r="B205">
        <v>1</v>
      </c>
      <c r="C205">
        <v>150000</v>
      </c>
      <c r="D205">
        <v>149783</v>
      </c>
      <c r="E205">
        <v>4360</v>
      </c>
      <c r="F205">
        <v>752499620</v>
      </c>
      <c r="G205">
        <v>723109728</v>
      </c>
      <c r="H205">
        <v>717</v>
      </c>
      <c r="I205">
        <v>117570237</v>
      </c>
    </row>
    <row r="206" spans="1:9">
      <c r="A206" t="s">
        <v>595</v>
      </c>
      <c r="B206">
        <v>7669</v>
      </c>
      <c r="C206">
        <v>81331154</v>
      </c>
      <c r="D206">
        <v>80481921</v>
      </c>
      <c r="E206">
        <v>102348</v>
      </c>
      <c r="F206">
        <v>1784304216</v>
      </c>
      <c r="G206">
        <v>1287949287</v>
      </c>
      <c r="H206">
        <v>1195</v>
      </c>
      <c r="I206">
        <v>20425605</v>
      </c>
    </row>
    <row r="207" spans="1:9">
      <c r="A207" t="s">
        <v>171</v>
      </c>
      <c r="B207">
        <v>164</v>
      </c>
      <c r="C207">
        <v>1891514</v>
      </c>
      <c r="D207">
        <v>1845798</v>
      </c>
      <c r="E207">
        <v>1050</v>
      </c>
      <c r="F207">
        <v>11782451</v>
      </c>
      <c r="G207">
        <v>5624891</v>
      </c>
      <c r="H207">
        <v>49</v>
      </c>
      <c r="I207">
        <v>612100</v>
      </c>
    </row>
    <row r="208" spans="1:9">
      <c r="A208" t="s">
        <v>178</v>
      </c>
      <c r="B208">
        <v>35658</v>
      </c>
      <c r="C208">
        <v>1316109450</v>
      </c>
      <c r="D208">
        <v>1309126509</v>
      </c>
      <c r="E208">
        <v>686260</v>
      </c>
      <c r="F208">
        <v>21471620242</v>
      </c>
      <c r="G208">
        <v>14201543497</v>
      </c>
      <c r="H208">
        <v>121</v>
      </c>
      <c r="I208">
        <v>4575236</v>
      </c>
    </row>
    <row r="209" spans="1:9">
      <c r="A209" t="s">
        <v>459</v>
      </c>
      <c r="B209">
        <v>680045</v>
      </c>
      <c r="C209">
        <v>4074281606</v>
      </c>
      <c r="D209">
        <v>119541276</v>
      </c>
      <c r="E209">
        <v>15359002</v>
      </c>
      <c r="F209">
        <v>91291748001</v>
      </c>
      <c r="G209">
        <v>5659105199</v>
      </c>
      <c r="H209">
        <v>231</v>
      </c>
      <c r="I209">
        <v>816505</v>
      </c>
    </row>
    <row r="210" spans="1:9">
      <c r="A210" t="s">
        <v>202</v>
      </c>
      <c r="B210">
        <v>11951</v>
      </c>
      <c r="C210">
        <v>281958327</v>
      </c>
      <c r="D210">
        <v>279372374</v>
      </c>
      <c r="E210">
        <v>179360</v>
      </c>
      <c r="F210">
        <v>5620102007</v>
      </c>
      <c r="G210">
        <v>4016453095</v>
      </c>
      <c r="H210">
        <v>247</v>
      </c>
      <c r="I210">
        <v>6062819</v>
      </c>
    </row>
    <row r="211" spans="1:9">
      <c r="A211" t="s">
        <v>422</v>
      </c>
      <c r="B211">
        <v>2707</v>
      </c>
      <c r="C211">
        <v>50315561</v>
      </c>
      <c r="D211">
        <v>49957192</v>
      </c>
      <c r="E211">
        <v>64305</v>
      </c>
      <c r="F211">
        <v>847729505</v>
      </c>
      <c r="G211">
        <v>390603522</v>
      </c>
      <c r="H211">
        <v>168</v>
      </c>
      <c r="I211">
        <v>1596841</v>
      </c>
    </row>
    <row r="212" spans="1:9">
      <c r="A212" t="s">
        <v>536</v>
      </c>
      <c r="B212">
        <v>15935</v>
      </c>
      <c r="C212">
        <v>476721536</v>
      </c>
      <c r="D212">
        <v>435288027</v>
      </c>
      <c r="E212">
        <v>875646</v>
      </c>
      <c r="F212">
        <v>14455398932</v>
      </c>
      <c r="G212">
        <v>10310149142</v>
      </c>
      <c r="H212">
        <v>317</v>
      </c>
      <c r="I212">
        <v>3443307</v>
      </c>
    </row>
    <row r="213" spans="1:9">
      <c r="A213" t="s">
        <v>359</v>
      </c>
      <c r="B213">
        <v>1</v>
      </c>
      <c r="C213">
        <v>68616</v>
      </c>
      <c r="D213">
        <v>68724</v>
      </c>
      <c r="E213">
        <v>68</v>
      </c>
      <c r="F213">
        <v>598906</v>
      </c>
      <c r="G213">
        <v>493168</v>
      </c>
      <c r="H213">
        <v>8</v>
      </c>
      <c r="I213">
        <v>123063</v>
      </c>
    </row>
    <row r="214" spans="1:9">
      <c r="A214" t="s">
        <v>557</v>
      </c>
      <c r="B214">
        <v>0</v>
      </c>
      <c r="C214">
        <v>0</v>
      </c>
      <c r="D214">
        <v>0</v>
      </c>
      <c r="E214">
        <v>39</v>
      </c>
      <c r="F214">
        <v>2285711</v>
      </c>
      <c r="G214">
        <v>1086302</v>
      </c>
      <c r="H214">
        <v>17</v>
      </c>
      <c r="I214">
        <v>1115511</v>
      </c>
    </row>
    <row r="215" spans="1:9">
      <c r="A215" t="s">
        <v>317</v>
      </c>
      <c r="B215">
        <v>0</v>
      </c>
      <c r="C215">
        <v>0</v>
      </c>
      <c r="D215">
        <v>0</v>
      </c>
      <c r="E215">
        <v>74</v>
      </c>
      <c r="F215">
        <v>4427519</v>
      </c>
      <c r="G215">
        <v>4314251</v>
      </c>
      <c r="H215">
        <v>23</v>
      </c>
      <c r="I215">
        <v>1559151</v>
      </c>
    </row>
    <row r="216" spans="1:9">
      <c r="A216" t="s">
        <v>403</v>
      </c>
      <c r="B216">
        <v>495</v>
      </c>
      <c r="C216">
        <v>2064800</v>
      </c>
      <c r="D216">
        <v>462470</v>
      </c>
      <c r="E216">
        <v>16337</v>
      </c>
      <c r="F216">
        <v>73140001</v>
      </c>
      <c r="G216">
        <v>40702051</v>
      </c>
      <c r="H216">
        <v>156</v>
      </c>
      <c r="I216">
        <v>885700</v>
      </c>
    </row>
    <row r="217" spans="1:9">
      <c r="A217" t="s">
        <v>196</v>
      </c>
      <c r="B217">
        <v>3848</v>
      </c>
      <c r="C217">
        <v>466144835</v>
      </c>
      <c r="D217">
        <v>287086715</v>
      </c>
      <c r="E217">
        <v>157703</v>
      </c>
      <c r="F217">
        <v>15653307512</v>
      </c>
      <c r="G217">
        <v>9583407941</v>
      </c>
      <c r="H217">
        <v>402</v>
      </c>
      <c r="I217">
        <v>45293475</v>
      </c>
    </row>
    <row r="218" spans="1:9">
      <c r="A218" t="s">
        <v>498</v>
      </c>
      <c r="B218">
        <v>38</v>
      </c>
      <c r="C218">
        <v>210710</v>
      </c>
      <c r="D218">
        <v>207911</v>
      </c>
      <c r="E218">
        <v>4338</v>
      </c>
      <c r="F218">
        <v>30297856</v>
      </c>
      <c r="G218">
        <v>17906173</v>
      </c>
      <c r="H218">
        <v>324</v>
      </c>
      <c r="I218">
        <v>4728405</v>
      </c>
    </row>
    <row r="219" spans="1:9">
      <c r="A219" t="s">
        <v>215</v>
      </c>
      <c r="B219">
        <v>160051</v>
      </c>
      <c r="C219">
        <v>2248860742</v>
      </c>
      <c r="D219">
        <v>236123738</v>
      </c>
      <c r="E219">
        <v>23914906</v>
      </c>
      <c r="F219">
        <v>283076105504</v>
      </c>
      <c r="G219">
        <v>29412342979</v>
      </c>
      <c r="H219">
        <v>382</v>
      </c>
      <c r="I219">
        <v>4098776</v>
      </c>
    </row>
    <row r="220" spans="1:9">
      <c r="A220" t="s">
        <v>249</v>
      </c>
      <c r="B220">
        <v>5</v>
      </c>
      <c r="C220">
        <v>1110200</v>
      </c>
      <c r="D220">
        <v>1108381</v>
      </c>
      <c r="E220">
        <v>95426</v>
      </c>
      <c r="F220">
        <v>19755639144</v>
      </c>
      <c r="G220">
        <v>16689468760</v>
      </c>
      <c r="H220">
        <v>950</v>
      </c>
      <c r="I220">
        <v>288502396</v>
      </c>
    </row>
    <row r="221" spans="1:9">
      <c r="A221" t="s">
        <v>267</v>
      </c>
      <c r="B221">
        <v>0</v>
      </c>
      <c r="C221">
        <v>0</v>
      </c>
      <c r="D221">
        <v>0</v>
      </c>
      <c r="E221">
        <v>12097</v>
      </c>
      <c r="F221">
        <v>11117642</v>
      </c>
      <c r="G221">
        <v>407573</v>
      </c>
      <c r="H221">
        <v>8</v>
      </c>
      <c r="I221">
        <v>23700</v>
      </c>
    </row>
    <row r="222" spans="1:9">
      <c r="A222" t="s">
        <v>427</v>
      </c>
      <c r="B222">
        <v>12437</v>
      </c>
      <c r="C222">
        <v>450965915</v>
      </c>
      <c r="D222">
        <v>450938467</v>
      </c>
      <c r="E222">
        <v>224315</v>
      </c>
      <c r="F222">
        <v>6292863481</v>
      </c>
      <c r="G222">
        <v>4496954118</v>
      </c>
      <c r="H222">
        <v>1128</v>
      </c>
      <c r="I222">
        <v>35710758</v>
      </c>
    </row>
    <row r="223" spans="1:9">
      <c r="A223" t="s">
        <v>565</v>
      </c>
      <c r="B223">
        <v>4318</v>
      </c>
      <c r="C223">
        <v>76555765</v>
      </c>
      <c r="D223">
        <v>76071118</v>
      </c>
      <c r="E223">
        <v>35634</v>
      </c>
      <c r="F223">
        <v>731543494</v>
      </c>
      <c r="G223">
        <v>500329515</v>
      </c>
      <c r="H223">
        <v>212</v>
      </c>
      <c r="I223">
        <v>5142335</v>
      </c>
    </row>
    <row r="224" spans="1:9">
      <c r="A224" t="s">
        <v>175</v>
      </c>
      <c r="B224">
        <v>12</v>
      </c>
      <c r="C224">
        <v>591757</v>
      </c>
      <c r="D224">
        <v>589722</v>
      </c>
      <c r="E224">
        <v>1701</v>
      </c>
      <c r="F224">
        <v>56682940</v>
      </c>
      <c r="G224">
        <v>36673314</v>
      </c>
      <c r="H224">
        <v>400</v>
      </c>
      <c r="I224">
        <v>14201538</v>
      </c>
    </row>
    <row r="225" spans="1:9">
      <c r="A225" t="s">
        <v>505</v>
      </c>
      <c r="B225">
        <v>22464</v>
      </c>
      <c r="C225">
        <v>92482446</v>
      </c>
      <c r="D225">
        <v>39779196</v>
      </c>
      <c r="E225">
        <v>357382</v>
      </c>
      <c r="F225">
        <v>1374457473</v>
      </c>
      <c r="G225">
        <v>323397004</v>
      </c>
      <c r="H225">
        <v>2916</v>
      </c>
      <c r="I225">
        <v>8340359</v>
      </c>
    </row>
    <row r="226" spans="1:9">
      <c r="A226" t="s">
        <v>474</v>
      </c>
      <c r="B226">
        <v>1312</v>
      </c>
      <c r="C226">
        <v>54509356</v>
      </c>
      <c r="D226">
        <v>54330331</v>
      </c>
      <c r="E226">
        <v>48534</v>
      </c>
      <c r="F226">
        <v>1612803050</v>
      </c>
      <c r="G226">
        <v>946570332</v>
      </c>
      <c r="H226">
        <v>2385</v>
      </c>
      <c r="I226">
        <v>84646448</v>
      </c>
    </row>
    <row r="227" spans="1:9">
      <c r="A227" t="s">
        <v>278</v>
      </c>
      <c r="B227">
        <v>0</v>
      </c>
      <c r="C227">
        <v>0</v>
      </c>
      <c r="D227">
        <v>0</v>
      </c>
      <c r="E227">
        <v>1</v>
      </c>
      <c r="F227">
        <v>53105</v>
      </c>
      <c r="G227">
        <v>41575</v>
      </c>
      <c r="H227">
        <v>1</v>
      </c>
      <c r="I227">
        <v>53105</v>
      </c>
    </row>
    <row r="228" spans="1:9">
      <c r="A228" t="s">
        <v>545</v>
      </c>
      <c r="B228">
        <v>106</v>
      </c>
      <c r="C228">
        <v>360000</v>
      </c>
      <c r="D228">
        <v>359728</v>
      </c>
      <c r="E228">
        <v>22193</v>
      </c>
      <c r="F228">
        <v>76557275</v>
      </c>
      <c r="G228">
        <v>67696485</v>
      </c>
      <c r="H228">
        <v>5736</v>
      </c>
      <c r="I228">
        <v>26668350</v>
      </c>
    </row>
    <row r="229" spans="1:9">
      <c r="A229" t="s">
        <v>247</v>
      </c>
      <c r="B229">
        <v>0</v>
      </c>
      <c r="C229">
        <v>0</v>
      </c>
      <c r="D229">
        <v>0</v>
      </c>
      <c r="E229">
        <v>2037</v>
      </c>
      <c r="F229">
        <v>398657686</v>
      </c>
      <c r="G229">
        <v>350158356</v>
      </c>
      <c r="H229">
        <v>748</v>
      </c>
      <c r="I229">
        <v>153524106</v>
      </c>
    </row>
    <row r="230" spans="1:9">
      <c r="A230" t="s">
        <v>321</v>
      </c>
      <c r="B230">
        <v>1166</v>
      </c>
      <c r="C230">
        <v>134373473</v>
      </c>
      <c r="D230">
        <v>133993642</v>
      </c>
      <c r="E230">
        <v>14655</v>
      </c>
      <c r="F230">
        <v>1189447577</v>
      </c>
      <c r="G230">
        <v>1076274598</v>
      </c>
      <c r="H230">
        <v>0</v>
      </c>
      <c r="I230">
        <v>0</v>
      </c>
    </row>
    <row r="231" spans="1:9">
      <c r="A231" t="s">
        <v>552</v>
      </c>
      <c r="B231">
        <v>6</v>
      </c>
      <c r="C231">
        <v>2416951</v>
      </c>
      <c r="D231">
        <v>2416951</v>
      </c>
      <c r="E231">
        <v>5611</v>
      </c>
      <c r="F231">
        <v>1170717073</v>
      </c>
      <c r="G231">
        <v>1083928010</v>
      </c>
      <c r="H231">
        <v>975</v>
      </c>
      <c r="I231">
        <v>202510842</v>
      </c>
    </row>
    <row r="232" spans="1:9">
      <c r="A232" t="s">
        <v>133</v>
      </c>
      <c r="B232">
        <v>234</v>
      </c>
      <c r="C232">
        <v>509300</v>
      </c>
      <c r="D232">
        <v>498888</v>
      </c>
      <c r="E232">
        <v>34700</v>
      </c>
      <c r="F232">
        <v>87115107</v>
      </c>
      <c r="G232">
        <v>93395763</v>
      </c>
      <c r="H232">
        <v>19126</v>
      </c>
      <c r="I232">
        <v>51570918</v>
      </c>
    </row>
    <row r="233" spans="1:9">
      <c r="A233" t="s">
        <v>410</v>
      </c>
      <c r="B233">
        <v>65</v>
      </c>
      <c r="C233">
        <v>19693945</v>
      </c>
      <c r="D233">
        <v>19651666</v>
      </c>
      <c r="E233">
        <v>28940</v>
      </c>
      <c r="F233">
        <v>6755111916</v>
      </c>
      <c r="G233">
        <v>5561774704</v>
      </c>
      <c r="H233">
        <v>96</v>
      </c>
      <c r="I233">
        <v>22307901</v>
      </c>
    </row>
    <row r="234" spans="1:9">
      <c r="A234" t="s">
        <v>258</v>
      </c>
      <c r="B234">
        <v>0</v>
      </c>
      <c r="C234">
        <v>0</v>
      </c>
      <c r="D234">
        <v>0</v>
      </c>
      <c r="E234">
        <v>6729</v>
      </c>
      <c r="F234">
        <v>680675271</v>
      </c>
      <c r="G234">
        <v>291331843</v>
      </c>
      <c r="H234">
        <v>219</v>
      </c>
      <c r="I234">
        <v>18504101</v>
      </c>
    </row>
    <row r="235" spans="1:9">
      <c r="A235" t="s">
        <v>464</v>
      </c>
      <c r="B235">
        <v>13730</v>
      </c>
      <c r="C235">
        <v>184158372</v>
      </c>
      <c r="D235">
        <v>177059074</v>
      </c>
      <c r="E235">
        <v>879750</v>
      </c>
      <c r="F235">
        <v>6161363133</v>
      </c>
      <c r="G235">
        <v>2626065267</v>
      </c>
      <c r="H235">
        <v>245</v>
      </c>
      <c r="I235">
        <v>2646438</v>
      </c>
    </row>
    <row r="236" spans="1:9">
      <c r="A236" t="s">
        <v>544</v>
      </c>
      <c r="B236">
        <v>7</v>
      </c>
      <c r="C236">
        <v>205293</v>
      </c>
      <c r="D236">
        <v>205168</v>
      </c>
      <c r="E236">
        <v>491</v>
      </c>
      <c r="F236">
        <v>12197169</v>
      </c>
      <c r="G236">
        <v>6027737</v>
      </c>
      <c r="H236">
        <v>8</v>
      </c>
      <c r="I236">
        <v>133187</v>
      </c>
    </row>
    <row r="237" spans="1:9">
      <c r="A237" t="s">
        <v>476</v>
      </c>
      <c r="B237">
        <v>34703</v>
      </c>
      <c r="C237">
        <v>1381752958</v>
      </c>
      <c r="D237">
        <v>1373955364</v>
      </c>
      <c r="E237">
        <v>641754</v>
      </c>
      <c r="F237">
        <v>21033848484</v>
      </c>
      <c r="G237">
        <v>13978349699</v>
      </c>
      <c r="H237">
        <v>290</v>
      </c>
      <c r="I237">
        <v>10035317</v>
      </c>
    </row>
    <row r="238" spans="1:9">
      <c r="A238" t="s">
        <v>189</v>
      </c>
      <c r="B238">
        <v>297</v>
      </c>
      <c r="C238">
        <v>105497274</v>
      </c>
      <c r="D238">
        <v>105408964</v>
      </c>
      <c r="E238">
        <v>52897</v>
      </c>
      <c r="F238">
        <v>9576867082</v>
      </c>
      <c r="G238">
        <v>7508203445</v>
      </c>
      <c r="H238">
        <v>786</v>
      </c>
      <c r="I238">
        <v>151740556</v>
      </c>
    </row>
    <row r="239" spans="1:9">
      <c r="A239" t="s">
        <v>295</v>
      </c>
      <c r="B239">
        <v>131090</v>
      </c>
      <c r="C239">
        <v>244707467</v>
      </c>
      <c r="D239">
        <v>86103913</v>
      </c>
      <c r="E239">
        <v>2271596</v>
      </c>
      <c r="F239">
        <v>5981526110</v>
      </c>
      <c r="G239">
        <v>2478498681</v>
      </c>
      <c r="H239">
        <v>12037</v>
      </c>
      <c r="I239">
        <v>27822549</v>
      </c>
    </row>
    <row r="240" spans="1:9">
      <c r="A240" t="s">
        <v>318</v>
      </c>
      <c r="B240">
        <v>9</v>
      </c>
      <c r="C240">
        <v>550736</v>
      </c>
      <c r="D240">
        <v>550565</v>
      </c>
      <c r="E240">
        <v>614</v>
      </c>
      <c r="F240">
        <v>36756433</v>
      </c>
      <c r="G240">
        <v>34981505</v>
      </c>
      <c r="H240">
        <v>76</v>
      </c>
      <c r="I240">
        <v>4496880</v>
      </c>
    </row>
    <row r="241" spans="1:9">
      <c r="A241" t="s">
        <v>366</v>
      </c>
      <c r="B241">
        <v>308</v>
      </c>
      <c r="C241">
        <v>10884414</v>
      </c>
      <c r="D241">
        <v>10900572</v>
      </c>
      <c r="E241">
        <v>36363</v>
      </c>
      <c r="F241">
        <v>1137196585</v>
      </c>
      <c r="G241">
        <v>655681542</v>
      </c>
      <c r="H241">
        <v>1979</v>
      </c>
      <c r="I241">
        <v>64734517</v>
      </c>
    </row>
    <row r="242" spans="1:9">
      <c r="A242" t="s">
        <v>444</v>
      </c>
      <c r="B242">
        <v>14</v>
      </c>
      <c r="C242">
        <v>780200</v>
      </c>
      <c r="D242">
        <v>513851</v>
      </c>
      <c r="E242">
        <v>5872</v>
      </c>
      <c r="F242">
        <v>394924806</v>
      </c>
      <c r="G242">
        <v>286772525</v>
      </c>
      <c r="H242">
        <v>1175</v>
      </c>
      <c r="I242">
        <v>89588854</v>
      </c>
    </row>
    <row r="243" spans="1:9">
      <c r="A243" t="s">
        <v>182</v>
      </c>
      <c r="B243">
        <v>33809</v>
      </c>
      <c r="C243">
        <v>52288000</v>
      </c>
      <c r="D243">
        <v>27648057</v>
      </c>
      <c r="E243">
        <v>1030461</v>
      </c>
      <c r="F243">
        <v>4053865792</v>
      </c>
      <c r="G243">
        <v>2776320300</v>
      </c>
      <c r="H243">
        <v>118945</v>
      </c>
      <c r="I243">
        <v>594333939</v>
      </c>
    </row>
    <row r="244" spans="1:9">
      <c r="A244" t="s">
        <v>433</v>
      </c>
      <c r="B244">
        <v>5858</v>
      </c>
      <c r="C244">
        <v>17780700</v>
      </c>
      <c r="D244">
        <v>5175146</v>
      </c>
      <c r="E244">
        <v>156074</v>
      </c>
      <c r="F244">
        <v>738623132</v>
      </c>
      <c r="G244">
        <v>433604592</v>
      </c>
      <c r="H244">
        <v>2266</v>
      </c>
      <c r="I244">
        <v>14627818</v>
      </c>
    </row>
    <row r="245" spans="1:9">
      <c r="A245" t="s">
        <v>559</v>
      </c>
      <c r="B245">
        <v>0</v>
      </c>
      <c r="C245">
        <v>0</v>
      </c>
      <c r="D245">
        <v>0</v>
      </c>
      <c r="E245">
        <v>2664</v>
      </c>
      <c r="F245">
        <v>191810535</v>
      </c>
      <c r="G245">
        <v>97021389</v>
      </c>
      <c r="H245">
        <v>141</v>
      </c>
      <c r="I245">
        <v>9467401</v>
      </c>
    </row>
    <row r="246" spans="1:9">
      <c r="A246" t="s">
        <v>304</v>
      </c>
      <c r="B246">
        <v>291</v>
      </c>
      <c r="C246">
        <v>189500</v>
      </c>
      <c r="D246">
        <v>100905</v>
      </c>
      <c r="E246">
        <v>32014</v>
      </c>
      <c r="F246">
        <v>33041420</v>
      </c>
      <c r="G246">
        <v>21090216</v>
      </c>
      <c r="H246">
        <v>14831</v>
      </c>
      <c r="I246">
        <v>14265410</v>
      </c>
    </row>
    <row r="247" spans="1:9">
      <c r="A247" t="s">
        <v>165</v>
      </c>
      <c r="B247">
        <v>37700</v>
      </c>
      <c r="C247">
        <v>107053934</v>
      </c>
      <c r="D247">
        <v>26466928</v>
      </c>
      <c r="E247">
        <v>1303225</v>
      </c>
      <c r="F247">
        <v>6333098658</v>
      </c>
      <c r="G247">
        <v>3714675998</v>
      </c>
      <c r="H247">
        <v>16999</v>
      </c>
      <c r="I247">
        <v>114246113</v>
      </c>
    </row>
    <row r="248" spans="1:9">
      <c r="A248" t="s">
        <v>154</v>
      </c>
      <c r="B248">
        <v>283780</v>
      </c>
      <c r="C248">
        <v>2757316423</v>
      </c>
      <c r="D248">
        <v>829298720</v>
      </c>
      <c r="E248">
        <v>13206974</v>
      </c>
      <c r="F248">
        <v>179573669810</v>
      </c>
      <c r="G248">
        <v>58212634153</v>
      </c>
      <c r="H248">
        <v>4209</v>
      </c>
      <c r="I248">
        <v>43602530</v>
      </c>
    </row>
    <row r="249" spans="1:9">
      <c r="A249" t="s">
        <v>340</v>
      </c>
      <c r="B249">
        <v>8</v>
      </c>
      <c r="C249">
        <v>130000</v>
      </c>
      <c r="D249">
        <v>129473</v>
      </c>
      <c r="E249">
        <v>289</v>
      </c>
      <c r="F249">
        <v>4707166</v>
      </c>
      <c r="G249">
        <v>2495368</v>
      </c>
      <c r="H249">
        <v>78</v>
      </c>
      <c r="I249">
        <v>1277166</v>
      </c>
    </row>
    <row r="250" spans="1:9">
      <c r="A250" t="s">
        <v>407</v>
      </c>
      <c r="B250">
        <v>0</v>
      </c>
      <c r="C250">
        <v>0</v>
      </c>
      <c r="D250">
        <v>0</v>
      </c>
      <c r="E250">
        <v>201</v>
      </c>
      <c r="F250">
        <v>30523550</v>
      </c>
      <c r="G250">
        <v>26937990</v>
      </c>
      <c r="H250">
        <v>118</v>
      </c>
      <c r="I250">
        <v>17319536</v>
      </c>
    </row>
    <row r="251" spans="1:9">
      <c r="A251" t="s">
        <v>487</v>
      </c>
      <c r="B251">
        <v>0</v>
      </c>
      <c r="C251">
        <v>0</v>
      </c>
      <c r="D251">
        <v>0</v>
      </c>
      <c r="E251">
        <v>3376</v>
      </c>
      <c r="F251">
        <v>927065859</v>
      </c>
      <c r="G251">
        <v>807907369</v>
      </c>
      <c r="H251">
        <v>154</v>
      </c>
      <c r="I251">
        <v>42746766</v>
      </c>
    </row>
    <row r="252" spans="1:9">
      <c r="A252" t="s">
        <v>564</v>
      </c>
      <c r="B252">
        <v>647</v>
      </c>
      <c r="C252">
        <v>10098337</v>
      </c>
      <c r="D252">
        <v>10065823</v>
      </c>
      <c r="E252">
        <v>9506</v>
      </c>
      <c r="F252">
        <v>176301027</v>
      </c>
      <c r="G252">
        <v>115706760</v>
      </c>
      <c r="H252">
        <v>550</v>
      </c>
      <c r="I252">
        <v>10979675</v>
      </c>
    </row>
    <row r="253" spans="1:9">
      <c r="A253" t="s">
        <v>383</v>
      </c>
      <c r="B253">
        <v>1</v>
      </c>
      <c r="C253">
        <v>145000</v>
      </c>
      <c r="D253">
        <v>145000</v>
      </c>
      <c r="E253">
        <v>698</v>
      </c>
      <c r="F253">
        <v>51941306</v>
      </c>
      <c r="G253">
        <v>42997361</v>
      </c>
      <c r="H253">
        <v>407</v>
      </c>
      <c r="I253">
        <v>31472235</v>
      </c>
    </row>
    <row r="254" spans="1:9">
      <c r="A254" t="s">
        <v>560</v>
      </c>
      <c r="B254">
        <v>0</v>
      </c>
      <c r="C254">
        <v>0</v>
      </c>
      <c r="D254">
        <v>0</v>
      </c>
      <c r="E254">
        <v>17676</v>
      </c>
      <c r="F254">
        <v>1260452901</v>
      </c>
      <c r="G254">
        <v>583806487</v>
      </c>
      <c r="H254">
        <v>35</v>
      </c>
      <c r="I254">
        <v>2099174</v>
      </c>
    </row>
    <row r="255" spans="1:9">
      <c r="A255" t="s">
        <v>282</v>
      </c>
      <c r="B255">
        <v>0</v>
      </c>
      <c r="C255">
        <v>0</v>
      </c>
      <c r="D255">
        <v>0</v>
      </c>
      <c r="E255">
        <v>4</v>
      </c>
      <c r="F255">
        <v>227733</v>
      </c>
      <c r="G255">
        <v>88817</v>
      </c>
      <c r="H255">
        <v>1</v>
      </c>
      <c r="I255">
        <v>37900</v>
      </c>
    </row>
    <row r="256" spans="1:9">
      <c r="A256" t="s">
        <v>520</v>
      </c>
      <c r="B256">
        <v>38</v>
      </c>
      <c r="C256">
        <v>261600</v>
      </c>
      <c r="D256">
        <v>33478</v>
      </c>
      <c r="E256">
        <v>60943</v>
      </c>
      <c r="F256">
        <v>669005231</v>
      </c>
      <c r="G256">
        <v>70842685</v>
      </c>
      <c r="H256">
        <v>2596</v>
      </c>
      <c r="I256">
        <v>14661666</v>
      </c>
    </row>
    <row r="257" spans="1:9">
      <c r="A257" t="s">
        <v>250</v>
      </c>
      <c r="B257">
        <v>100</v>
      </c>
      <c r="C257">
        <v>45809288</v>
      </c>
      <c r="D257">
        <v>45524027</v>
      </c>
      <c r="E257">
        <v>958864</v>
      </c>
      <c r="F257">
        <v>265441677187</v>
      </c>
      <c r="G257">
        <v>238123356065</v>
      </c>
      <c r="H257">
        <v>265</v>
      </c>
      <c r="I257">
        <v>102837496</v>
      </c>
    </row>
    <row r="258" spans="1:9">
      <c r="A258" t="s">
        <v>5052</v>
      </c>
      <c r="B258">
        <v>15668</v>
      </c>
      <c r="C258">
        <v>13757260</v>
      </c>
      <c r="D258">
        <v>222100</v>
      </c>
      <c r="E258">
        <v>1435334</v>
      </c>
      <c r="F258">
        <v>1919023893</v>
      </c>
      <c r="G258">
        <v>239832929</v>
      </c>
      <c r="H258">
        <v>30</v>
      </c>
      <c r="I258">
        <v>39540</v>
      </c>
    </row>
    <row r="259" spans="1:9">
      <c r="A259" t="s">
        <v>311</v>
      </c>
      <c r="B259">
        <v>0</v>
      </c>
      <c r="C259">
        <v>0</v>
      </c>
      <c r="D259">
        <v>0</v>
      </c>
      <c r="E259">
        <v>41</v>
      </c>
      <c r="F259">
        <v>3153397</v>
      </c>
      <c r="G259">
        <v>3092475</v>
      </c>
      <c r="H259">
        <v>19</v>
      </c>
      <c r="I259">
        <v>1333948</v>
      </c>
    </row>
    <row r="260" spans="1:9">
      <c r="A260" t="s">
        <v>484</v>
      </c>
      <c r="B260">
        <v>7</v>
      </c>
      <c r="C260">
        <v>63300</v>
      </c>
      <c r="D260">
        <v>9079</v>
      </c>
      <c r="E260">
        <v>7959</v>
      </c>
      <c r="F260">
        <v>82881869</v>
      </c>
      <c r="G260">
        <v>10489884</v>
      </c>
      <c r="H260">
        <v>495</v>
      </c>
      <c r="I260">
        <v>2456700</v>
      </c>
    </row>
    <row r="261" spans="1:9">
      <c r="A261" t="s">
        <v>589</v>
      </c>
      <c r="B261">
        <v>1</v>
      </c>
      <c r="C261">
        <v>60000</v>
      </c>
      <c r="D261">
        <v>36492</v>
      </c>
      <c r="E261">
        <v>25713</v>
      </c>
      <c r="F261">
        <v>1996642298</v>
      </c>
      <c r="G261">
        <v>1372182922</v>
      </c>
      <c r="H261">
        <v>851</v>
      </c>
      <c r="I261">
        <v>74239976</v>
      </c>
    </row>
    <row r="262" spans="1:9">
      <c r="A262" t="s">
        <v>223</v>
      </c>
      <c r="B262">
        <v>0</v>
      </c>
      <c r="C262">
        <v>0</v>
      </c>
      <c r="D262">
        <v>0</v>
      </c>
      <c r="E262">
        <v>31</v>
      </c>
      <c r="F262">
        <v>101300</v>
      </c>
      <c r="G262">
        <v>35130</v>
      </c>
      <c r="H262">
        <v>6</v>
      </c>
      <c r="I262">
        <v>12500</v>
      </c>
    </row>
    <row r="263" spans="1:9">
      <c r="A263" t="s">
        <v>389</v>
      </c>
      <c r="B263">
        <v>0</v>
      </c>
      <c r="C263">
        <v>0</v>
      </c>
      <c r="D263">
        <v>0</v>
      </c>
      <c r="E263">
        <v>1426</v>
      </c>
      <c r="F263">
        <v>11137545</v>
      </c>
      <c r="G263">
        <v>7492099</v>
      </c>
      <c r="H263">
        <v>461</v>
      </c>
      <c r="I263">
        <v>4282942</v>
      </c>
    </row>
    <row r="264" spans="1:9">
      <c r="A264" t="s">
        <v>201</v>
      </c>
      <c r="B264">
        <v>27532</v>
      </c>
      <c r="C264">
        <v>20305971</v>
      </c>
      <c r="D264">
        <v>18289958</v>
      </c>
      <c r="E264">
        <v>30411</v>
      </c>
      <c r="F264">
        <v>390202788</v>
      </c>
      <c r="G264">
        <v>249183925</v>
      </c>
      <c r="H264">
        <v>259</v>
      </c>
      <c r="I264">
        <v>8135981</v>
      </c>
    </row>
    <row r="265" spans="1:9">
      <c r="A265" t="s">
        <v>336</v>
      </c>
      <c r="B265">
        <v>341</v>
      </c>
      <c r="C265">
        <v>1684530</v>
      </c>
      <c r="D265">
        <v>1657052</v>
      </c>
      <c r="E265">
        <v>6525</v>
      </c>
      <c r="F265">
        <v>90126141</v>
      </c>
      <c r="G265">
        <v>48890068</v>
      </c>
      <c r="H265">
        <v>1010</v>
      </c>
      <c r="I265">
        <v>16275036</v>
      </c>
    </row>
    <row r="266" spans="1:9">
      <c r="A266" t="s">
        <v>548</v>
      </c>
      <c r="B266">
        <v>25543</v>
      </c>
      <c r="C266">
        <v>208628440</v>
      </c>
      <c r="D266">
        <v>27931754</v>
      </c>
      <c r="E266">
        <v>2603791</v>
      </c>
      <c r="F266">
        <v>26940193611</v>
      </c>
      <c r="G266">
        <v>10462168070</v>
      </c>
      <c r="H266">
        <v>784</v>
      </c>
      <c r="I266">
        <v>9254550</v>
      </c>
    </row>
    <row r="267" spans="1:9">
      <c r="A267" t="s">
        <v>271</v>
      </c>
      <c r="B267">
        <v>0</v>
      </c>
      <c r="C267">
        <v>0</v>
      </c>
      <c r="D267">
        <v>0</v>
      </c>
      <c r="E267">
        <v>1</v>
      </c>
      <c r="F267">
        <v>900</v>
      </c>
      <c r="G267">
        <v>541</v>
      </c>
      <c r="H267">
        <v>1</v>
      </c>
      <c r="I267">
        <v>900</v>
      </c>
    </row>
    <row r="268" spans="1:9">
      <c r="A268" t="s">
        <v>502</v>
      </c>
      <c r="B268">
        <v>1</v>
      </c>
      <c r="C268">
        <v>12000</v>
      </c>
      <c r="D268">
        <v>11869</v>
      </c>
      <c r="E268">
        <v>3425</v>
      </c>
      <c r="F268">
        <v>15423766</v>
      </c>
      <c r="G268">
        <v>4170495</v>
      </c>
      <c r="H268">
        <v>61</v>
      </c>
      <c r="I268">
        <v>802576</v>
      </c>
    </row>
    <row r="269" spans="1:9">
      <c r="A269" t="s">
        <v>5053</v>
      </c>
      <c r="B269">
        <v>2</v>
      </c>
      <c r="C269">
        <v>2900</v>
      </c>
      <c r="D269">
        <v>0</v>
      </c>
      <c r="E269">
        <v>3876</v>
      </c>
      <c r="F269">
        <v>5241415</v>
      </c>
      <c r="G269">
        <v>379845</v>
      </c>
      <c r="H269">
        <v>8</v>
      </c>
      <c r="I269">
        <v>8880</v>
      </c>
    </row>
    <row r="270" spans="1:9">
      <c r="A270" t="s">
        <v>176</v>
      </c>
      <c r="B270">
        <v>472</v>
      </c>
      <c r="C270">
        <v>16503920</v>
      </c>
      <c r="D270">
        <v>16455300</v>
      </c>
      <c r="E270">
        <v>20014</v>
      </c>
      <c r="F270">
        <v>625233121</v>
      </c>
      <c r="G270">
        <v>353862726</v>
      </c>
      <c r="H270">
        <v>1103</v>
      </c>
      <c r="I270">
        <v>37752291</v>
      </c>
    </row>
    <row r="271" spans="1:9">
      <c r="A271" t="s">
        <v>264</v>
      </c>
      <c r="B271">
        <v>0</v>
      </c>
      <c r="C271">
        <v>0</v>
      </c>
      <c r="D271">
        <v>0</v>
      </c>
      <c r="E271">
        <v>1710</v>
      </c>
      <c r="F271">
        <v>8199178</v>
      </c>
      <c r="G271">
        <v>814007</v>
      </c>
      <c r="H271">
        <v>26</v>
      </c>
      <c r="I271">
        <v>280600</v>
      </c>
    </row>
    <row r="272" spans="1:9">
      <c r="A272" t="s">
        <v>220</v>
      </c>
      <c r="B272">
        <v>0</v>
      </c>
      <c r="C272">
        <v>0</v>
      </c>
      <c r="D272">
        <v>0</v>
      </c>
      <c r="E272">
        <v>51</v>
      </c>
      <c r="F272">
        <v>5556698</v>
      </c>
      <c r="G272">
        <v>1567998</v>
      </c>
      <c r="H272">
        <v>0</v>
      </c>
      <c r="I272">
        <v>0</v>
      </c>
    </row>
    <row r="273" spans="1:9">
      <c r="A273" t="s">
        <v>339</v>
      </c>
      <c r="B273">
        <v>6820</v>
      </c>
      <c r="C273">
        <v>132580136</v>
      </c>
      <c r="D273">
        <v>130938348</v>
      </c>
      <c r="E273">
        <v>70067</v>
      </c>
      <c r="F273">
        <v>1387635450</v>
      </c>
      <c r="G273">
        <v>823413356</v>
      </c>
      <c r="H273">
        <v>1</v>
      </c>
      <c r="I273">
        <v>17000</v>
      </c>
    </row>
    <row r="274" spans="1:9">
      <c r="A274" t="s">
        <v>192</v>
      </c>
      <c r="B274">
        <v>1</v>
      </c>
      <c r="C274">
        <v>191500</v>
      </c>
      <c r="D274">
        <v>191500</v>
      </c>
      <c r="E274">
        <v>9517</v>
      </c>
      <c r="F274">
        <v>1611471027</v>
      </c>
      <c r="G274">
        <v>1108072386</v>
      </c>
      <c r="H274">
        <v>212</v>
      </c>
      <c r="I274">
        <v>27489070</v>
      </c>
    </row>
    <row r="275" spans="1:9">
      <c r="A275" t="s">
        <v>365</v>
      </c>
      <c r="B275">
        <v>3</v>
      </c>
      <c r="C275">
        <v>122906</v>
      </c>
      <c r="D275">
        <v>123734</v>
      </c>
      <c r="E275">
        <v>3266</v>
      </c>
      <c r="F275">
        <v>102514870</v>
      </c>
      <c r="G275">
        <v>64224985</v>
      </c>
      <c r="H275">
        <v>707</v>
      </c>
      <c r="I275">
        <v>22628367</v>
      </c>
    </row>
    <row r="276" spans="1:9">
      <c r="A276" t="s">
        <v>480</v>
      </c>
      <c r="B276">
        <v>2107</v>
      </c>
      <c r="C276">
        <v>2567756</v>
      </c>
      <c r="D276">
        <v>1192507</v>
      </c>
      <c r="E276">
        <v>42720</v>
      </c>
      <c r="F276">
        <v>131316048</v>
      </c>
      <c r="G276">
        <v>87524875</v>
      </c>
      <c r="H276">
        <v>4188</v>
      </c>
      <c r="I276">
        <v>15944420</v>
      </c>
    </row>
    <row r="277" spans="1:9">
      <c r="A277" t="s">
        <v>483</v>
      </c>
      <c r="B277">
        <v>12107</v>
      </c>
      <c r="C277">
        <v>135801191</v>
      </c>
      <c r="D277">
        <v>9135578</v>
      </c>
      <c r="E277">
        <v>738750</v>
      </c>
      <c r="F277">
        <v>9296339712</v>
      </c>
      <c r="G277">
        <v>649665347</v>
      </c>
      <c r="H277">
        <v>16</v>
      </c>
      <c r="I277">
        <v>102400</v>
      </c>
    </row>
    <row r="278" spans="1:9">
      <c r="A278" t="s">
        <v>507</v>
      </c>
      <c r="B278">
        <v>35079</v>
      </c>
      <c r="C278">
        <v>413905100</v>
      </c>
      <c r="D278">
        <v>96061561</v>
      </c>
      <c r="E278">
        <v>1594592</v>
      </c>
      <c r="F278">
        <v>14868722299</v>
      </c>
      <c r="G278">
        <v>884449593</v>
      </c>
      <c r="H278">
        <v>21</v>
      </c>
      <c r="I278">
        <v>128571</v>
      </c>
    </row>
    <row r="279" spans="1:9">
      <c r="A279" t="s">
        <v>330</v>
      </c>
      <c r="B279">
        <v>26127</v>
      </c>
      <c r="C279">
        <v>43675915</v>
      </c>
      <c r="D279">
        <v>24537505</v>
      </c>
      <c r="E279">
        <v>580684</v>
      </c>
      <c r="F279">
        <v>1254220747</v>
      </c>
      <c r="G279">
        <v>975644241</v>
      </c>
      <c r="H279">
        <v>30193</v>
      </c>
      <c r="I279">
        <v>75619587</v>
      </c>
    </row>
    <row r="280" spans="1:9">
      <c r="A280" t="s">
        <v>379</v>
      </c>
      <c r="B280">
        <v>405</v>
      </c>
      <c r="C280">
        <v>82331529</v>
      </c>
      <c r="D280">
        <v>82162592</v>
      </c>
      <c r="E280">
        <v>42201</v>
      </c>
      <c r="F280">
        <v>6999561847</v>
      </c>
      <c r="G280">
        <v>5770139573</v>
      </c>
      <c r="H280">
        <v>522</v>
      </c>
      <c r="I280">
        <v>91791595</v>
      </c>
    </row>
    <row r="281" spans="1:9">
      <c r="A281" t="s">
        <v>508</v>
      </c>
      <c r="B281">
        <v>9</v>
      </c>
      <c r="C281">
        <v>99200</v>
      </c>
      <c r="D281">
        <v>11614</v>
      </c>
      <c r="E281">
        <v>36006</v>
      </c>
      <c r="F281">
        <v>275349649</v>
      </c>
      <c r="G281">
        <v>4810101</v>
      </c>
      <c r="H281">
        <v>399</v>
      </c>
      <c r="I281">
        <v>1511850</v>
      </c>
    </row>
    <row r="282" spans="1:9">
      <c r="A282" t="s">
        <v>588</v>
      </c>
      <c r="B282">
        <v>0</v>
      </c>
      <c r="C282">
        <v>0</v>
      </c>
      <c r="D282">
        <v>0</v>
      </c>
      <c r="E282">
        <v>10545</v>
      </c>
      <c r="F282">
        <v>761039486</v>
      </c>
      <c r="G282">
        <v>582736831</v>
      </c>
      <c r="H282">
        <v>1621</v>
      </c>
      <c r="I282">
        <v>135250607</v>
      </c>
    </row>
    <row r="283" spans="1:9">
      <c r="A283" t="s">
        <v>179</v>
      </c>
      <c r="B283">
        <v>38658</v>
      </c>
      <c r="C283">
        <v>1482508528</v>
      </c>
      <c r="D283">
        <v>1468144733</v>
      </c>
      <c r="E283">
        <v>1133189</v>
      </c>
      <c r="F283">
        <v>35485106811</v>
      </c>
      <c r="G283">
        <v>21127198335</v>
      </c>
      <c r="H283">
        <v>4</v>
      </c>
      <c r="I283">
        <v>180401</v>
      </c>
    </row>
    <row r="284" spans="1:9">
      <c r="A284" t="s">
        <v>193</v>
      </c>
      <c r="B284">
        <v>0</v>
      </c>
      <c r="C284">
        <v>0</v>
      </c>
      <c r="D284">
        <v>0</v>
      </c>
      <c r="E284">
        <v>645</v>
      </c>
      <c r="F284">
        <v>52938725</v>
      </c>
      <c r="G284">
        <v>40591307</v>
      </c>
      <c r="H284">
        <v>354</v>
      </c>
      <c r="I284">
        <v>29086311</v>
      </c>
    </row>
    <row r="285" spans="1:9">
      <c r="A285" t="s">
        <v>248</v>
      </c>
      <c r="B285">
        <v>0</v>
      </c>
      <c r="C285">
        <v>0</v>
      </c>
      <c r="D285">
        <v>0</v>
      </c>
      <c r="E285">
        <v>35063</v>
      </c>
      <c r="F285">
        <v>6557683624</v>
      </c>
      <c r="G285">
        <v>5347817784</v>
      </c>
      <c r="H285">
        <v>3221</v>
      </c>
      <c r="I285">
        <v>729927339</v>
      </c>
    </row>
    <row r="286" spans="1:9">
      <c r="A286" t="s">
        <v>167</v>
      </c>
      <c r="B286">
        <v>208846</v>
      </c>
      <c r="C286">
        <v>2364092824</v>
      </c>
      <c r="D286">
        <v>120154586</v>
      </c>
      <c r="E286">
        <v>10532059</v>
      </c>
      <c r="F286">
        <v>118150387195</v>
      </c>
      <c r="G286">
        <v>10083256979</v>
      </c>
      <c r="H286">
        <v>855</v>
      </c>
      <c r="I286">
        <v>11378106</v>
      </c>
    </row>
    <row r="287" spans="1:9">
      <c r="A287" t="s">
        <v>186</v>
      </c>
      <c r="B287">
        <v>91</v>
      </c>
      <c r="C287">
        <v>752000</v>
      </c>
      <c r="D287">
        <v>65512</v>
      </c>
      <c r="E287">
        <v>226563</v>
      </c>
      <c r="F287">
        <v>3127232946</v>
      </c>
      <c r="G287">
        <v>298470005</v>
      </c>
      <c r="H287">
        <v>13023</v>
      </c>
      <c r="I287">
        <v>105133513</v>
      </c>
    </row>
    <row r="288" spans="1:9">
      <c r="A288" t="s">
        <v>371</v>
      </c>
      <c r="B288">
        <v>101</v>
      </c>
      <c r="C288">
        <v>78650</v>
      </c>
      <c r="D288">
        <v>56269</v>
      </c>
      <c r="E288">
        <v>10957</v>
      </c>
      <c r="F288">
        <v>40901307</v>
      </c>
      <c r="G288">
        <v>35421528</v>
      </c>
      <c r="H288">
        <v>4170</v>
      </c>
      <c r="I288">
        <v>19205286</v>
      </c>
    </row>
    <row r="289" spans="1:9">
      <c r="A289" t="s">
        <v>276</v>
      </c>
      <c r="B289">
        <v>387380</v>
      </c>
      <c r="C289">
        <v>3257084352</v>
      </c>
      <c r="D289">
        <v>342957945</v>
      </c>
      <c r="E289">
        <v>36318301</v>
      </c>
      <c r="F289">
        <v>461948082307</v>
      </c>
      <c r="G289">
        <v>46367459817</v>
      </c>
      <c r="H289">
        <v>1290</v>
      </c>
      <c r="I289">
        <v>16138259</v>
      </c>
    </row>
    <row r="290" spans="1:9">
      <c r="A290" t="s">
        <v>421</v>
      </c>
      <c r="B290">
        <v>792</v>
      </c>
      <c r="C290">
        <v>12722768</v>
      </c>
      <c r="D290">
        <v>12639977</v>
      </c>
      <c r="E290">
        <v>12404</v>
      </c>
      <c r="F290">
        <v>153324612</v>
      </c>
      <c r="G290">
        <v>93469619</v>
      </c>
      <c r="H290">
        <v>272</v>
      </c>
      <c r="I290">
        <v>2928494</v>
      </c>
    </row>
    <row r="291" spans="1:9">
      <c r="A291" t="s">
        <v>203</v>
      </c>
      <c r="B291">
        <v>5858</v>
      </c>
      <c r="C291">
        <v>439725119</v>
      </c>
      <c r="D291">
        <v>431919895</v>
      </c>
      <c r="E291">
        <v>359907</v>
      </c>
      <c r="F291">
        <v>10999407410</v>
      </c>
      <c r="G291">
        <v>7110940099</v>
      </c>
      <c r="H291">
        <v>30</v>
      </c>
      <c r="I291">
        <v>535883</v>
      </c>
    </row>
    <row r="292" spans="1:9">
      <c r="A292" t="s">
        <v>268</v>
      </c>
      <c r="B292">
        <v>0</v>
      </c>
      <c r="C292">
        <v>0</v>
      </c>
      <c r="D292">
        <v>0</v>
      </c>
      <c r="E292">
        <v>18200</v>
      </c>
      <c r="F292">
        <v>22818781</v>
      </c>
      <c r="G292">
        <v>910392</v>
      </c>
      <c r="H292">
        <v>2</v>
      </c>
      <c r="I292">
        <v>5400</v>
      </c>
    </row>
    <row r="293" spans="1:9">
      <c r="A293" t="s">
        <v>275</v>
      </c>
      <c r="B293">
        <v>626919</v>
      </c>
      <c r="C293">
        <v>3556048689</v>
      </c>
      <c r="D293">
        <v>714977239</v>
      </c>
      <c r="E293">
        <v>22981181</v>
      </c>
      <c r="F293">
        <v>191106264502</v>
      </c>
      <c r="G293">
        <v>64752711189</v>
      </c>
      <c r="H293">
        <v>18040</v>
      </c>
      <c r="I293">
        <v>192976705</v>
      </c>
    </row>
    <row r="294" spans="1:9">
      <c r="A294" t="s">
        <v>492</v>
      </c>
      <c r="B294">
        <v>3</v>
      </c>
      <c r="C294">
        <v>173950</v>
      </c>
      <c r="D294">
        <v>26000</v>
      </c>
      <c r="E294">
        <v>1482</v>
      </c>
      <c r="F294">
        <v>139490378</v>
      </c>
      <c r="G294">
        <v>101211792</v>
      </c>
      <c r="H294">
        <v>363</v>
      </c>
      <c r="I294">
        <v>36960228</v>
      </c>
    </row>
    <row r="295" spans="1:9">
      <c r="A295" t="s">
        <v>307</v>
      </c>
      <c r="B295">
        <v>329629</v>
      </c>
      <c r="C295">
        <v>970764450</v>
      </c>
      <c r="D295">
        <v>349616208</v>
      </c>
      <c r="E295">
        <v>3701759</v>
      </c>
      <c r="F295">
        <v>21802876907</v>
      </c>
      <c r="G295">
        <v>15020917686</v>
      </c>
      <c r="H295">
        <v>18369</v>
      </c>
      <c r="I295">
        <v>167569898</v>
      </c>
    </row>
    <row r="296" spans="1:9">
      <c r="A296" t="s">
        <v>374</v>
      </c>
      <c r="B296">
        <v>50320</v>
      </c>
      <c r="C296">
        <v>328852650</v>
      </c>
      <c r="D296">
        <v>42465815</v>
      </c>
      <c r="E296">
        <v>1567882</v>
      </c>
      <c r="F296">
        <v>12234732793</v>
      </c>
      <c r="G296">
        <v>3563900594</v>
      </c>
      <c r="H296">
        <v>810</v>
      </c>
      <c r="I296">
        <v>8230250</v>
      </c>
    </row>
    <row r="297" spans="1:9">
      <c r="A297" t="s">
        <v>572</v>
      </c>
      <c r="B297">
        <v>2</v>
      </c>
      <c r="C297">
        <v>50072</v>
      </c>
      <c r="D297">
        <v>49663</v>
      </c>
      <c r="E297">
        <v>1580409</v>
      </c>
      <c r="F297">
        <v>44184844960</v>
      </c>
      <c r="G297">
        <v>29987281433</v>
      </c>
      <c r="H297">
        <v>1864</v>
      </c>
      <c r="I297">
        <v>51735906</v>
      </c>
    </row>
    <row r="298" spans="1:9">
      <c r="A298" t="s">
        <v>184</v>
      </c>
      <c r="B298">
        <v>488211</v>
      </c>
      <c r="C298">
        <v>3204906477</v>
      </c>
      <c r="D298">
        <v>523072862</v>
      </c>
      <c r="E298">
        <v>17158135</v>
      </c>
      <c r="F298">
        <v>166015607087</v>
      </c>
      <c r="G298">
        <v>56537800582</v>
      </c>
      <c r="H298">
        <v>13937</v>
      </c>
      <c r="I298">
        <v>137446479</v>
      </c>
    </row>
    <row r="299" spans="1:9">
      <c r="A299" t="s">
        <v>556</v>
      </c>
      <c r="B299">
        <v>0</v>
      </c>
      <c r="C299">
        <v>0</v>
      </c>
      <c r="D299">
        <v>0</v>
      </c>
      <c r="E299">
        <v>1829</v>
      </c>
      <c r="F299">
        <v>344599273</v>
      </c>
      <c r="G299">
        <v>276252889</v>
      </c>
      <c r="H299">
        <v>91</v>
      </c>
      <c r="I299">
        <v>16258110</v>
      </c>
    </row>
    <row r="300" spans="1:9">
      <c r="A300" t="s">
        <v>213</v>
      </c>
      <c r="B300">
        <v>522817</v>
      </c>
      <c r="C300">
        <v>624088016</v>
      </c>
      <c r="D300">
        <v>267394850</v>
      </c>
      <c r="E300">
        <v>14215113</v>
      </c>
      <c r="F300">
        <v>33069813761</v>
      </c>
      <c r="G300">
        <v>22163846445</v>
      </c>
      <c r="H300">
        <v>50908</v>
      </c>
      <c r="I300">
        <v>216528253</v>
      </c>
    </row>
    <row r="301" spans="1:9">
      <c r="A301" t="s">
        <v>331</v>
      </c>
      <c r="B301">
        <v>123889</v>
      </c>
      <c r="C301">
        <v>302284886</v>
      </c>
      <c r="D301">
        <v>96653926</v>
      </c>
      <c r="E301">
        <v>1498712</v>
      </c>
      <c r="F301">
        <v>4439160615</v>
      </c>
      <c r="G301">
        <v>2614070166</v>
      </c>
      <c r="H301">
        <v>5511</v>
      </c>
      <c r="I301">
        <v>21261974</v>
      </c>
    </row>
    <row r="302" spans="1:9">
      <c r="A302" t="s">
        <v>137</v>
      </c>
      <c r="B302">
        <v>183111</v>
      </c>
      <c r="C302">
        <v>1955695716</v>
      </c>
      <c r="D302">
        <v>28795217</v>
      </c>
      <c r="E302">
        <v>3256803</v>
      </c>
      <c r="F302">
        <v>33276541524</v>
      </c>
      <c r="G302">
        <v>1211846682</v>
      </c>
      <c r="H302">
        <v>465</v>
      </c>
      <c r="I302">
        <v>1476143</v>
      </c>
    </row>
    <row r="303" spans="1:9">
      <c r="A303" t="s">
        <v>174</v>
      </c>
      <c r="B303">
        <v>0</v>
      </c>
      <c r="C303">
        <v>0</v>
      </c>
      <c r="D303">
        <v>0</v>
      </c>
      <c r="E303">
        <v>48</v>
      </c>
      <c r="F303">
        <v>682600</v>
      </c>
      <c r="G303">
        <v>269390</v>
      </c>
      <c r="H303">
        <v>14</v>
      </c>
      <c r="I303">
        <v>192100</v>
      </c>
    </row>
    <row r="304" spans="1:9">
      <c r="A304" t="s">
        <v>244</v>
      </c>
      <c r="B304">
        <v>895120</v>
      </c>
      <c r="C304">
        <v>7541122515</v>
      </c>
      <c r="D304">
        <v>1063014933</v>
      </c>
      <c r="E304">
        <v>30062358</v>
      </c>
      <c r="F304">
        <v>306442211403</v>
      </c>
      <c r="G304">
        <v>87990630103</v>
      </c>
      <c r="H304">
        <v>10698</v>
      </c>
      <c r="I304">
        <v>111023172</v>
      </c>
    </row>
    <row r="305" spans="1:9">
      <c r="A305" t="s">
        <v>400</v>
      </c>
      <c r="B305">
        <v>26</v>
      </c>
      <c r="C305">
        <v>694924</v>
      </c>
      <c r="D305">
        <v>689016</v>
      </c>
      <c r="E305">
        <v>7381</v>
      </c>
      <c r="F305">
        <v>167875257</v>
      </c>
      <c r="G305">
        <v>90235609</v>
      </c>
      <c r="H305">
        <v>293</v>
      </c>
      <c r="I305">
        <v>7212627</v>
      </c>
    </row>
    <row r="306" spans="1:9">
      <c r="A306" t="s">
        <v>231</v>
      </c>
      <c r="B306">
        <v>25508</v>
      </c>
      <c r="C306">
        <v>28043000</v>
      </c>
      <c r="D306">
        <v>10640251</v>
      </c>
      <c r="E306">
        <v>1697752</v>
      </c>
      <c r="F306">
        <v>2970410322</v>
      </c>
      <c r="G306">
        <v>1510399572</v>
      </c>
      <c r="H306">
        <v>6809</v>
      </c>
      <c r="I306">
        <v>19739457</v>
      </c>
    </row>
    <row r="307" spans="1:9">
      <c r="A307" t="s">
        <v>399</v>
      </c>
      <c r="B307">
        <v>20920</v>
      </c>
      <c r="C307">
        <v>679880931</v>
      </c>
      <c r="D307">
        <v>659655828</v>
      </c>
      <c r="E307">
        <v>647422</v>
      </c>
      <c r="F307">
        <v>17708840086</v>
      </c>
      <c r="G307">
        <v>10254761294</v>
      </c>
      <c r="H307">
        <v>32</v>
      </c>
      <c r="I307">
        <v>489647</v>
      </c>
    </row>
    <row r="308" spans="1:9">
      <c r="A308" t="s">
        <v>157</v>
      </c>
      <c r="B308">
        <v>4</v>
      </c>
      <c r="C308">
        <v>48500</v>
      </c>
      <c r="D308">
        <v>48500</v>
      </c>
      <c r="E308">
        <v>185</v>
      </c>
      <c r="F308">
        <v>2462800</v>
      </c>
      <c r="G308">
        <v>1516097</v>
      </c>
      <c r="H308">
        <v>95</v>
      </c>
      <c r="I308">
        <v>1302700</v>
      </c>
    </row>
    <row r="309" spans="1:9">
      <c r="A309" t="s">
        <v>204</v>
      </c>
      <c r="B309">
        <v>5</v>
      </c>
      <c r="C309">
        <v>108626</v>
      </c>
      <c r="D309">
        <v>108795</v>
      </c>
      <c r="E309">
        <v>8451</v>
      </c>
      <c r="F309">
        <v>124941226</v>
      </c>
      <c r="G309">
        <v>51610729</v>
      </c>
      <c r="H309">
        <v>64</v>
      </c>
      <c r="I309">
        <v>1673561</v>
      </c>
    </row>
    <row r="310" spans="1:9">
      <c r="A310" t="s">
        <v>235</v>
      </c>
      <c r="B310">
        <v>289</v>
      </c>
      <c r="C310">
        <v>9413707</v>
      </c>
      <c r="D310">
        <v>9430265</v>
      </c>
      <c r="E310">
        <v>17250</v>
      </c>
      <c r="F310">
        <v>479408496</v>
      </c>
      <c r="G310">
        <v>338593776</v>
      </c>
      <c r="H310">
        <v>3771</v>
      </c>
      <c r="I310">
        <v>105481283</v>
      </c>
    </row>
    <row r="311" spans="1:9">
      <c r="A311" t="s">
        <v>347</v>
      </c>
      <c r="B311">
        <v>1</v>
      </c>
      <c r="C311">
        <v>75344</v>
      </c>
      <c r="D311">
        <v>75595</v>
      </c>
      <c r="E311">
        <v>38</v>
      </c>
      <c r="F311">
        <v>5918489</v>
      </c>
      <c r="G311">
        <v>5494614</v>
      </c>
      <c r="H311">
        <v>16</v>
      </c>
      <c r="I311">
        <v>2208568</v>
      </c>
    </row>
    <row r="312" spans="1:9">
      <c r="A312" t="s">
        <v>555</v>
      </c>
      <c r="B312">
        <v>437</v>
      </c>
      <c r="C312">
        <v>158545872</v>
      </c>
      <c r="D312">
        <v>158527532</v>
      </c>
      <c r="E312">
        <v>228437</v>
      </c>
      <c r="F312">
        <v>53983146070</v>
      </c>
      <c r="G312">
        <v>44580593059</v>
      </c>
      <c r="H312">
        <v>9</v>
      </c>
      <c r="I312">
        <v>1898389</v>
      </c>
    </row>
    <row r="313" spans="1:9">
      <c r="A313" t="s">
        <v>153</v>
      </c>
      <c r="B313">
        <v>76853</v>
      </c>
      <c r="C313">
        <v>519565325</v>
      </c>
      <c r="D313">
        <v>240475868</v>
      </c>
      <c r="E313">
        <v>2414879</v>
      </c>
      <c r="F313">
        <v>20317387819</v>
      </c>
      <c r="G313">
        <v>10661456889</v>
      </c>
      <c r="H313">
        <v>11655</v>
      </c>
      <c r="I313">
        <v>113049574</v>
      </c>
    </row>
    <row r="314" spans="1:9">
      <c r="A314" t="s">
        <v>356</v>
      </c>
      <c r="B314">
        <v>70</v>
      </c>
      <c r="C314">
        <v>4783300</v>
      </c>
      <c r="D314">
        <v>1606361</v>
      </c>
      <c r="E314">
        <v>3973</v>
      </c>
      <c r="F314">
        <v>231162635</v>
      </c>
      <c r="G314">
        <v>145908848</v>
      </c>
      <c r="H314">
        <v>1</v>
      </c>
      <c r="I314">
        <v>165000</v>
      </c>
    </row>
    <row r="315" spans="1:9">
      <c r="A315" t="s">
        <v>338</v>
      </c>
      <c r="B315">
        <v>30809</v>
      </c>
      <c r="C315">
        <v>533696294</v>
      </c>
      <c r="D315">
        <v>528675123</v>
      </c>
      <c r="E315">
        <v>199125</v>
      </c>
      <c r="F315">
        <v>3548734690</v>
      </c>
      <c r="G315">
        <v>2363216215</v>
      </c>
      <c r="H315">
        <v>50</v>
      </c>
      <c r="I315">
        <v>904000</v>
      </c>
    </row>
    <row r="316" spans="1:9">
      <c r="A316" t="s">
        <v>434</v>
      </c>
      <c r="B316">
        <v>20943</v>
      </c>
      <c r="C316">
        <v>133706300</v>
      </c>
      <c r="D316">
        <v>13041092</v>
      </c>
      <c r="E316">
        <v>944160</v>
      </c>
      <c r="F316">
        <v>6462873385</v>
      </c>
      <c r="G316">
        <v>2004826800</v>
      </c>
      <c r="H316">
        <v>714</v>
      </c>
      <c r="I316">
        <v>5790800</v>
      </c>
    </row>
    <row r="317" spans="1:9">
      <c r="A317" t="s">
        <v>467</v>
      </c>
      <c r="B317">
        <v>1254</v>
      </c>
      <c r="C317">
        <v>1160900</v>
      </c>
      <c r="D317">
        <v>758738</v>
      </c>
      <c r="E317">
        <v>90066</v>
      </c>
      <c r="F317">
        <v>131953095</v>
      </c>
      <c r="G317">
        <v>103633207</v>
      </c>
      <c r="H317">
        <v>35005</v>
      </c>
      <c r="I317">
        <v>47226787</v>
      </c>
    </row>
    <row r="318" spans="1:9">
      <c r="A318" t="s">
        <v>345</v>
      </c>
      <c r="B318">
        <v>1429</v>
      </c>
      <c r="C318">
        <v>42335516</v>
      </c>
      <c r="D318">
        <v>41954629</v>
      </c>
      <c r="E318">
        <v>24120</v>
      </c>
      <c r="F318">
        <v>600253126</v>
      </c>
      <c r="G318">
        <v>326557259</v>
      </c>
      <c r="H318">
        <v>0</v>
      </c>
      <c r="I318">
        <v>0</v>
      </c>
    </row>
    <row r="319" spans="1:9">
      <c r="A319" t="s">
        <v>375</v>
      </c>
      <c r="B319">
        <v>29023</v>
      </c>
      <c r="C319">
        <v>426889500</v>
      </c>
      <c r="D319">
        <v>19625433</v>
      </c>
      <c r="E319">
        <v>2268425</v>
      </c>
      <c r="F319">
        <v>30490740991</v>
      </c>
      <c r="G319">
        <v>2168812503</v>
      </c>
      <c r="H319">
        <v>13</v>
      </c>
      <c r="I319">
        <v>175800</v>
      </c>
    </row>
    <row r="320" spans="1:9">
      <c r="A320" t="s">
        <v>415</v>
      </c>
      <c r="B320">
        <v>0</v>
      </c>
      <c r="C320">
        <v>0</v>
      </c>
      <c r="D320">
        <v>0</v>
      </c>
      <c r="E320">
        <v>3098</v>
      </c>
      <c r="F320">
        <v>312777585</v>
      </c>
      <c r="G320">
        <v>214881446</v>
      </c>
      <c r="H320">
        <v>87</v>
      </c>
      <c r="I320">
        <v>10260124</v>
      </c>
    </row>
    <row r="321" spans="1:9">
      <c r="A321" t="s">
        <v>447</v>
      </c>
      <c r="B321">
        <v>7290</v>
      </c>
      <c r="C321">
        <v>1097717985</v>
      </c>
      <c r="D321">
        <v>273649533</v>
      </c>
      <c r="E321">
        <v>449608</v>
      </c>
      <c r="F321">
        <v>48281697236</v>
      </c>
      <c r="G321">
        <v>11717216479</v>
      </c>
      <c r="H321">
        <v>16</v>
      </c>
      <c r="I321">
        <v>1777752</v>
      </c>
    </row>
    <row r="322" spans="1:9">
      <c r="A322" t="s">
        <v>494</v>
      </c>
      <c r="B322">
        <v>1138</v>
      </c>
      <c r="C322">
        <v>158819483</v>
      </c>
      <c r="D322">
        <v>60943203</v>
      </c>
      <c r="E322">
        <v>30321</v>
      </c>
      <c r="F322">
        <v>3847032735</v>
      </c>
      <c r="G322">
        <v>2429402961</v>
      </c>
      <c r="H322">
        <v>62</v>
      </c>
      <c r="I322">
        <v>8627151</v>
      </c>
    </row>
    <row r="323" spans="1:9">
      <c r="A323" t="s">
        <v>302</v>
      </c>
      <c r="B323">
        <v>112480</v>
      </c>
      <c r="C323">
        <v>120278739</v>
      </c>
      <c r="D323">
        <v>22453470</v>
      </c>
      <c r="E323">
        <v>4770442</v>
      </c>
      <c r="F323">
        <v>5680403432</v>
      </c>
      <c r="G323">
        <v>2116832558</v>
      </c>
      <c r="H323">
        <v>1424</v>
      </c>
      <c r="I323">
        <v>1587800</v>
      </c>
    </row>
    <row r="324" spans="1:9">
      <c r="A324" t="s">
        <v>496</v>
      </c>
      <c r="B324">
        <v>0</v>
      </c>
      <c r="C324">
        <v>0</v>
      </c>
      <c r="D324">
        <v>0</v>
      </c>
      <c r="E324">
        <v>1559</v>
      </c>
      <c r="F324">
        <v>198854127</v>
      </c>
      <c r="G324">
        <v>75174380</v>
      </c>
      <c r="H324">
        <v>68</v>
      </c>
      <c r="I324">
        <v>5534814</v>
      </c>
    </row>
    <row r="325" spans="1:9">
      <c r="A325" t="s">
        <v>593</v>
      </c>
      <c r="B325">
        <v>17</v>
      </c>
      <c r="C325">
        <v>239812</v>
      </c>
      <c r="D325">
        <v>237169</v>
      </c>
      <c r="E325">
        <v>2756</v>
      </c>
      <c r="F325">
        <v>45372106</v>
      </c>
      <c r="G325">
        <v>36668803</v>
      </c>
      <c r="H325">
        <v>1233</v>
      </c>
      <c r="I325">
        <v>15985410</v>
      </c>
    </row>
    <row r="326" spans="1:9">
      <c r="A326" t="s">
        <v>337</v>
      </c>
      <c r="B326">
        <v>3474</v>
      </c>
      <c r="C326">
        <v>39438702</v>
      </c>
      <c r="D326">
        <v>39046737</v>
      </c>
      <c r="E326">
        <v>30920</v>
      </c>
      <c r="F326">
        <v>478364451</v>
      </c>
      <c r="G326">
        <v>299224186</v>
      </c>
      <c r="H326">
        <v>293</v>
      </c>
      <c r="I326">
        <v>4867673</v>
      </c>
    </row>
    <row r="327" spans="1:9">
      <c r="A327" t="s">
        <v>419</v>
      </c>
      <c r="B327">
        <v>1</v>
      </c>
      <c r="C327">
        <v>6000</v>
      </c>
      <c r="D327">
        <v>5971</v>
      </c>
      <c r="E327">
        <v>320</v>
      </c>
      <c r="F327">
        <v>3644349</v>
      </c>
      <c r="G327">
        <v>2815674</v>
      </c>
      <c r="H327">
        <v>104</v>
      </c>
      <c r="I327">
        <v>1454696</v>
      </c>
    </row>
    <row r="328" spans="1:9">
      <c r="A328" t="s">
        <v>532</v>
      </c>
      <c r="B328">
        <v>1</v>
      </c>
      <c r="C328">
        <v>185000</v>
      </c>
      <c r="D328">
        <v>106905</v>
      </c>
      <c r="E328">
        <v>1727</v>
      </c>
      <c r="F328">
        <v>165717971</v>
      </c>
      <c r="G328">
        <v>56366447</v>
      </c>
      <c r="H328">
        <v>49</v>
      </c>
      <c r="I328">
        <v>2783833</v>
      </c>
    </row>
    <row r="329" spans="1:9">
      <c r="A329" t="s">
        <v>260</v>
      </c>
      <c r="B329">
        <v>0</v>
      </c>
      <c r="C329">
        <v>0</v>
      </c>
      <c r="D329">
        <v>0</v>
      </c>
      <c r="E329">
        <v>1153</v>
      </c>
      <c r="F329">
        <v>9573644</v>
      </c>
      <c r="G329">
        <v>5345296</v>
      </c>
      <c r="H329">
        <v>123</v>
      </c>
      <c r="I329">
        <v>3241364</v>
      </c>
    </row>
    <row r="330" spans="1:9">
      <c r="A330" t="s">
        <v>452</v>
      </c>
      <c r="B330">
        <v>86931</v>
      </c>
      <c r="C330">
        <v>1355467136</v>
      </c>
      <c r="D330">
        <v>1329921956</v>
      </c>
      <c r="E330">
        <v>1383031</v>
      </c>
      <c r="F330">
        <v>17112186706</v>
      </c>
      <c r="G330">
        <v>11319584851</v>
      </c>
      <c r="H330">
        <v>306</v>
      </c>
      <c r="I330">
        <v>4486863</v>
      </c>
    </row>
    <row r="331" spans="1:9">
      <c r="A331" t="s">
        <v>351</v>
      </c>
      <c r="B331">
        <v>101</v>
      </c>
      <c r="C331">
        <v>25849482</v>
      </c>
      <c r="D331">
        <v>23131311</v>
      </c>
      <c r="E331">
        <v>14932</v>
      </c>
      <c r="F331">
        <v>2647239933</v>
      </c>
      <c r="G331">
        <v>1975918332</v>
      </c>
      <c r="H331">
        <v>0</v>
      </c>
      <c r="I331">
        <v>0</v>
      </c>
    </row>
    <row r="332" spans="1:9">
      <c r="A332" t="s">
        <v>471</v>
      </c>
      <c r="B332">
        <v>166722</v>
      </c>
      <c r="C332">
        <v>1197764262</v>
      </c>
      <c r="D332">
        <v>225093357</v>
      </c>
      <c r="E332">
        <v>8891147</v>
      </c>
      <c r="F332">
        <v>39811324651</v>
      </c>
      <c r="G332">
        <v>2245118663</v>
      </c>
      <c r="H332">
        <v>62</v>
      </c>
      <c r="I332">
        <v>179579</v>
      </c>
    </row>
    <row r="333" spans="1:9">
      <c r="A333" t="s">
        <v>478</v>
      </c>
      <c r="B333">
        <v>8</v>
      </c>
      <c r="C333">
        <v>350885</v>
      </c>
      <c r="D333">
        <v>349290</v>
      </c>
      <c r="E333">
        <v>2874</v>
      </c>
      <c r="F333">
        <v>85248684</v>
      </c>
      <c r="G333">
        <v>41663987</v>
      </c>
      <c r="H333">
        <v>43</v>
      </c>
      <c r="I333">
        <v>1287996</v>
      </c>
    </row>
    <row r="334" spans="1:9">
      <c r="A334" t="s">
        <v>322</v>
      </c>
      <c r="B334">
        <v>0</v>
      </c>
      <c r="C334">
        <v>0</v>
      </c>
      <c r="D334">
        <v>0</v>
      </c>
      <c r="E334">
        <v>79</v>
      </c>
      <c r="F334">
        <v>4646242</v>
      </c>
      <c r="G334">
        <v>4164045</v>
      </c>
      <c r="H334">
        <v>9</v>
      </c>
      <c r="I334">
        <v>403800</v>
      </c>
    </row>
    <row r="335" spans="1:9">
      <c r="A335" t="s">
        <v>377</v>
      </c>
      <c r="B335">
        <v>0</v>
      </c>
      <c r="C335">
        <v>0</v>
      </c>
      <c r="D335">
        <v>0</v>
      </c>
      <c r="E335">
        <v>1283</v>
      </c>
      <c r="F335">
        <v>200453144</v>
      </c>
      <c r="G335">
        <v>175135638</v>
      </c>
      <c r="H335">
        <v>415</v>
      </c>
      <c r="I335">
        <v>62526559</v>
      </c>
    </row>
    <row r="336" spans="1:9">
      <c r="A336" t="s">
        <v>413</v>
      </c>
      <c r="B336">
        <v>0</v>
      </c>
      <c r="C336">
        <v>0</v>
      </c>
      <c r="D336">
        <v>0</v>
      </c>
      <c r="E336">
        <v>126</v>
      </c>
      <c r="F336">
        <v>16437833</v>
      </c>
      <c r="G336">
        <v>16268733</v>
      </c>
      <c r="H336">
        <v>52</v>
      </c>
      <c r="I336">
        <v>9905814</v>
      </c>
    </row>
    <row r="337" spans="1:9">
      <c r="A337" t="s">
        <v>599</v>
      </c>
      <c r="B337">
        <v>93</v>
      </c>
      <c r="C337">
        <v>241900</v>
      </c>
      <c r="D337">
        <v>195656</v>
      </c>
      <c r="E337">
        <v>17014</v>
      </c>
      <c r="F337">
        <v>54460958</v>
      </c>
      <c r="G337">
        <v>29481261</v>
      </c>
      <c r="H337">
        <v>6719</v>
      </c>
      <c r="I337">
        <v>23792764</v>
      </c>
    </row>
    <row r="338" spans="1:9">
      <c r="A338" t="s">
        <v>598</v>
      </c>
      <c r="B338">
        <v>10</v>
      </c>
      <c r="C338">
        <v>129271</v>
      </c>
      <c r="D338">
        <v>127740</v>
      </c>
      <c r="E338">
        <v>12199</v>
      </c>
      <c r="F338">
        <v>212620585</v>
      </c>
      <c r="G338">
        <v>95323926</v>
      </c>
      <c r="H338">
        <v>650</v>
      </c>
      <c r="I338">
        <v>8765114</v>
      </c>
    </row>
    <row r="339" spans="1:9">
      <c r="A339" t="s">
        <v>151</v>
      </c>
      <c r="B339">
        <v>1382</v>
      </c>
      <c r="C339">
        <v>9510133</v>
      </c>
      <c r="D339">
        <v>5495246</v>
      </c>
      <c r="E339">
        <v>93276</v>
      </c>
      <c r="F339">
        <v>476503051</v>
      </c>
      <c r="G339">
        <v>317141458</v>
      </c>
      <c r="H339">
        <v>24386</v>
      </c>
      <c r="I339">
        <v>103971460</v>
      </c>
    </row>
    <row r="340" spans="1:9">
      <c r="A340" t="s">
        <v>142</v>
      </c>
      <c r="B340">
        <v>38644</v>
      </c>
      <c r="C340">
        <v>261198271</v>
      </c>
      <c r="D340">
        <v>102146691</v>
      </c>
      <c r="E340">
        <v>504192</v>
      </c>
      <c r="F340">
        <v>3483592511</v>
      </c>
      <c r="G340">
        <v>594141632</v>
      </c>
      <c r="H340">
        <v>5267</v>
      </c>
      <c r="I340">
        <v>20127564</v>
      </c>
    </row>
    <row r="341" spans="1:9">
      <c r="A341" t="s">
        <v>352</v>
      </c>
      <c r="B341">
        <v>0</v>
      </c>
      <c r="C341">
        <v>0</v>
      </c>
      <c r="D341">
        <v>0</v>
      </c>
      <c r="E341">
        <v>140</v>
      </c>
      <c r="F341">
        <v>18359052</v>
      </c>
      <c r="G341">
        <v>11898945</v>
      </c>
      <c r="H341">
        <v>5</v>
      </c>
      <c r="I341">
        <v>236351</v>
      </c>
    </row>
    <row r="342" spans="1:9">
      <c r="A342" t="s">
        <v>440</v>
      </c>
      <c r="B342">
        <v>2024</v>
      </c>
      <c r="C342">
        <v>719157071</v>
      </c>
      <c r="D342">
        <v>717706258</v>
      </c>
      <c r="E342">
        <v>431589</v>
      </c>
      <c r="F342">
        <v>101023402870</v>
      </c>
      <c r="G342">
        <v>89608211139</v>
      </c>
      <c r="H342">
        <v>368</v>
      </c>
      <c r="I342">
        <v>84019019</v>
      </c>
    </row>
    <row r="343" spans="1:9">
      <c r="A343" t="s">
        <v>511</v>
      </c>
      <c r="B343">
        <v>2487</v>
      </c>
      <c r="C343">
        <v>106187174</v>
      </c>
      <c r="D343">
        <v>105817923</v>
      </c>
      <c r="E343">
        <v>59741</v>
      </c>
      <c r="F343">
        <v>2198673152</v>
      </c>
      <c r="G343">
        <v>1446000332</v>
      </c>
      <c r="H343">
        <v>329</v>
      </c>
      <c r="I343">
        <v>13574908</v>
      </c>
    </row>
    <row r="344" spans="1:9">
      <c r="A344" t="s">
        <v>228</v>
      </c>
      <c r="B344">
        <v>0</v>
      </c>
      <c r="C344">
        <v>0</v>
      </c>
      <c r="D344">
        <v>0</v>
      </c>
      <c r="E344">
        <v>640</v>
      </c>
      <c r="F344">
        <v>2785177</v>
      </c>
      <c r="G344">
        <v>345852</v>
      </c>
      <c r="H344">
        <v>16</v>
      </c>
      <c r="I344">
        <v>106379</v>
      </c>
    </row>
    <row r="345" spans="1:9">
      <c r="A345" t="s">
        <v>391</v>
      </c>
      <c r="B345">
        <v>1241</v>
      </c>
      <c r="C345">
        <v>14799652</v>
      </c>
      <c r="D345">
        <v>14652847</v>
      </c>
      <c r="E345">
        <v>72657</v>
      </c>
      <c r="F345">
        <v>561359008</v>
      </c>
      <c r="G345">
        <v>310233270</v>
      </c>
      <c r="H345">
        <v>993</v>
      </c>
      <c r="I345">
        <v>15009300</v>
      </c>
    </row>
    <row r="346" spans="1:9">
      <c r="A346" t="s">
        <v>485</v>
      </c>
      <c r="B346">
        <v>0</v>
      </c>
      <c r="C346">
        <v>0</v>
      </c>
      <c r="D346">
        <v>0</v>
      </c>
      <c r="E346">
        <v>173</v>
      </c>
      <c r="F346">
        <v>39916542</v>
      </c>
      <c r="G346">
        <v>38266599</v>
      </c>
      <c r="H346">
        <v>118</v>
      </c>
      <c r="I346">
        <v>26797091</v>
      </c>
    </row>
    <row r="347" spans="1:9">
      <c r="A347" t="s">
        <v>138</v>
      </c>
      <c r="B347">
        <v>44</v>
      </c>
      <c r="C347">
        <v>206700</v>
      </c>
      <c r="D347">
        <v>12233</v>
      </c>
      <c r="E347">
        <v>24394</v>
      </c>
      <c r="F347">
        <v>179267501</v>
      </c>
      <c r="G347">
        <v>13629668</v>
      </c>
      <c r="H347">
        <v>2303</v>
      </c>
      <c r="I347">
        <v>6494943</v>
      </c>
    </row>
    <row r="348" spans="1:9">
      <c r="A348" t="s">
        <v>333</v>
      </c>
      <c r="B348">
        <v>94947</v>
      </c>
      <c r="C348">
        <v>929774000</v>
      </c>
      <c r="D348">
        <v>54133924</v>
      </c>
      <c r="E348">
        <v>4947516</v>
      </c>
      <c r="F348">
        <v>47799539274</v>
      </c>
      <c r="G348">
        <v>2826523214</v>
      </c>
      <c r="H348">
        <v>220</v>
      </c>
      <c r="I348">
        <v>2302105</v>
      </c>
    </row>
    <row r="349" spans="1:9">
      <c r="A349" t="s">
        <v>156</v>
      </c>
      <c r="B349">
        <v>106</v>
      </c>
      <c r="C349">
        <v>1456337</v>
      </c>
      <c r="D349">
        <v>303693</v>
      </c>
      <c r="E349">
        <v>139458</v>
      </c>
      <c r="F349">
        <v>1934708849</v>
      </c>
      <c r="G349">
        <v>239985154</v>
      </c>
      <c r="H349">
        <v>3091</v>
      </c>
      <c r="I349">
        <v>21775020</v>
      </c>
    </row>
    <row r="350" spans="1:9">
      <c r="A350" t="s">
        <v>328</v>
      </c>
      <c r="B350">
        <v>3</v>
      </c>
      <c r="C350">
        <v>70500</v>
      </c>
      <c r="D350">
        <v>71462</v>
      </c>
      <c r="E350">
        <v>7232</v>
      </c>
      <c r="F350">
        <v>88931420</v>
      </c>
      <c r="G350">
        <v>75426985</v>
      </c>
      <c r="H350">
        <v>223</v>
      </c>
      <c r="I350">
        <v>3507857</v>
      </c>
    </row>
    <row r="351" spans="1:9">
      <c r="A351" t="s">
        <v>341</v>
      </c>
      <c r="B351">
        <v>6</v>
      </c>
      <c r="C351">
        <v>196750</v>
      </c>
      <c r="D351">
        <v>197134</v>
      </c>
      <c r="E351">
        <v>252</v>
      </c>
      <c r="F351">
        <v>7532965</v>
      </c>
      <c r="G351">
        <v>5024679</v>
      </c>
      <c r="H351">
        <v>22</v>
      </c>
      <c r="I351">
        <v>600799</v>
      </c>
    </row>
    <row r="352" spans="1:9">
      <c r="A352" t="s">
        <v>185</v>
      </c>
      <c r="B352">
        <v>253170</v>
      </c>
      <c r="C352">
        <v>4075415700</v>
      </c>
      <c r="D352">
        <v>288966836</v>
      </c>
      <c r="E352">
        <v>26577779</v>
      </c>
      <c r="F352">
        <v>421936581543</v>
      </c>
      <c r="G352">
        <v>34307506184</v>
      </c>
      <c r="H352">
        <v>618</v>
      </c>
      <c r="I352">
        <v>8503700</v>
      </c>
    </row>
    <row r="353" spans="1:9">
      <c r="A353" t="s">
        <v>381</v>
      </c>
      <c r="B353">
        <v>5143</v>
      </c>
      <c r="C353">
        <v>3253629497</v>
      </c>
      <c r="D353">
        <v>3241440779</v>
      </c>
      <c r="E353">
        <v>858004</v>
      </c>
      <c r="F353">
        <v>221548397837</v>
      </c>
      <c r="G353">
        <v>178386654449</v>
      </c>
      <c r="H353">
        <v>14</v>
      </c>
      <c r="I353">
        <v>2482009</v>
      </c>
    </row>
    <row r="354" spans="1:9">
      <c r="A354" t="s">
        <v>513</v>
      </c>
      <c r="B354">
        <v>13537</v>
      </c>
      <c r="C354">
        <v>580591562</v>
      </c>
      <c r="D354">
        <v>575509541</v>
      </c>
      <c r="E354">
        <v>651857</v>
      </c>
      <c r="F354">
        <v>23355217227</v>
      </c>
      <c r="G354">
        <v>14926716812</v>
      </c>
      <c r="H354">
        <v>0</v>
      </c>
      <c r="I354">
        <v>0</v>
      </c>
    </row>
    <row r="355" spans="1:9">
      <c r="A355" t="s">
        <v>563</v>
      </c>
      <c r="B355">
        <v>25</v>
      </c>
      <c r="C355">
        <v>381176</v>
      </c>
      <c r="D355">
        <v>381159</v>
      </c>
      <c r="E355">
        <v>704</v>
      </c>
      <c r="F355">
        <v>11577312</v>
      </c>
      <c r="G355">
        <v>8156166</v>
      </c>
      <c r="H355">
        <v>157</v>
      </c>
      <c r="I355">
        <v>2867194</v>
      </c>
    </row>
    <row r="356" spans="1:9">
      <c r="A356" t="s">
        <v>574</v>
      </c>
      <c r="B356">
        <v>0</v>
      </c>
      <c r="C356">
        <v>0</v>
      </c>
      <c r="D356">
        <v>0</v>
      </c>
      <c r="E356">
        <v>6418</v>
      </c>
      <c r="F356">
        <v>162077120</v>
      </c>
      <c r="G356">
        <v>88179426</v>
      </c>
      <c r="H356">
        <v>680</v>
      </c>
      <c r="I356">
        <v>16822308</v>
      </c>
    </row>
    <row r="357" spans="1:9">
      <c r="A357" t="s">
        <v>285</v>
      </c>
      <c r="B357">
        <v>0</v>
      </c>
      <c r="C357">
        <v>0</v>
      </c>
      <c r="D357">
        <v>0</v>
      </c>
      <c r="E357">
        <v>408</v>
      </c>
      <c r="F357">
        <v>68435233</v>
      </c>
      <c r="G357">
        <v>7680495</v>
      </c>
      <c r="H357">
        <v>0</v>
      </c>
      <c r="I357">
        <v>0</v>
      </c>
    </row>
    <row r="358" spans="1:9">
      <c r="A358" t="s">
        <v>570</v>
      </c>
      <c r="B358">
        <v>1</v>
      </c>
      <c r="C358">
        <v>23982</v>
      </c>
      <c r="D358">
        <v>23647</v>
      </c>
      <c r="E358">
        <v>305937</v>
      </c>
      <c r="F358">
        <v>8437238943</v>
      </c>
      <c r="G358">
        <v>6200762948</v>
      </c>
      <c r="H358">
        <v>23768</v>
      </c>
      <c r="I358">
        <v>647868569</v>
      </c>
    </row>
    <row r="359" spans="1:9">
      <c r="A359" t="s">
        <v>443</v>
      </c>
      <c r="B359">
        <v>0</v>
      </c>
      <c r="C359">
        <v>0</v>
      </c>
      <c r="D359">
        <v>0</v>
      </c>
      <c r="E359">
        <v>504</v>
      </c>
      <c r="F359">
        <v>38609549</v>
      </c>
      <c r="G359">
        <v>32636440</v>
      </c>
      <c r="H359">
        <v>284</v>
      </c>
      <c r="I359">
        <v>23763441</v>
      </c>
    </row>
    <row r="360" spans="1:9">
      <c r="A360" t="s">
        <v>451</v>
      </c>
      <c r="B360">
        <v>18889</v>
      </c>
      <c r="C360">
        <v>195842602</v>
      </c>
      <c r="D360">
        <v>193439094</v>
      </c>
      <c r="E360">
        <v>236944</v>
      </c>
      <c r="F360">
        <v>2329019650</v>
      </c>
      <c r="G360">
        <v>1567878492</v>
      </c>
      <c r="H360">
        <v>1124</v>
      </c>
      <c r="I360">
        <v>14983122</v>
      </c>
    </row>
    <row r="361" spans="1:9">
      <c r="A361" t="s">
        <v>188</v>
      </c>
      <c r="B361">
        <v>35</v>
      </c>
      <c r="C361">
        <v>8090675</v>
      </c>
      <c r="D361">
        <v>8035770</v>
      </c>
      <c r="E361">
        <v>23564</v>
      </c>
      <c r="F361">
        <v>3968001087</v>
      </c>
      <c r="G361">
        <v>3144342374</v>
      </c>
      <c r="H361">
        <v>2204</v>
      </c>
      <c r="I361">
        <v>395148610</v>
      </c>
    </row>
    <row r="362" spans="1:9">
      <c r="A362" t="s">
        <v>458</v>
      </c>
      <c r="B362">
        <v>1000961</v>
      </c>
      <c r="C362">
        <v>3504463804</v>
      </c>
      <c r="D362">
        <v>264837997</v>
      </c>
      <c r="E362">
        <v>14158494</v>
      </c>
      <c r="F362">
        <v>57061362065</v>
      </c>
      <c r="G362">
        <v>14297437432</v>
      </c>
      <c r="H362">
        <v>8560</v>
      </c>
      <c r="I362">
        <v>23116985</v>
      </c>
    </row>
    <row r="363" spans="1:9">
      <c r="A363" t="s">
        <v>515</v>
      </c>
      <c r="B363">
        <v>556</v>
      </c>
      <c r="C363">
        <v>538300</v>
      </c>
      <c r="D363">
        <v>370220</v>
      </c>
      <c r="E363">
        <v>43499</v>
      </c>
      <c r="F363">
        <v>142663798</v>
      </c>
      <c r="G363">
        <v>123516176</v>
      </c>
      <c r="H363">
        <v>15450</v>
      </c>
      <c r="I363">
        <v>54887604</v>
      </c>
    </row>
    <row r="364" spans="1:9">
      <c r="A364" t="s">
        <v>183</v>
      </c>
      <c r="B364">
        <v>147250</v>
      </c>
      <c r="C364">
        <v>426068195</v>
      </c>
      <c r="D364">
        <v>165671334</v>
      </c>
      <c r="E364">
        <v>2935759</v>
      </c>
      <c r="F364">
        <v>17158337349</v>
      </c>
      <c r="G364">
        <v>11087600843</v>
      </c>
      <c r="H364">
        <v>31277</v>
      </c>
      <c r="I364">
        <v>231863440</v>
      </c>
    </row>
    <row r="365" spans="1:9">
      <c r="A365" t="s">
        <v>482</v>
      </c>
      <c r="B365">
        <v>22692</v>
      </c>
      <c r="C365">
        <v>130709666</v>
      </c>
      <c r="D365">
        <v>17500608</v>
      </c>
      <c r="E365">
        <v>620056</v>
      </c>
      <c r="F365">
        <v>4675078355</v>
      </c>
      <c r="G365">
        <v>1239625349</v>
      </c>
      <c r="H365">
        <v>311</v>
      </c>
      <c r="I365">
        <v>1576100</v>
      </c>
    </row>
    <row r="366" spans="1:9">
      <c r="A366" t="s">
        <v>274</v>
      </c>
      <c r="B366">
        <v>211978</v>
      </c>
      <c r="C366">
        <v>628804277</v>
      </c>
      <c r="D366">
        <v>247487158</v>
      </c>
      <c r="E366">
        <v>4611623</v>
      </c>
      <c r="F366">
        <v>22461421928</v>
      </c>
      <c r="G366">
        <v>13960308250</v>
      </c>
      <c r="H366">
        <v>33790</v>
      </c>
      <c r="I366">
        <v>235923303</v>
      </c>
    </row>
    <row r="367" spans="1:9">
      <c r="A367" t="s">
        <v>279</v>
      </c>
      <c r="B367">
        <v>0</v>
      </c>
      <c r="C367">
        <v>0</v>
      </c>
      <c r="D367">
        <v>0</v>
      </c>
      <c r="E367">
        <v>2</v>
      </c>
      <c r="F367">
        <v>173000</v>
      </c>
      <c r="G367">
        <v>125198</v>
      </c>
      <c r="H367">
        <v>2</v>
      </c>
      <c r="I367">
        <v>173000</v>
      </c>
    </row>
    <row r="368" spans="1:9">
      <c r="A368" t="s">
        <v>301</v>
      </c>
      <c r="B368">
        <v>344435</v>
      </c>
      <c r="C368">
        <v>244817327</v>
      </c>
      <c r="D368">
        <v>100252322</v>
      </c>
      <c r="E368">
        <v>5265302</v>
      </c>
      <c r="F368">
        <v>4994715956</v>
      </c>
      <c r="G368">
        <v>3373095974</v>
      </c>
      <c r="H368">
        <v>12936</v>
      </c>
      <c r="I368">
        <v>12204485</v>
      </c>
    </row>
    <row r="369" spans="1:9">
      <c r="A369" t="s">
        <v>431</v>
      </c>
      <c r="B369">
        <v>146</v>
      </c>
      <c r="C369">
        <v>188100</v>
      </c>
      <c r="D369">
        <v>139333</v>
      </c>
      <c r="E369">
        <v>6460</v>
      </c>
      <c r="F369">
        <v>19556391</v>
      </c>
      <c r="G369">
        <v>18320935</v>
      </c>
      <c r="H369">
        <v>2396</v>
      </c>
      <c r="I369">
        <v>8317851</v>
      </c>
    </row>
    <row r="370" spans="1:9">
      <c r="A370" t="s">
        <v>553</v>
      </c>
      <c r="B370">
        <v>44</v>
      </c>
      <c r="C370">
        <v>13552714</v>
      </c>
      <c r="D370">
        <v>13549605</v>
      </c>
      <c r="E370">
        <v>14885</v>
      </c>
      <c r="F370">
        <v>3217864438</v>
      </c>
      <c r="G370">
        <v>2975184903</v>
      </c>
      <c r="H370">
        <v>429</v>
      </c>
      <c r="I370">
        <v>91955059</v>
      </c>
    </row>
    <row r="371" spans="1:9">
      <c r="A371" t="s">
        <v>283</v>
      </c>
      <c r="B371">
        <v>0</v>
      </c>
      <c r="C371">
        <v>0</v>
      </c>
      <c r="D371">
        <v>0</v>
      </c>
      <c r="E371">
        <v>37</v>
      </c>
      <c r="F371">
        <v>3122773</v>
      </c>
      <c r="G371">
        <v>150110</v>
      </c>
      <c r="H371">
        <v>2</v>
      </c>
      <c r="I371">
        <v>163999</v>
      </c>
    </row>
    <row r="372" spans="1:9">
      <c r="A372" t="s">
        <v>509</v>
      </c>
      <c r="B372">
        <v>13</v>
      </c>
      <c r="C372">
        <v>543636</v>
      </c>
      <c r="D372">
        <v>541431</v>
      </c>
      <c r="E372">
        <v>1441</v>
      </c>
      <c r="F372">
        <v>52402746</v>
      </c>
      <c r="G372">
        <v>33562555</v>
      </c>
      <c r="H372">
        <v>369</v>
      </c>
      <c r="I372">
        <v>14261081</v>
      </c>
    </row>
    <row r="373" spans="1:9">
      <c r="A373" t="s">
        <v>541</v>
      </c>
      <c r="B373">
        <v>7556</v>
      </c>
      <c r="C373">
        <v>216653773</v>
      </c>
      <c r="D373">
        <v>215536824</v>
      </c>
      <c r="E373">
        <v>91756</v>
      </c>
      <c r="F373">
        <v>2170508081</v>
      </c>
      <c r="G373">
        <v>1478920253</v>
      </c>
      <c r="H373">
        <v>103</v>
      </c>
      <c r="I373">
        <v>2715840</v>
      </c>
    </row>
    <row r="374" spans="1:9">
      <c r="A374" t="s">
        <v>194</v>
      </c>
      <c r="B374">
        <v>6</v>
      </c>
      <c r="C374">
        <v>628600</v>
      </c>
      <c r="D374">
        <v>398750</v>
      </c>
      <c r="E374">
        <v>8849</v>
      </c>
      <c r="F374">
        <v>692241358</v>
      </c>
      <c r="G374">
        <v>473045556</v>
      </c>
      <c r="H374">
        <v>1631</v>
      </c>
      <c r="I374">
        <v>143750256</v>
      </c>
    </row>
    <row r="375" spans="1:9">
      <c r="A375" t="s">
        <v>590</v>
      </c>
      <c r="B375">
        <v>16</v>
      </c>
      <c r="C375">
        <v>26742000</v>
      </c>
      <c r="D375">
        <v>12598897</v>
      </c>
      <c r="E375">
        <v>146225</v>
      </c>
      <c r="F375">
        <v>13603774770</v>
      </c>
      <c r="G375">
        <v>8789555120</v>
      </c>
      <c r="H375">
        <v>459</v>
      </c>
      <c r="I375">
        <v>51922160</v>
      </c>
    </row>
    <row r="376" spans="1:9">
      <c r="A376" t="s">
        <v>265</v>
      </c>
      <c r="B376">
        <v>0</v>
      </c>
      <c r="C376">
        <v>0</v>
      </c>
      <c r="D376">
        <v>0</v>
      </c>
      <c r="E376">
        <v>1206</v>
      </c>
      <c r="F376">
        <v>700650</v>
      </c>
      <c r="G376">
        <v>13482</v>
      </c>
      <c r="H376">
        <v>6</v>
      </c>
      <c r="I376">
        <v>26500</v>
      </c>
    </row>
    <row r="377" spans="1:9">
      <c r="A377" t="s">
        <v>281</v>
      </c>
      <c r="B377">
        <v>0</v>
      </c>
      <c r="C377">
        <v>0</v>
      </c>
      <c r="D377">
        <v>0</v>
      </c>
      <c r="E377">
        <v>2</v>
      </c>
      <c r="F377">
        <v>416000</v>
      </c>
      <c r="G377">
        <v>409334</v>
      </c>
      <c r="H377">
        <v>0</v>
      </c>
      <c r="I377">
        <v>0</v>
      </c>
    </row>
    <row r="378" spans="1:9">
      <c r="A378" t="s">
        <v>148</v>
      </c>
      <c r="B378">
        <v>294540</v>
      </c>
      <c r="C378">
        <v>542647562</v>
      </c>
      <c r="D378">
        <v>146045769</v>
      </c>
      <c r="E378">
        <v>8324494</v>
      </c>
      <c r="F378">
        <v>15992209817</v>
      </c>
      <c r="G378">
        <v>1811245995</v>
      </c>
      <c r="H378">
        <v>6923</v>
      </c>
      <c r="I378">
        <v>7777369</v>
      </c>
    </row>
    <row r="379" spans="1:9">
      <c r="A379" t="s">
        <v>600</v>
      </c>
      <c r="B379">
        <v>5782</v>
      </c>
      <c r="C379">
        <v>18432650</v>
      </c>
      <c r="D379">
        <v>11024773</v>
      </c>
      <c r="E379">
        <v>184755</v>
      </c>
      <c r="F379">
        <v>644468549</v>
      </c>
      <c r="G379">
        <v>254090511</v>
      </c>
      <c r="H379">
        <v>19782</v>
      </c>
      <c r="I379">
        <v>86514567</v>
      </c>
    </row>
    <row r="380" spans="1:9">
      <c r="A380" t="s">
        <v>187</v>
      </c>
      <c r="B380">
        <v>0</v>
      </c>
      <c r="C380">
        <v>0</v>
      </c>
      <c r="D380">
        <v>0</v>
      </c>
      <c r="E380">
        <v>1437</v>
      </c>
      <c r="F380">
        <v>264215156</v>
      </c>
      <c r="G380">
        <v>229624826</v>
      </c>
      <c r="H380">
        <v>462</v>
      </c>
      <c r="I380">
        <v>90779105</v>
      </c>
    </row>
    <row r="381" spans="1:9">
      <c r="A381" t="s">
        <v>211</v>
      </c>
      <c r="B381">
        <v>58709</v>
      </c>
      <c r="C381">
        <v>23582203</v>
      </c>
      <c r="D381">
        <v>23444194</v>
      </c>
      <c r="E381">
        <v>2067782</v>
      </c>
      <c r="F381">
        <v>1839683195</v>
      </c>
      <c r="G381">
        <v>1892057134</v>
      </c>
      <c r="H381">
        <v>764085</v>
      </c>
      <c r="I381">
        <v>723322569</v>
      </c>
    </row>
    <row r="382" spans="1:9">
      <c r="A382" t="s">
        <v>214</v>
      </c>
      <c r="B382">
        <v>482932</v>
      </c>
      <c r="C382">
        <v>2245493142</v>
      </c>
      <c r="D382">
        <v>409742197</v>
      </c>
      <c r="E382">
        <v>32440321</v>
      </c>
      <c r="F382">
        <v>170036623645</v>
      </c>
      <c r="G382">
        <v>57317430196</v>
      </c>
      <c r="H382">
        <v>13725</v>
      </c>
      <c r="I382">
        <v>84676555</v>
      </c>
    </row>
    <row r="383" spans="1:9">
      <c r="A383" t="s">
        <v>314</v>
      </c>
      <c r="B383">
        <v>644</v>
      </c>
      <c r="C383">
        <v>104034869</v>
      </c>
      <c r="D383">
        <v>103888100</v>
      </c>
      <c r="E383">
        <v>5165</v>
      </c>
      <c r="F383">
        <v>557528049</v>
      </c>
      <c r="G383">
        <v>529545736</v>
      </c>
      <c r="H383">
        <v>1</v>
      </c>
      <c r="I383">
        <v>80000</v>
      </c>
    </row>
    <row r="384" spans="1:9">
      <c r="A384" t="s">
        <v>146</v>
      </c>
      <c r="B384">
        <v>141151</v>
      </c>
      <c r="C384">
        <v>73320277</v>
      </c>
      <c r="D384">
        <v>31020794</v>
      </c>
      <c r="E384">
        <v>2278911</v>
      </c>
      <c r="F384">
        <v>1779653203</v>
      </c>
      <c r="G384">
        <v>899101040</v>
      </c>
      <c r="H384">
        <v>233238</v>
      </c>
      <c r="I384">
        <v>169331849</v>
      </c>
    </row>
    <row r="385" spans="1:9">
      <c r="A385" t="s">
        <v>300</v>
      </c>
      <c r="B385">
        <v>479821</v>
      </c>
      <c r="C385">
        <v>231766934</v>
      </c>
      <c r="D385">
        <v>162149072</v>
      </c>
      <c r="E385">
        <v>4574376</v>
      </c>
      <c r="F385">
        <v>3132437610</v>
      </c>
      <c r="G385">
        <v>2784845907</v>
      </c>
      <c r="H385">
        <v>342585</v>
      </c>
      <c r="I385">
        <v>213786092</v>
      </c>
    </row>
    <row r="386" spans="1:9">
      <c r="A386" t="s">
        <v>470</v>
      </c>
      <c r="B386">
        <v>357008</v>
      </c>
      <c r="C386">
        <v>1547466637</v>
      </c>
      <c r="D386">
        <v>463910604</v>
      </c>
      <c r="E386">
        <v>9068444</v>
      </c>
      <c r="F386">
        <v>32708146357</v>
      </c>
      <c r="G386">
        <v>6131193841</v>
      </c>
      <c r="H386">
        <v>3292</v>
      </c>
      <c r="I386">
        <v>8218723</v>
      </c>
    </row>
    <row r="387" spans="1:9">
      <c r="A387" t="s">
        <v>225</v>
      </c>
      <c r="B387">
        <v>0</v>
      </c>
      <c r="C387">
        <v>0</v>
      </c>
      <c r="D387">
        <v>0</v>
      </c>
      <c r="E387">
        <v>2474</v>
      </c>
      <c r="F387">
        <v>11082722</v>
      </c>
      <c r="G387">
        <v>4024264</v>
      </c>
      <c r="H387">
        <v>64</v>
      </c>
      <c r="I387">
        <v>301050</v>
      </c>
    </row>
    <row r="388" spans="1:9">
      <c r="A388" t="s">
        <v>191</v>
      </c>
      <c r="B388">
        <v>11754</v>
      </c>
      <c r="C388">
        <v>7969376829</v>
      </c>
      <c r="D388">
        <v>7928693329</v>
      </c>
      <c r="E388">
        <v>1323496</v>
      </c>
      <c r="F388">
        <v>407933784878</v>
      </c>
      <c r="G388">
        <v>323543984472</v>
      </c>
      <c r="H388">
        <v>23</v>
      </c>
      <c r="I388">
        <v>6173721</v>
      </c>
    </row>
    <row r="389" spans="1:9">
      <c r="A389" t="s">
        <v>216</v>
      </c>
      <c r="B389">
        <v>219</v>
      </c>
      <c r="C389">
        <v>596001</v>
      </c>
      <c r="D389">
        <v>117200</v>
      </c>
      <c r="E389">
        <v>253569</v>
      </c>
      <c r="F389">
        <v>1679109227</v>
      </c>
      <c r="G389">
        <v>188311698</v>
      </c>
      <c r="H389">
        <v>22176</v>
      </c>
      <c r="I389">
        <v>76568639</v>
      </c>
    </row>
    <row r="390" spans="1:9">
      <c r="A390" t="s">
        <v>357</v>
      </c>
      <c r="B390">
        <v>199</v>
      </c>
      <c r="C390">
        <v>20572800</v>
      </c>
      <c r="D390">
        <v>2715495</v>
      </c>
      <c r="E390">
        <v>13083</v>
      </c>
      <c r="F390">
        <v>977915766</v>
      </c>
      <c r="G390">
        <v>330171067</v>
      </c>
      <c r="H390">
        <v>0</v>
      </c>
      <c r="I390">
        <v>0</v>
      </c>
    </row>
    <row r="391" spans="1:9">
      <c r="A391" t="s">
        <v>497</v>
      </c>
      <c r="B391">
        <v>0</v>
      </c>
      <c r="C391">
        <v>0</v>
      </c>
      <c r="D391">
        <v>0</v>
      </c>
      <c r="E391">
        <v>401</v>
      </c>
      <c r="F391">
        <v>3740143</v>
      </c>
      <c r="G391">
        <v>2609345</v>
      </c>
      <c r="H391">
        <v>127</v>
      </c>
      <c r="I391">
        <v>1784831</v>
      </c>
    </row>
    <row r="392" spans="1:9">
      <c r="A392" t="s">
        <v>439</v>
      </c>
      <c r="B392">
        <v>83</v>
      </c>
      <c r="C392">
        <v>26784627</v>
      </c>
      <c r="D392">
        <v>26774285</v>
      </c>
      <c r="E392">
        <v>50228</v>
      </c>
      <c r="F392">
        <v>9133988651</v>
      </c>
      <c r="G392">
        <v>7839469174</v>
      </c>
      <c r="H392">
        <v>745</v>
      </c>
      <c r="I392">
        <v>149321200</v>
      </c>
    </row>
    <row r="393" spans="1:9">
      <c r="A393" t="s">
        <v>493</v>
      </c>
      <c r="B393">
        <v>37</v>
      </c>
      <c r="C393">
        <v>5311471</v>
      </c>
      <c r="D393">
        <v>2835850</v>
      </c>
      <c r="E393">
        <v>3610</v>
      </c>
      <c r="F393">
        <v>364979577</v>
      </c>
      <c r="G393">
        <v>241759050</v>
      </c>
      <c r="H393">
        <v>164</v>
      </c>
      <c r="I393">
        <v>20310377</v>
      </c>
    </row>
    <row r="394" spans="1:9">
      <c r="A394" t="s">
        <v>320</v>
      </c>
      <c r="B394">
        <v>2061</v>
      </c>
      <c r="C394">
        <v>178400362</v>
      </c>
      <c r="D394">
        <v>178071285</v>
      </c>
      <c r="E394">
        <v>15522</v>
      </c>
      <c r="F394">
        <v>1094828876</v>
      </c>
      <c r="G394">
        <v>1035920590</v>
      </c>
      <c r="H394">
        <v>2</v>
      </c>
      <c r="I394">
        <v>85000</v>
      </c>
    </row>
    <row r="395" spans="1:9">
      <c r="A395" t="s">
        <v>334</v>
      </c>
      <c r="B395">
        <v>51</v>
      </c>
      <c r="C395">
        <v>280450</v>
      </c>
      <c r="D395">
        <v>21569</v>
      </c>
      <c r="E395">
        <v>86010</v>
      </c>
      <c r="F395">
        <v>621658968</v>
      </c>
      <c r="G395">
        <v>21013069</v>
      </c>
      <c r="H395">
        <v>2154</v>
      </c>
      <c r="I395">
        <v>10801792</v>
      </c>
    </row>
    <row r="396" spans="1:9">
      <c r="A396" t="s">
        <v>401</v>
      </c>
      <c r="B396">
        <v>2</v>
      </c>
      <c r="C396">
        <v>6000</v>
      </c>
      <c r="D396">
        <v>5022</v>
      </c>
      <c r="E396">
        <v>767</v>
      </c>
      <c r="F396">
        <v>2783500</v>
      </c>
      <c r="G396">
        <v>2740759</v>
      </c>
      <c r="H396">
        <v>306</v>
      </c>
      <c r="I396">
        <v>1234400</v>
      </c>
    </row>
    <row r="397" spans="1:9">
      <c r="A397" t="s">
        <v>290</v>
      </c>
      <c r="B397">
        <v>21381</v>
      </c>
      <c r="C397">
        <v>299246082</v>
      </c>
      <c r="D397">
        <v>288895554</v>
      </c>
      <c r="E397">
        <v>474108</v>
      </c>
      <c r="F397">
        <v>3225872911</v>
      </c>
      <c r="G397">
        <v>1337363293</v>
      </c>
      <c r="H397">
        <v>303</v>
      </c>
      <c r="I397">
        <v>1596458</v>
      </c>
    </row>
    <row r="398" spans="1:9">
      <c r="A398" t="s">
        <v>384</v>
      </c>
      <c r="B398">
        <v>16</v>
      </c>
      <c r="C398">
        <v>1364036</v>
      </c>
      <c r="D398">
        <v>1175433</v>
      </c>
      <c r="E398">
        <v>7935</v>
      </c>
      <c r="F398">
        <v>591937916</v>
      </c>
      <c r="G398">
        <v>430944460</v>
      </c>
      <c r="H398">
        <v>1592</v>
      </c>
      <c r="I398">
        <v>141257746</v>
      </c>
    </row>
    <row r="399" spans="1:9">
      <c r="A399" t="s">
        <v>181</v>
      </c>
      <c r="B399">
        <v>1126</v>
      </c>
      <c r="C399">
        <v>1719400</v>
      </c>
      <c r="D399">
        <v>1268836</v>
      </c>
      <c r="E399">
        <v>137677</v>
      </c>
      <c r="F399">
        <v>434979340</v>
      </c>
      <c r="G399">
        <v>372675295</v>
      </c>
      <c r="H399">
        <v>48369</v>
      </c>
      <c r="I399">
        <v>179982230</v>
      </c>
    </row>
    <row r="400" spans="1:9">
      <c r="A400" t="s">
        <v>488</v>
      </c>
      <c r="B400">
        <v>34</v>
      </c>
      <c r="C400">
        <v>4309900</v>
      </c>
      <c r="D400">
        <v>4294608</v>
      </c>
      <c r="E400">
        <v>37068</v>
      </c>
      <c r="F400">
        <v>14445090789</v>
      </c>
      <c r="G400">
        <v>13133944278</v>
      </c>
      <c r="H400">
        <v>45</v>
      </c>
      <c r="I400">
        <v>14195881</v>
      </c>
    </row>
    <row r="401" spans="1:9">
      <c r="A401" t="s">
        <v>601</v>
      </c>
      <c r="B401">
        <v>38931</v>
      </c>
      <c r="C401">
        <v>188793902</v>
      </c>
      <c r="D401">
        <v>96591058</v>
      </c>
      <c r="E401">
        <v>590518</v>
      </c>
      <c r="F401">
        <v>2471287081</v>
      </c>
      <c r="G401">
        <v>797928808</v>
      </c>
      <c r="H401">
        <v>5464</v>
      </c>
      <c r="I401">
        <v>30905801</v>
      </c>
    </row>
    <row r="402" spans="1:9">
      <c r="A402" t="s">
        <v>240</v>
      </c>
      <c r="B402">
        <v>20</v>
      </c>
      <c r="C402">
        <v>624450</v>
      </c>
      <c r="D402">
        <v>608115</v>
      </c>
      <c r="E402">
        <v>7521</v>
      </c>
      <c r="F402">
        <v>186971295</v>
      </c>
      <c r="G402">
        <v>83986615</v>
      </c>
      <c r="H402">
        <v>109</v>
      </c>
      <c r="I402">
        <v>2814205</v>
      </c>
    </row>
    <row r="403" spans="1:9">
      <c r="A403" t="s">
        <v>517</v>
      </c>
      <c r="B403">
        <v>36346</v>
      </c>
      <c r="C403">
        <v>88550300</v>
      </c>
      <c r="D403">
        <v>36413879</v>
      </c>
      <c r="E403">
        <v>1069322</v>
      </c>
      <c r="F403">
        <v>5237676734</v>
      </c>
      <c r="G403">
        <v>3215192871</v>
      </c>
      <c r="H403">
        <v>12835</v>
      </c>
      <c r="I403">
        <v>68158202</v>
      </c>
    </row>
    <row r="404" spans="1:9">
      <c r="A404" t="s">
        <v>527</v>
      </c>
      <c r="B404">
        <v>0</v>
      </c>
      <c r="C404">
        <v>0</v>
      </c>
      <c r="D404">
        <v>0</v>
      </c>
      <c r="E404">
        <v>453</v>
      </c>
      <c r="F404">
        <v>18792348</v>
      </c>
      <c r="G404">
        <v>17722953</v>
      </c>
      <c r="H404">
        <v>166</v>
      </c>
      <c r="I404">
        <v>10731347</v>
      </c>
    </row>
    <row r="405" spans="1:9">
      <c r="A405" t="s">
        <v>561</v>
      </c>
      <c r="B405">
        <v>0</v>
      </c>
      <c r="C405">
        <v>0</v>
      </c>
      <c r="D405">
        <v>0</v>
      </c>
      <c r="E405">
        <v>68781</v>
      </c>
      <c r="F405">
        <v>5876521560</v>
      </c>
      <c r="G405">
        <v>1205626588</v>
      </c>
      <c r="H405">
        <v>3</v>
      </c>
      <c r="I405">
        <v>131749</v>
      </c>
    </row>
    <row r="406" spans="1:9">
      <c r="A406" t="s">
        <v>592</v>
      </c>
      <c r="B406">
        <v>0</v>
      </c>
      <c r="C406">
        <v>0</v>
      </c>
      <c r="D406">
        <v>0</v>
      </c>
      <c r="E406">
        <v>3986</v>
      </c>
      <c r="F406">
        <v>430914920</v>
      </c>
      <c r="G406">
        <v>133538654</v>
      </c>
      <c r="H406">
        <v>86</v>
      </c>
      <c r="I406">
        <v>7302446</v>
      </c>
    </row>
    <row r="407" spans="1:9">
      <c r="A407" t="s">
        <v>362</v>
      </c>
      <c r="B407">
        <v>1442</v>
      </c>
      <c r="C407">
        <v>64567920</v>
      </c>
      <c r="D407">
        <v>63732374</v>
      </c>
      <c r="E407">
        <v>35755</v>
      </c>
      <c r="F407">
        <v>712564751</v>
      </c>
      <c r="G407">
        <v>549100875</v>
      </c>
      <c r="H407">
        <v>21</v>
      </c>
      <c r="I407">
        <v>375239</v>
      </c>
    </row>
    <row r="408" spans="1:9">
      <c r="A408" t="s">
        <v>382</v>
      </c>
      <c r="B408">
        <v>1</v>
      </c>
      <c r="C408">
        <v>154000</v>
      </c>
      <c r="D408">
        <v>155464</v>
      </c>
      <c r="E408">
        <v>6815</v>
      </c>
      <c r="F408">
        <v>1160988050</v>
      </c>
      <c r="G408">
        <v>845463737</v>
      </c>
      <c r="H408">
        <v>175</v>
      </c>
      <c r="I408">
        <v>21366425</v>
      </c>
    </row>
    <row r="409" spans="1:9">
      <c r="A409" t="s">
        <v>145</v>
      </c>
      <c r="B409">
        <v>5392</v>
      </c>
      <c r="C409">
        <v>2226115</v>
      </c>
      <c r="D409">
        <v>1360526</v>
      </c>
      <c r="E409">
        <v>367597</v>
      </c>
      <c r="F409">
        <v>208321276</v>
      </c>
      <c r="G409">
        <v>202112964</v>
      </c>
      <c r="H409">
        <v>167375</v>
      </c>
      <c r="I409">
        <v>97303483</v>
      </c>
    </row>
    <row r="410" spans="1:9">
      <c r="A410" t="s">
        <v>602</v>
      </c>
      <c r="B410">
        <v>169763</v>
      </c>
      <c r="C410">
        <v>1340429006</v>
      </c>
      <c r="D410">
        <v>546607556</v>
      </c>
      <c r="E410">
        <v>2676585</v>
      </c>
      <c r="F410">
        <v>15939693299</v>
      </c>
      <c r="G410">
        <v>3634753417</v>
      </c>
      <c r="H410">
        <v>1199</v>
      </c>
      <c r="I410">
        <v>7685703</v>
      </c>
    </row>
    <row r="411" spans="1:9">
      <c r="A411" t="s">
        <v>238</v>
      </c>
      <c r="B411">
        <v>53739</v>
      </c>
      <c r="C411">
        <v>1938799194</v>
      </c>
      <c r="D411">
        <v>1898741346</v>
      </c>
      <c r="E411">
        <v>1702057</v>
      </c>
      <c r="F411">
        <v>50245947625</v>
      </c>
      <c r="G411">
        <v>32488034985</v>
      </c>
      <c r="H411">
        <v>599</v>
      </c>
      <c r="I411">
        <v>18559203</v>
      </c>
    </row>
    <row r="412" spans="1:9">
      <c r="A412" t="s">
        <v>358</v>
      </c>
      <c r="B412">
        <v>0</v>
      </c>
      <c r="C412">
        <v>0</v>
      </c>
      <c r="D412">
        <v>0</v>
      </c>
      <c r="E412">
        <v>276</v>
      </c>
      <c r="F412">
        <v>17625601</v>
      </c>
      <c r="G412">
        <v>4695376</v>
      </c>
      <c r="H412">
        <v>5</v>
      </c>
      <c r="I412">
        <v>265000</v>
      </c>
    </row>
    <row r="413" spans="1:9">
      <c r="A413" t="s">
        <v>424</v>
      </c>
      <c r="B413">
        <v>0</v>
      </c>
      <c r="C413">
        <v>0</v>
      </c>
      <c r="D413">
        <v>0</v>
      </c>
      <c r="E413">
        <v>2263</v>
      </c>
      <c r="F413">
        <v>21500867</v>
      </c>
      <c r="G413">
        <v>4228937</v>
      </c>
      <c r="H413">
        <v>92</v>
      </c>
      <c r="I413">
        <v>780761</v>
      </c>
    </row>
    <row r="414" spans="1:9">
      <c r="A414" t="s">
        <v>327</v>
      </c>
      <c r="B414">
        <v>5189</v>
      </c>
      <c r="C414">
        <v>102505184</v>
      </c>
      <c r="D414">
        <v>101060891</v>
      </c>
      <c r="E414">
        <v>519272</v>
      </c>
      <c r="F414">
        <v>7922285653</v>
      </c>
      <c r="G414">
        <v>5864674400</v>
      </c>
      <c r="H414">
        <v>4</v>
      </c>
      <c r="I414">
        <v>98861</v>
      </c>
    </row>
    <row r="415" spans="1:9">
      <c r="A415" t="s">
        <v>462</v>
      </c>
      <c r="B415">
        <v>1248</v>
      </c>
      <c r="C415">
        <v>15307527</v>
      </c>
      <c r="D415">
        <v>15176388</v>
      </c>
      <c r="E415">
        <v>34960</v>
      </c>
      <c r="F415">
        <v>327715526</v>
      </c>
      <c r="G415">
        <v>232247857</v>
      </c>
      <c r="H415">
        <v>2316</v>
      </c>
      <c r="I415">
        <v>16699515</v>
      </c>
    </row>
    <row r="416" spans="1:9">
      <c r="A416" t="s">
        <v>221</v>
      </c>
      <c r="B416">
        <v>0</v>
      </c>
      <c r="C416">
        <v>0</v>
      </c>
      <c r="D416">
        <v>0</v>
      </c>
      <c r="E416">
        <v>133</v>
      </c>
      <c r="F416">
        <v>16251317</v>
      </c>
      <c r="G416">
        <v>500377</v>
      </c>
      <c r="H416">
        <v>0</v>
      </c>
      <c r="I416">
        <v>0</v>
      </c>
    </row>
    <row r="417" spans="1:9">
      <c r="A417" t="s">
        <v>251</v>
      </c>
      <c r="B417">
        <v>91</v>
      </c>
      <c r="C417">
        <v>43528450</v>
      </c>
      <c r="D417">
        <v>42110761</v>
      </c>
      <c r="E417">
        <v>2647438</v>
      </c>
      <c r="F417">
        <v>824255260865</v>
      </c>
      <c r="G417">
        <v>695842929067</v>
      </c>
      <c r="H417">
        <v>15</v>
      </c>
      <c r="I417">
        <v>2349024</v>
      </c>
    </row>
    <row r="418" spans="1:9">
      <c r="A418" t="s">
        <v>551</v>
      </c>
      <c r="B418">
        <v>0</v>
      </c>
      <c r="C418">
        <v>0</v>
      </c>
      <c r="D418">
        <v>0</v>
      </c>
      <c r="E418">
        <v>453</v>
      </c>
      <c r="F418">
        <v>92383007</v>
      </c>
      <c r="G418">
        <v>86454339</v>
      </c>
      <c r="H418">
        <v>205</v>
      </c>
      <c r="I418">
        <v>40592717</v>
      </c>
    </row>
    <row r="419" spans="1:9">
      <c r="A419" t="s">
        <v>393</v>
      </c>
      <c r="B419">
        <v>2413</v>
      </c>
      <c r="C419">
        <v>44639637</v>
      </c>
      <c r="D419">
        <v>40119118</v>
      </c>
      <c r="E419">
        <v>628720</v>
      </c>
      <c r="F419">
        <v>3264288684</v>
      </c>
      <c r="G419">
        <v>736681688</v>
      </c>
      <c r="H419">
        <v>10</v>
      </c>
      <c r="I419">
        <v>257409</v>
      </c>
    </row>
    <row r="420" spans="1:9">
      <c r="A420" t="s">
        <v>495</v>
      </c>
      <c r="B420">
        <v>2938</v>
      </c>
      <c r="C420">
        <v>561716983</v>
      </c>
      <c r="D420">
        <v>98666247</v>
      </c>
      <c r="E420">
        <v>142217</v>
      </c>
      <c r="F420">
        <v>23867282007</v>
      </c>
      <c r="G420">
        <v>7212229223</v>
      </c>
      <c r="H420">
        <v>7</v>
      </c>
      <c r="I420">
        <v>1307125</v>
      </c>
    </row>
    <row r="421" spans="1:9">
      <c r="A421" t="s">
        <v>503</v>
      </c>
      <c r="B421">
        <v>86</v>
      </c>
      <c r="C421">
        <v>441300</v>
      </c>
      <c r="D421">
        <v>253180</v>
      </c>
      <c r="E421">
        <v>9983</v>
      </c>
      <c r="F421">
        <v>28388166</v>
      </c>
      <c r="G421">
        <v>14124500</v>
      </c>
      <c r="H421">
        <v>2402</v>
      </c>
      <c r="I421">
        <v>7114565</v>
      </c>
    </row>
    <row r="422" spans="1:9">
      <c r="A422" t="s">
        <v>163</v>
      </c>
      <c r="B422">
        <v>141</v>
      </c>
      <c r="C422">
        <v>395050</v>
      </c>
      <c r="D422">
        <v>195319</v>
      </c>
      <c r="E422">
        <v>36104</v>
      </c>
      <c r="F422">
        <v>143684219</v>
      </c>
      <c r="G422">
        <v>118957775</v>
      </c>
      <c r="H422">
        <v>14131</v>
      </c>
      <c r="I422">
        <v>55873591</v>
      </c>
    </row>
    <row r="423" spans="1:9">
      <c r="A423" t="s">
        <v>226</v>
      </c>
      <c r="B423">
        <v>3</v>
      </c>
      <c r="C423">
        <v>150000</v>
      </c>
      <c r="D423">
        <v>150000</v>
      </c>
      <c r="E423">
        <v>9629</v>
      </c>
      <c r="F423">
        <v>129196642</v>
      </c>
      <c r="G423">
        <v>96238959</v>
      </c>
      <c r="H423">
        <v>29</v>
      </c>
      <c r="I423">
        <v>133579</v>
      </c>
    </row>
    <row r="424" spans="1:9">
      <c r="A424" t="s">
        <v>465</v>
      </c>
      <c r="B424">
        <v>2965</v>
      </c>
      <c r="C424">
        <v>40100479</v>
      </c>
      <c r="D424">
        <v>36064868</v>
      </c>
      <c r="E424">
        <v>753491</v>
      </c>
      <c r="F424">
        <v>4654382053</v>
      </c>
      <c r="G424">
        <v>745455362</v>
      </c>
      <c r="H424">
        <v>14</v>
      </c>
      <c r="I424">
        <v>230359</v>
      </c>
    </row>
    <row r="425" spans="1:9">
      <c r="A425" t="s">
        <v>406</v>
      </c>
      <c r="B425">
        <v>0</v>
      </c>
      <c r="C425">
        <v>0</v>
      </c>
      <c r="D425">
        <v>0</v>
      </c>
      <c r="E425">
        <v>1576</v>
      </c>
      <c r="F425">
        <v>12335900</v>
      </c>
      <c r="G425">
        <v>862195</v>
      </c>
      <c r="H425">
        <v>81</v>
      </c>
      <c r="I425">
        <v>479100</v>
      </c>
    </row>
    <row r="426" spans="1:9">
      <c r="A426" t="s">
        <v>466</v>
      </c>
      <c r="B426">
        <v>1</v>
      </c>
      <c r="C426">
        <v>8613</v>
      </c>
      <c r="D426">
        <v>8687</v>
      </c>
      <c r="E426">
        <v>6655</v>
      </c>
      <c r="F426">
        <v>33927508</v>
      </c>
      <c r="G426">
        <v>8563564</v>
      </c>
      <c r="H426">
        <v>285</v>
      </c>
      <c r="I426">
        <v>1556624</v>
      </c>
    </row>
    <row r="427" spans="1:9">
      <c r="A427" t="s">
        <v>539</v>
      </c>
      <c r="B427">
        <v>121</v>
      </c>
      <c r="C427">
        <v>3100688</v>
      </c>
      <c r="D427">
        <v>3083973</v>
      </c>
      <c r="E427">
        <v>2930</v>
      </c>
      <c r="F427">
        <v>63322233</v>
      </c>
      <c r="G427">
        <v>43679728</v>
      </c>
      <c r="H427">
        <v>509</v>
      </c>
      <c r="I427">
        <v>10439134</v>
      </c>
    </row>
    <row r="428" spans="1:9">
      <c r="A428" t="s">
        <v>549</v>
      </c>
      <c r="B428">
        <v>8217</v>
      </c>
      <c r="C428">
        <v>150445330</v>
      </c>
      <c r="D428">
        <v>9002418</v>
      </c>
      <c r="E428">
        <v>4698907</v>
      </c>
      <c r="F428">
        <v>77422907688</v>
      </c>
      <c r="G428">
        <v>5823576511</v>
      </c>
      <c r="H428">
        <v>33</v>
      </c>
      <c r="I428">
        <v>449600</v>
      </c>
    </row>
    <row r="429" spans="1:9">
      <c r="A429" t="s">
        <v>530</v>
      </c>
      <c r="B429">
        <v>3894</v>
      </c>
      <c r="C429">
        <v>411266741</v>
      </c>
      <c r="D429">
        <v>202302070</v>
      </c>
      <c r="E429">
        <v>79631</v>
      </c>
      <c r="F429">
        <v>6175989487</v>
      </c>
      <c r="G429">
        <v>4179775729</v>
      </c>
      <c r="H429">
        <v>67</v>
      </c>
      <c r="I429">
        <v>5774224</v>
      </c>
    </row>
    <row r="430" spans="1:9">
      <c r="A430" t="s">
        <v>522</v>
      </c>
      <c r="B430">
        <v>37</v>
      </c>
      <c r="C430">
        <v>11564451</v>
      </c>
      <c r="D430">
        <v>11561056</v>
      </c>
      <c r="E430">
        <v>58400</v>
      </c>
      <c r="F430">
        <v>9512523398</v>
      </c>
      <c r="G430">
        <v>8742630219</v>
      </c>
      <c r="H430">
        <v>2420</v>
      </c>
      <c r="I430">
        <v>380999191</v>
      </c>
    </row>
    <row r="431" spans="1:9">
      <c r="A431" t="s">
        <v>149</v>
      </c>
      <c r="B431">
        <v>158401</v>
      </c>
      <c r="C431">
        <v>441062539</v>
      </c>
      <c r="D431">
        <v>56763016</v>
      </c>
      <c r="E431">
        <v>5971175</v>
      </c>
      <c r="F431">
        <v>15606031567</v>
      </c>
      <c r="G431">
        <v>410769453</v>
      </c>
      <c r="H431">
        <v>671</v>
      </c>
      <c r="I431">
        <v>582924</v>
      </c>
    </row>
    <row r="432" spans="1:9">
      <c r="A432" t="s">
        <v>412</v>
      </c>
      <c r="B432">
        <v>0</v>
      </c>
      <c r="C432">
        <v>0</v>
      </c>
      <c r="D432">
        <v>0</v>
      </c>
      <c r="E432">
        <v>900</v>
      </c>
      <c r="F432">
        <v>159443079</v>
      </c>
      <c r="G432">
        <v>108846056</v>
      </c>
      <c r="H432">
        <v>51</v>
      </c>
      <c r="I432">
        <v>6822162</v>
      </c>
    </row>
    <row r="433" spans="1:9">
      <c r="A433" t="s">
        <v>473</v>
      </c>
      <c r="B433">
        <v>27</v>
      </c>
      <c r="C433">
        <v>1027317</v>
      </c>
      <c r="D433">
        <v>1027578</v>
      </c>
      <c r="E433">
        <v>4014</v>
      </c>
      <c r="F433">
        <v>134020996</v>
      </c>
      <c r="G433">
        <v>86271685</v>
      </c>
      <c r="H433">
        <v>864</v>
      </c>
      <c r="I433">
        <v>30442734</v>
      </c>
    </row>
    <row r="434" spans="1:9">
      <c r="A434" t="s">
        <v>323</v>
      </c>
      <c r="B434">
        <v>1</v>
      </c>
      <c r="C434">
        <v>35000</v>
      </c>
      <c r="D434">
        <v>34480</v>
      </c>
      <c r="E434">
        <v>4303</v>
      </c>
      <c r="F434">
        <v>52481710</v>
      </c>
      <c r="G434">
        <v>54270898</v>
      </c>
      <c r="H434">
        <v>994</v>
      </c>
      <c r="I434">
        <v>14054058</v>
      </c>
    </row>
    <row r="435" spans="1:9">
      <c r="A435" t="s">
        <v>425</v>
      </c>
      <c r="B435">
        <v>1091</v>
      </c>
      <c r="C435">
        <v>32164424</v>
      </c>
      <c r="D435">
        <v>32436085</v>
      </c>
      <c r="E435">
        <v>41478</v>
      </c>
      <c r="F435">
        <v>1032632293</v>
      </c>
      <c r="G435">
        <v>887025984</v>
      </c>
      <c r="H435">
        <v>6743</v>
      </c>
      <c r="I435">
        <v>163606868</v>
      </c>
    </row>
    <row r="436" spans="1:9">
      <c r="A436" t="s">
        <v>519</v>
      </c>
      <c r="B436">
        <v>76652</v>
      </c>
      <c r="C436">
        <v>1189801800</v>
      </c>
      <c r="D436">
        <v>110938399</v>
      </c>
      <c r="E436">
        <v>9455005</v>
      </c>
      <c r="F436">
        <v>141028733986</v>
      </c>
      <c r="G436">
        <v>12186493117</v>
      </c>
      <c r="H436">
        <v>221</v>
      </c>
      <c r="I436">
        <v>2137550</v>
      </c>
    </row>
    <row r="437" spans="1:9">
      <c r="A437" t="s">
        <v>134</v>
      </c>
      <c r="B437">
        <v>8894</v>
      </c>
      <c r="C437">
        <v>17537000</v>
      </c>
      <c r="D437">
        <v>7689516</v>
      </c>
      <c r="E437">
        <v>243898</v>
      </c>
      <c r="F437">
        <v>632162429</v>
      </c>
      <c r="G437">
        <v>513154366</v>
      </c>
      <c r="H437">
        <v>36489</v>
      </c>
      <c r="I437">
        <v>103876245</v>
      </c>
    </row>
    <row r="438" spans="1:9">
      <c r="A438" t="s">
        <v>227</v>
      </c>
      <c r="B438">
        <v>0</v>
      </c>
      <c r="C438">
        <v>0</v>
      </c>
      <c r="D438">
        <v>0</v>
      </c>
      <c r="E438">
        <v>21403</v>
      </c>
      <c r="F438">
        <v>187812247</v>
      </c>
      <c r="G438">
        <v>92528431</v>
      </c>
      <c r="H438">
        <v>0</v>
      </c>
      <c r="I438">
        <v>0</v>
      </c>
    </row>
    <row r="439" spans="1:9">
      <c r="A439" t="s">
        <v>207</v>
      </c>
      <c r="B439">
        <v>72693</v>
      </c>
      <c r="C439">
        <v>2157344545</v>
      </c>
      <c r="D439">
        <v>2154622677</v>
      </c>
      <c r="E439">
        <v>1154408</v>
      </c>
      <c r="F439">
        <v>28718916630</v>
      </c>
      <c r="G439">
        <v>21326339364</v>
      </c>
      <c r="H439">
        <v>3458</v>
      </c>
      <c r="I439">
        <v>87141033</v>
      </c>
    </row>
    <row r="440" spans="1:9">
      <c r="A440" t="s">
        <v>329</v>
      </c>
      <c r="B440">
        <v>977</v>
      </c>
      <c r="C440">
        <v>1516153</v>
      </c>
      <c r="D440">
        <v>1311478</v>
      </c>
      <c r="E440">
        <v>104221</v>
      </c>
      <c r="F440">
        <v>200197411</v>
      </c>
      <c r="G440">
        <v>206054831</v>
      </c>
      <c r="H440">
        <v>29414</v>
      </c>
      <c r="I440">
        <v>64544870</v>
      </c>
    </row>
    <row r="441" spans="1:9">
      <c r="A441" t="s">
        <v>455</v>
      </c>
      <c r="B441">
        <v>2261</v>
      </c>
      <c r="C441">
        <v>2928139</v>
      </c>
      <c r="D441">
        <v>2175915</v>
      </c>
      <c r="E441">
        <v>158627</v>
      </c>
      <c r="F441">
        <v>298157487</v>
      </c>
      <c r="G441">
        <v>289696753</v>
      </c>
      <c r="H441">
        <v>60150</v>
      </c>
      <c r="I441">
        <v>118749779</v>
      </c>
    </row>
    <row r="442" spans="1:9">
      <c r="A442" t="s">
        <v>190</v>
      </c>
      <c r="B442">
        <v>9199</v>
      </c>
      <c r="C442">
        <v>5260672814</v>
      </c>
      <c r="D442">
        <v>5252833302</v>
      </c>
      <c r="E442">
        <v>391592</v>
      </c>
      <c r="F442">
        <v>99954820237</v>
      </c>
      <c r="G442">
        <v>83244220327</v>
      </c>
      <c r="H442">
        <v>283</v>
      </c>
      <c r="I442">
        <v>66196943</v>
      </c>
    </row>
    <row r="443" spans="1:9">
      <c r="A443" t="s">
        <v>306</v>
      </c>
      <c r="B443">
        <v>74059</v>
      </c>
      <c r="C443">
        <v>143525150</v>
      </c>
      <c r="D443">
        <v>75521091</v>
      </c>
      <c r="E443">
        <v>1610837</v>
      </c>
      <c r="F443">
        <v>6547030770</v>
      </c>
      <c r="G443">
        <v>4966856376</v>
      </c>
      <c r="H443">
        <v>129949</v>
      </c>
      <c r="I443">
        <v>668092322</v>
      </c>
    </row>
    <row r="444" spans="1:9">
      <c r="A444" t="s">
        <v>402</v>
      </c>
      <c r="B444">
        <v>80</v>
      </c>
      <c r="C444">
        <v>243600</v>
      </c>
      <c r="D444">
        <v>71469</v>
      </c>
      <c r="E444">
        <v>5308</v>
      </c>
      <c r="F444">
        <v>19455800</v>
      </c>
      <c r="G444">
        <v>12877668</v>
      </c>
      <c r="H444">
        <v>545</v>
      </c>
      <c r="I444">
        <v>2743800</v>
      </c>
    </row>
    <row r="445" spans="1:9">
      <c r="A445" t="s">
        <v>523</v>
      </c>
      <c r="B445">
        <v>498</v>
      </c>
      <c r="C445">
        <v>125095723</v>
      </c>
      <c r="D445">
        <v>124958526</v>
      </c>
      <c r="E445">
        <v>117971</v>
      </c>
      <c r="F445">
        <v>20815276024</v>
      </c>
      <c r="G445">
        <v>18983913741</v>
      </c>
      <c r="H445">
        <v>513</v>
      </c>
      <c r="I445">
        <v>81429315</v>
      </c>
    </row>
    <row r="446" spans="1:9">
      <c r="A446" t="s">
        <v>363</v>
      </c>
      <c r="B446">
        <v>940</v>
      </c>
      <c r="C446">
        <v>41965650</v>
      </c>
      <c r="D446">
        <v>41061689</v>
      </c>
      <c r="E446">
        <v>38426</v>
      </c>
      <c r="F446">
        <v>607440628</v>
      </c>
      <c r="G446">
        <v>397556088</v>
      </c>
      <c r="H446">
        <v>1</v>
      </c>
      <c r="I446">
        <v>38000</v>
      </c>
    </row>
    <row r="447" spans="1:9">
      <c r="A447" t="s">
        <v>387</v>
      </c>
      <c r="B447">
        <v>12698</v>
      </c>
      <c r="C447">
        <v>2376162887</v>
      </c>
      <c r="D447">
        <v>847633944</v>
      </c>
      <c r="E447">
        <v>481062</v>
      </c>
      <c r="F447">
        <v>58947375945</v>
      </c>
      <c r="G447">
        <v>23678669209</v>
      </c>
      <c r="H447">
        <v>19</v>
      </c>
      <c r="I447">
        <v>1508976</v>
      </c>
    </row>
    <row r="448" spans="1:9">
      <c r="A448" t="s">
        <v>479</v>
      </c>
      <c r="B448">
        <v>207</v>
      </c>
      <c r="C448">
        <v>198930</v>
      </c>
      <c r="D448">
        <v>162936</v>
      </c>
      <c r="E448">
        <v>8048</v>
      </c>
      <c r="F448">
        <v>17846437</v>
      </c>
      <c r="G448">
        <v>16412248</v>
      </c>
      <c r="H448">
        <v>3250</v>
      </c>
      <c r="I448">
        <v>8159218</v>
      </c>
    </row>
    <row r="449" spans="1:9">
      <c r="A449" t="s">
        <v>210</v>
      </c>
      <c r="B449">
        <v>29</v>
      </c>
      <c r="C449">
        <v>837391</v>
      </c>
      <c r="D449">
        <v>841005</v>
      </c>
      <c r="E449">
        <v>9726</v>
      </c>
      <c r="F449">
        <v>229286101</v>
      </c>
      <c r="G449">
        <v>128338333</v>
      </c>
      <c r="H449">
        <v>433</v>
      </c>
      <c r="I449">
        <v>10056595</v>
      </c>
    </row>
    <row r="450" spans="1:9">
      <c r="A450" t="s">
        <v>417</v>
      </c>
      <c r="B450">
        <v>3</v>
      </c>
      <c r="C450">
        <v>570000</v>
      </c>
      <c r="D450">
        <v>0</v>
      </c>
      <c r="E450">
        <v>76044</v>
      </c>
      <c r="F450">
        <v>11676398146</v>
      </c>
      <c r="G450">
        <v>3031337919</v>
      </c>
      <c r="H450">
        <v>7</v>
      </c>
      <c r="I450">
        <v>1001000</v>
      </c>
    </row>
    <row r="451" spans="1:9">
      <c r="A451" t="s">
        <v>241</v>
      </c>
      <c r="B451">
        <v>2813</v>
      </c>
      <c r="C451">
        <v>5967828</v>
      </c>
      <c r="D451">
        <v>4623843</v>
      </c>
      <c r="E451">
        <v>216024</v>
      </c>
      <c r="F451">
        <v>857468726</v>
      </c>
      <c r="G451">
        <v>740665618</v>
      </c>
      <c r="H451">
        <v>87010</v>
      </c>
      <c r="I451">
        <v>347547243</v>
      </c>
    </row>
    <row r="452" spans="1:9">
      <c r="A452" t="s">
        <v>372</v>
      </c>
      <c r="B452">
        <v>2026</v>
      </c>
      <c r="C452">
        <v>2393200</v>
      </c>
      <c r="D452">
        <v>1062347</v>
      </c>
      <c r="E452">
        <v>86032</v>
      </c>
      <c r="F452">
        <v>350504435</v>
      </c>
      <c r="G452">
        <v>240562948</v>
      </c>
      <c r="H452">
        <v>11392</v>
      </c>
      <c r="I452">
        <v>65874139</v>
      </c>
    </row>
    <row r="453" spans="1:9">
      <c r="A453" t="s">
        <v>463</v>
      </c>
      <c r="B453">
        <v>5620</v>
      </c>
      <c r="C453">
        <v>69139754</v>
      </c>
      <c r="D453">
        <v>67625510</v>
      </c>
      <c r="E453">
        <v>123420</v>
      </c>
      <c r="F453">
        <v>1063368774</v>
      </c>
      <c r="G453">
        <v>717956771</v>
      </c>
      <c r="H453">
        <v>736</v>
      </c>
      <c r="I453">
        <v>6357252</v>
      </c>
    </row>
    <row r="454" spans="1:9">
      <c r="A454" t="s">
        <v>395</v>
      </c>
      <c r="B454">
        <v>8603</v>
      </c>
      <c r="C454">
        <v>230262534</v>
      </c>
      <c r="D454">
        <v>233048633</v>
      </c>
      <c r="E454">
        <v>186549</v>
      </c>
      <c r="F454">
        <v>4314476971</v>
      </c>
      <c r="G454">
        <v>3796927118</v>
      </c>
      <c r="H454">
        <v>45056</v>
      </c>
      <c r="I454">
        <v>1015941511</v>
      </c>
    </row>
    <row r="455" spans="1:9">
      <c r="A455" t="s">
        <v>5054</v>
      </c>
      <c r="B455">
        <v>2571</v>
      </c>
      <c r="C455">
        <v>3012900</v>
      </c>
      <c r="D455">
        <v>29535</v>
      </c>
      <c r="E455">
        <v>1045115</v>
      </c>
      <c r="F455">
        <v>1904239111</v>
      </c>
      <c r="G455">
        <v>54299425</v>
      </c>
      <c r="H455">
        <v>0</v>
      </c>
      <c r="I455">
        <v>0</v>
      </c>
    </row>
    <row r="456" spans="1:9">
      <c r="A456" t="s">
        <v>312</v>
      </c>
      <c r="B456">
        <v>3</v>
      </c>
      <c r="C456">
        <v>369999</v>
      </c>
      <c r="D456">
        <v>369246</v>
      </c>
      <c r="E456">
        <v>206</v>
      </c>
      <c r="F456">
        <v>15338175</v>
      </c>
      <c r="G456">
        <v>14372689</v>
      </c>
      <c r="H456">
        <v>18</v>
      </c>
      <c r="I456">
        <v>1320508</v>
      </c>
    </row>
    <row r="457" spans="1:9">
      <c r="A457" t="s">
        <v>346</v>
      </c>
      <c r="B457">
        <v>2</v>
      </c>
      <c r="C457">
        <v>96632</v>
      </c>
      <c r="D457">
        <v>96397</v>
      </c>
      <c r="E457">
        <v>232</v>
      </c>
      <c r="F457">
        <v>5381913</v>
      </c>
      <c r="G457">
        <v>2347580</v>
      </c>
      <c r="H457">
        <v>0</v>
      </c>
      <c r="I457">
        <v>0</v>
      </c>
    </row>
    <row r="458" spans="1:9">
      <c r="A458" t="s">
        <v>257</v>
      </c>
      <c r="B458">
        <v>0</v>
      </c>
      <c r="C458">
        <v>0</v>
      </c>
      <c r="D458">
        <v>0</v>
      </c>
      <c r="E458">
        <v>392491</v>
      </c>
      <c r="F458">
        <v>50420862978</v>
      </c>
      <c r="G458">
        <v>15198359005</v>
      </c>
      <c r="H458">
        <v>10</v>
      </c>
      <c r="I458">
        <v>961650</v>
      </c>
    </row>
    <row r="459" spans="1:9">
      <c r="A459" t="s">
        <v>294</v>
      </c>
      <c r="B459">
        <v>30958</v>
      </c>
      <c r="C459">
        <v>42521069</v>
      </c>
      <c r="D459">
        <v>19693098</v>
      </c>
      <c r="E459">
        <v>771122</v>
      </c>
      <c r="F459">
        <v>1481786021</v>
      </c>
      <c r="G459">
        <v>850438870</v>
      </c>
      <c r="H459">
        <v>57068</v>
      </c>
      <c r="I459">
        <v>105597487</v>
      </c>
    </row>
    <row r="460" spans="1:9">
      <c r="A460" t="s">
        <v>368</v>
      </c>
      <c r="B460">
        <v>13647</v>
      </c>
      <c r="C460">
        <v>509314968</v>
      </c>
      <c r="D460">
        <v>507444905</v>
      </c>
      <c r="E460">
        <v>418192</v>
      </c>
      <c r="F460">
        <v>13007728726</v>
      </c>
      <c r="G460">
        <v>8167364302</v>
      </c>
      <c r="H460">
        <v>211</v>
      </c>
      <c r="I460">
        <v>6818434</v>
      </c>
    </row>
    <row r="461" spans="1:9">
      <c r="A461" t="s">
        <v>481</v>
      </c>
      <c r="B461">
        <v>5558</v>
      </c>
      <c r="C461">
        <v>12449044</v>
      </c>
      <c r="D461">
        <v>4084719</v>
      </c>
      <c r="E461">
        <v>104877</v>
      </c>
      <c r="F461">
        <v>485844005</v>
      </c>
      <c r="G461">
        <v>282251625</v>
      </c>
      <c r="H461">
        <v>1020</v>
      </c>
      <c r="I461">
        <v>4822723</v>
      </c>
    </row>
    <row r="462" spans="1:9">
      <c r="A462" t="s">
        <v>450</v>
      </c>
      <c r="B462">
        <v>2583</v>
      </c>
      <c r="C462">
        <v>23403052</v>
      </c>
      <c r="D462">
        <v>23100449</v>
      </c>
      <c r="E462">
        <v>64851</v>
      </c>
      <c r="F462">
        <v>603151230</v>
      </c>
      <c r="G462">
        <v>397045578</v>
      </c>
      <c r="H462">
        <v>2600</v>
      </c>
      <c r="I462">
        <v>36332166</v>
      </c>
    </row>
    <row r="463" spans="1:9">
      <c r="A463" t="s">
        <v>573</v>
      </c>
      <c r="B463">
        <v>0</v>
      </c>
      <c r="C463">
        <v>0</v>
      </c>
      <c r="D463">
        <v>0</v>
      </c>
      <c r="E463">
        <v>948475</v>
      </c>
      <c r="F463">
        <v>27794325151</v>
      </c>
      <c r="G463">
        <v>17387238391</v>
      </c>
      <c r="H463">
        <v>32</v>
      </c>
      <c r="I463">
        <v>1005777</v>
      </c>
    </row>
    <row r="464" spans="1:9">
      <c r="A464" t="s">
        <v>5055</v>
      </c>
      <c r="B464">
        <v>0</v>
      </c>
      <c r="C464">
        <v>0</v>
      </c>
      <c r="D464">
        <v>0</v>
      </c>
      <c r="E464">
        <v>1</v>
      </c>
      <c r="F464">
        <v>1350</v>
      </c>
      <c r="G464">
        <v>666</v>
      </c>
      <c r="H464">
        <v>0</v>
      </c>
      <c r="I464">
        <v>0</v>
      </c>
    </row>
    <row r="465" spans="1:9">
      <c r="A465" t="s">
        <v>259</v>
      </c>
      <c r="B465">
        <v>0</v>
      </c>
      <c r="C465">
        <v>0</v>
      </c>
      <c r="D465">
        <v>0</v>
      </c>
      <c r="E465">
        <v>72</v>
      </c>
      <c r="F465">
        <v>599450</v>
      </c>
      <c r="G465">
        <v>343359</v>
      </c>
      <c r="H465">
        <v>29</v>
      </c>
      <c r="I465">
        <v>386426</v>
      </c>
    </row>
    <row r="466" spans="1:9">
      <c r="A466" t="s">
        <v>342</v>
      </c>
      <c r="B466">
        <v>74</v>
      </c>
      <c r="C466">
        <v>2752689</v>
      </c>
      <c r="D466">
        <v>2758853</v>
      </c>
      <c r="E466">
        <v>2826</v>
      </c>
      <c r="F466">
        <v>78155556</v>
      </c>
      <c r="G466">
        <v>47396219</v>
      </c>
      <c r="H466">
        <v>37</v>
      </c>
      <c r="I466">
        <v>1003174</v>
      </c>
    </row>
    <row r="467" spans="1:9">
      <c r="A467" t="s">
        <v>426</v>
      </c>
      <c r="B467">
        <v>8501</v>
      </c>
      <c r="C467">
        <v>260243153</v>
      </c>
      <c r="D467">
        <v>261663839</v>
      </c>
      <c r="E467">
        <v>197899</v>
      </c>
      <c r="F467">
        <v>5107133400</v>
      </c>
      <c r="G467">
        <v>3896981644</v>
      </c>
      <c r="H467">
        <v>6909</v>
      </c>
      <c r="I467">
        <v>187790326</v>
      </c>
    </row>
    <row r="468" spans="1:9">
      <c r="A468" t="s">
        <v>543</v>
      </c>
      <c r="B468">
        <v>15911</v>
      </c>
      <c r="C468">
        <v>540015458</v>
      </c>
      <c r="D468">
        <v>534035686</v>
      </c>
      <c r="E468">
        <v>489217</v>
      </c>
      <c r="F468">
        <v>14242980257</v>
      </c>
      <c r="G468">
        <v>8728003909</v>
      </c>
      <c r="H468">
        <v>0</v>
      </c>
      <c r="I468">
        <v>0</v>
      </c>
    </row>
    <row r="469" spans="1:9">
      <c r="A469" t="s">
        <v>270</v>
      </c>
      <c r="B469">
        <v>0</v>
      </c>
      <c r="C469">
        <v>0</v>
      </c>
      <c r="D469">
        <v>0</v>
      </c>
      <c r="E469">
        <v>1353</v>
      </c>
      <c r="F469">
        <v>1403573</v>
      </c>
      <c r="G469">
        <v>17302</v>
      </c>
      <c r="H469">
        <v>3</v>
      </c>
      <c r="I469">
        <v>9700</v>
      </c>
    </row>
    <row r="470" spans="1:9">
      <c r="A470" t="s">
        <v>360</v>
      </c>
      <c r="B470">
        <v>49</v>
      </c>
      <c r="C470">
        <v>2214016</v>
      </c>
      <c r="D470">
        <v>2211187</v>
      </c>
      <c r="E470">
        <v>1277</v>
      </c>
      <c r="F470">
        <v>22337983</v>
      </c>
      <c r="G470">
        <v>17930362</v>
      </c>
      <c r="H470">
        <v>100</v>
      </c>
      <c r="I470">
        <v>2089901</v>
      </c>
    </row>
    <row r="471" spans="1:9">
      <c r="A471" t="s">
        <v>430</v>
      </c>
      <c r="B471">
        <v>7</v>
      </c>
      <c r="C471">
        <v>287634</v>
      </c>
      <c r="D471">
        <v>288057</v>
      </c>
      <c r="E471">
        <v>5189</v>
      </c>
      <c r="F471">
        <v>138120688</v>
      </c>
      <c r="G471">
        <v>77028644</v>
      </c>
      <c r="H471">
        <v>290</v>
      </c>
      <c r="I471">
        <v>7457196</v>
      </c>
    </row>
    <row r="472" spans="1:9">
      <c r="A472" t="s">
        <v>313</v>
      </c>
      <c r="B472">
        <v>53</v>
      </c>
      <c r="C472">
        <v>7189133</v>
      </c>
      <c r="D472">
        <v>7181973</v>
      </c>
      <c r="E472">
        <v>1016</v>
      </c>
      <c r="F472">
        <v>95126853</v>
      </c>
      <c r="G472">
        <v>90425802</v>
      </c>
      <c r="H472">
        <v>9</v>
      </c>
      <c r="I472">
        <v>726400</v>
      </c>
    </row>
    <row r="473" spans="1:9">
      <c r="A473" t="s">
        <v>272</v>
      </c>
      <c r="B473">
        <v>2211</v>
      </c>
      <c r="C473">
        <v>3457550</v>
      </c>
      <c r="D473">
        <v>2734575</v>
      </c>
      <c r="E473">
        <v>193373</v>
      </c>
      <c r="F473">
        <v>541515805</v>
      </c>
      <c r="G473">
        <v>473043799</v>
      </c>
      <c r="H473">
        <v>72471</v>
      </c>
      <c r="I473">
        <v>202876348</v>
      </c>
    </row>
    <row r="474" spans="1:9">
      <c r="A474" t="s">
        <v>139</v>
      </c>
      <c r="B474">
        <v>89</v>
      </c>
      <c r="C474">
        <v>314652</v>
      </c>
      <c r="D474">
        <v>179384</v>
      </c>
      <c r="E474">
        <v>6482</v>
      </c>
      <c r="F474">
        <v>21699711</v>
      </c>
      <c r="G474">
        <v>15025543</v>
      </c>
      <c r="H474">
        <v>3234</v>
      </c>
      <c r="I474">
        <v>9876769</v>
      </c>
    </row>
    <row r="475" spans="1:9">
      <c r="A475" t="s">
        <v>195</v>
      </c>
      <c r="B475">
        <v>80</v>
      </c>
      <c r="C475">
        <v>8756600</v>
      </c>
      <c r="D475">
        <v>6956966</v>
      </c>
      <c r="E475">
        <v>25069</v>
      </c>
      <c r="F475">
        <v>2109980166</v>
      </c>
      <c r="G475">
        <v>1247910296</v>
      </c>
      <c r="H475">
        <v>970</v>
      </c>
      <c r="I475">
        <v>84906537</v>
      </c>
    </row>
    <row r="476" spans="1:9">
      <c r="A476" t="s">
        <v>526</v>
      </c>
      <c r="B476">
        <v>1</v>
      </c>
      <c r="C476">
        <v>75000</v>
      </c>
      <c r="D476">
        <v>74466</v>
      </c>
      <c r="E476">
        <v>11137</v>
      </c>
      <c r="F476">
        <v>1874269041</v>
      </c>
      <c r="G476">
        <v>1394414534</v>
      </c>
      <c r="H476">
        <v>169</v>
      </c>
      <c r="I476">
        <v>19537000</v>
      </c>
    </row>
    <row r="477" spans="1:9">
      <c r="A477" t="s">
        <v>499</v>
      </c>
      <c r="B477">
        <v>260</v>
      </c>
      <c r="C477">
        <v>1867944</v>
      </c>
      <c r="D477">
        <v>1840285</v>
      </c>
      <c r="E477">
        <v>17136</v>
      </c>
      <c r="F477">
        <v>161665689</v>
      </c>
      <c r="G477">
        <v>104761197</v>
      </c>
      <c r="H477">
        <v>220</v>
      </c>
      <c r="I477">
        <v>3148804</v>
      </c>
    </row>
    <row r="478" spans="1:9">
      <c r="A478" t="s">
        <v>152</v>
      </c>
      <c r="B478">
        <v>21955</v>
      </c>
      <c r="C478">
        <v>156715286</v>
      </c>
      <c r="D478">
        <v>71031111</v>
      </c>
      <c r="E478">
        <v>767640</v>
      </c>
      <c r="F478">
        <v>4940589701</v>
      </c>
      <c r="G478">
        <v>2657023508</v>
      </c>
      <c r="H478">
        <v>45960</v>
      </c>
      <c r="I478">
        <v>288130781</v>
      </c>
    </row>
    <row r="479" spans="1:9">
      <c r="A479" t="s">
        <v>286</v>
      </c>
      <c r="B479">
        <v>0</v>
      </c>
      <c r="C479">
        <v>0</v>
      </c>
      <c r="D479">
        <v>0</v>
      </c>
      <c r="E479">
        <v>23</v>
      </c>
      <c r="F479">
        <v>2613488</v>
      </c>
      <c r="G479">
        <v>24328</v>
      </c>
      <c r="H479">
        <v>0</v>
      </c>
      <c r="I479">
        <v>0</v>
      </c>
    </row>
    <row r="480" spans="1:9">
      <c r="A480" t="s">
        <v>262</v>
      </c>
      <c r="B480">
        <v>0</v>
      </c>
      <c r="C480">
        <v>0</v>
      </c>
      <c r="D480">
        <v>0</v>
      </c>
      <c r="E480">
        <v>15160</v>
      </c>
      <c r="F480">
        <v>140578091</v>
      </c>
      <c r="G480">
        <v>57473937</v>
      </c>
      <c r="H480">
        <v>23</v>
      </c>
      <c r="I480">
        <v>959524</v>
      </c>
    </row>
    <row r="482" spans="1:9">
      <c r="A482" s="39"/>
      <c r="B482" s="40"/>
      <c r="C482" s="40"/>
      <c r="D482" s="40"/>
      <c r="E482" s="40"/>
      <c r="F482" s="40"/>
      <c r="G482" s="40"/>
      <c r="H482" s="40"/>
      <c r="I482" s="40"/>
    </row>
    <row r="483" spans="1:9">
      <c r="A483" s="39"/>
      <c r="B483" s="40"/>
      <c r="C483" s="40"/>
      <c r="D483" s="40"/>
      <c r="E483" s="40"/>
      <c r="F483" s="40"/>
      <c r="G483" s="40"/>
      <c r="H483" s="40"/>
      <c r="I483" s="40"/>
    </row>
    <row r="484" spans="1:9">
      <c r="A484" s="39"/>
      <c r="B484" s="40"/>
      <c r="C484" s="40"/>
      <c r="D484" s="40"/>
      <c r="E484" s="40"/>
      <c r="F484" s="40"/>
      <c r="G484" s="40"/>
      <c r="H484" s="40"/>
      <c r="I48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711"/>
  <sheetViews>
    <sheetView workbookViewId="0">
      <selection activeCell="A2" sqref="A2:I705"/>
    </sheetView>
  </sheetViews>
  <sheetFormatPr defaultRowHeight="15"/>
  <cols>
    <col min="1" max="1" width="42.1406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1" t="s">
        <v>124</v>
      </c>
      <c r="B1" s="41" t="s">
        <v>125</v>
      </c>
      <c r="C1" s="41" t="s">
        <v>126</v>
      </c>
      <c r="D1" s="41" t="s">
        <v>127</v>
      </c>
      <c r="E1" s="41" t="s">
        <v>128</v>
      </c>
      <c r="F1" s="41" t="s">
        <v>129</v>
      </c>
      <c r="G1" s="41" t="s">
        <v>130</v>
      </c>
      <c r="H1" s="41" t="s">
        <v>131</v>
      </c>
      <c r="I1" s="41" t="s">
        <v>132</v>
      </c>
    </row>
    <row r="2" spans="1:9">
      <c r="A2" t="s">
        <v>5056</v>
      </c>
      <c r="B2">
        <v>0</v>
      </c>
      <c r="C2">
        <v>0</v>
      </c>
      <c r="D2">
        <v>0</v>
      </c>
      <c r="E2">
        <v>1</v>
      </c>
      <c r="F2">
        <v>70800</v>
      </c>
      <c r="G2">
        <v>68490</v>
      </c>
      <c r="H2">
        <v>0</v>
      </c>
      <c r="I2">
        <v>0</v>
      </c>
    </row>
    <row r="3" spans="1:9">
      <c r="A3" t="s">
        <v>964</v>
      </c>
      <c r="B3">
        <v>0</v>
      </c>
      <c r="C3">
        <v>0</v>
      </c>
      <c r="D3">
        <v>0</v>
      </c>
      <c r="E3">
        <v>17</v>
      </c>
      <c r="F3">
        <v>1217303</v>
      </c>
      <c r="G3">
        <v>669988</v>
      </c>
      <c r="H3">
        <v>0</v>
      </c>
      <c r="I3">
        <v>0</v>
      </c>
    </row>
    <row r="4" spans="1:9">
      <c r="A4" t="s">
        <v>1039</v>
      </c>
      <c r="B4">
        <v>5650</v>
      </c>
      <c r="C4">
        <v>17696000</v>
      </c>
      <c r="D4">
        <v>2081407</v>
      </c>
      <c r="E4">
        <v>107548</v>
      </c>
      <c r="F4">
        <v>325936012</v>
      </c>
      <c r="G4">
        <v>80751343</v>
      </c>
      <c r="H4">
        <v>1843</v>
      </c>
      <c r="I4">
        <v>4429026</v>
      </c>
    </row>
    <row r="5" spans="1:9">
      <c r="A5" t="s">
        <v>607</v>
      </c>
      <c r="B5">
        <v>1670</v>
      </c>
      <c r="C5">
        <v>5438000</v>
      </c>
      <c r="D5">
        <v>446092</v>
      </c>
      <c r="E5">
        <v>8276</v>
      </c>
      <c r="F5">
        <v>21613699</v>
      </c>
      <c r="G5">
        <v>4955059</v>
      </c>
      <c r="H5">
        <v>305</v>
      </c>
      <c r="I5">
        <v>390330</v>
      </c>
    </row>
    <row r="6" spans="1:9">
      <c r="A6" t="s">
        <v>710</v>
      </c>
      <c r="B6">
        <v>939</v>
      </c>
      <c r="C6">
        <v>91327180</v>
      </c>
      <c r="D6">
        <v>90719472</v>
      </c>
      <c r="E6">
        <v>51590</v>
      </c>
      <c r="F6">
        <v>2271808368</v>
      </c>
      <c r="G6">
        <v>1512256725</v>
      </c>
      <c r="H6">
        <v>36</v>
      </c>
      <c r="I6">
        <v>4539011</v>
      </c>
    </row>
    <row r="7" spans="1:9">
      <c r="A7" t="s">
        <v>714</v>
      </c>
      <c r="B7">
        <v>3344</v>
      </c>
      <c r="C7">
        <v>57158486</v>
      </c>
      <c r="D7">
        <v>57093335</v>
      </c>
      <c r="E7">
        <v>110646</v>
      </c>
      <c r="F7">
        <v>1677253628</v>
      </c>
      <c r="G7">
        <v>1243609489</v>
      </c>
      <c r="H7">
        <v>4399</v>
      </c>
      <c r="I7">
        <v>70852570</v>
      </c>
    </row>
    <row r="8" spans="1:9">
      <c r="A8" t="s">
        <v>866</v>
      </c>
      <c r="B8">
        <v>265</v>
      </c>
      <c r="C8">
        <v>58197403</v>
      </c>
      <c r="D8">
        <v>57975017</v>
      </c>
      <c r="E8">
        <v>1446</v>
      </c>
      <c r="F8">
        <v>213688253</v>
      </c>
      <c r="G8">
        <v>194775708</v>
      </c>
      <c r="H8">
        <v>1</v>
      </c>
      <c r="I8">
        <v>71992</v>
      </c>
    </row>
    <row r="9" spans="1:9">
      <c r="A9" t="s">
        <v>1135</v>
      </c>
      <c r="B9">
        <v>1</v>
      </c>
      <c r="C9">
        <v>12000</v>
      </c>
      <c r="D9">
        <v>11869</v>
      </c>
      <c r="E9">
        <v>3425</v>
      </c>
      <c r="F9">
        <v>15423766</v>
      </c>
      <c r="G9">
        <v>4170495</v>
      </c>
      <c r="H9">
        <v>61</v>
      </c>
      <c r="I9">
        <v>802576</v>
      </c>
    </row>
    <row r="10" spans="1:9">
      <c r="A10" t="s">
        <v>1276</v>
      </c>
      <c r="B10">
        <v>100</v>
      </c>
      <c r="C10">
        <v>230523998</v>
      </c>
      <c r="D10">
        <v>90068826</v>
      </c>
      <c r="E10">
        <v>86894</v>
      </c>
      <c r="F10">
        <v>32595242315</v>
      </c>
      <c r="G10">
        <v>9369890798</v>
      </c>
      <c r="H10">
        <v>96</v>
      </c>
      <c r="I10">
        <v>33657884</v>
      </c>
    </row>
    <row r="11" spans="1:9">
      <c r="A11" t="s">
        <v>1157</v>
      </c>
      <c r="B11">
        <v>8092</v>
      </c>
      <c r="C11">
        <v>303649214</v>
      </c>
      <c r="D11">
        <v>301352296</v>
      </c>
      <c r="E11">
        <v>379848</v>
      </c>
      <c r="F11">
        <v>11931976497</v>
      </c>
      <c r="G11">
        <v>7679478494</v>
      </c>
      <c r="H11">
        <v>773</v>
      </c>
      <c r="I11">
        <v>33192900</v>
      </c>
    </row>
    <row r="12" spans="1:9">
      <c r="A12" t="s">
        <v>1210</v>
      </c>
      <c r="B12">
        <v>17987</v>
      </c>
      <c r="C12">
        <v>105445445</v>
      </c>
      <c r="D12">
        <v>13918113</v>
      </c>
      <c r="E12">
        <v>1595028</v>
      </c>
      <c r="F12">
        <v>13628457827</v>
      </c>
      <c r="G12">
        <v>2969916154</v>
      </c>
      <c r="H12">
        <v>11035</v>
      </c>
      <c r="I12">
        <v>61708850</v>
      </c>
    </row>
    <row r="13" spans="1:9">
      <c r="A13" t="s">
        <v>1170</v>
      </c>
      <c r="B13">
        <v>0</v>
      </c>
      <c r="C13">
        <v>0</v>
      </c>
      <c r="D13">
        <v>0</v>
      </c>
      <c r="E13">
        <v>11</v>
      </c>
      <c r="F13">
        <v>2115440</v>
      </c>
      <c r="G13">
        <v>2061524</v>
      </c>
      <c r="H13">
        <v>1</v>
      </c>
      <c r="I13">
        <v>62952</v>
      </c>
    </row>
    <row r="14" spans="1:9">
      <c r="A14" t="s">
        <v>1192</v>
      </c>
      <c r="B14">
        <v>10296</v>
      </c>
      <c r="C14">
        <v>121236677</v>
      </c>
      <c r="D14">
        <v>112933159</v>
      </c>
      <c r="E14">
        <v>644536</v>
      </c>
      <c r="F14">
        <v>4862045386</v>
      </c>
      <c r="G14">
        <v>2299535103</v>
      </c>
      <c r="H14">
        <v>2205</v>
      </c>
      <c r="I14">
        <v>12722298</v>
      </c>
    </row>
    <row r="15" spans="1:9">
      <c r="A15" t="s">
        <v>730</v>
      </c>
      <c r="B15">
        <v>0</v>
      </c>
      <c r="C15">
        <v>0</v>
      </c>
      <c r="D15">
        <v>0</v>
      </c>
      <c r="E15">
        <v>5</v>
      </c>
      <c r="F15">
        <v>6156000</v>
      </c>
      <c r="G15">
        <v>0</v>
      </c>
      <c r="H15">
        <v>0</v>
      </c>
      <c r="I15">
        <v>0</v>
      </c>
    </row>
    <row r="16" spans="1:9">
      <c r="A16" t="s">
        <v>878</v>
      </c>
      <c r="B16">
        <v>3</v>
      </c>
      <c r="C16">
        <v>70500</v>
      </c>
      <c r="D16">
        <v>71462</v>
      </c>
      <c r="E16">
        <v>7231</v>
      </c>
      <c r="F16">
        <v>88926420</v>
      </c>
      <c r="G16">
        <v>75422053</v>
      </c>
      <c r="H16">
        <v>223</v>
      </c>
      <c r="I16">
        <v>3507857</v>
      </c>
    </row>
    <row r="17" spans="1:9">
      <c r="A17" t="s">
        <v>922</v>
      </c>
      <c r="B17">
        <v>0</v>
      </c>
      <c r="C17">
        <v>0</v>
      </c>
      <c r="D17">
        <v>0</v>
      </c>
      <c r="E17">
        <v>9</v>
      </c>
      <c r="F17">
        <v>361409</v>
      </c>
      <c r="G17">
        <v>151361</v>
      </c>
      <c r="H17">
        <v>1</v>
      </c>
      <c r="I17">
        <v>41409</v>
      </c>
    </row>
    <row r="18" spans="1:9">
      <c r="A18" t="s">
        <v>1153</v>
      </c>
      <c r="B18">
        <v>1</v>
      </c>
      <c r="C18">
        <v>23064</v>
      </c>
      <c r="D18">
        <v>21882</v>
      </c>
      <c r="E18">
        <v>1757</v>
      </c>
      <c r="F18">
        <v>55511508</v>
      </c>
      <c r="G18">
        <v>25477965</v>
      </c>
      <c r="H18">
        <v>13</v>
      </c>
      <c r="I18">
        <v>409599</v>
      </c>
    </row>
    <row r="19" spans="1:9">
      <c r="A19" t="s">
        <v>1185</v>
      </c>
      <c r="B19">
        <v>2740</v>
      </c>
      <c r="C19">
        <v>332623510</v>
      </c>
      <c r="D19">
        <v>94101340</v>
      </c>
      <c r="E19">
        <v>89658</v>
      </c>
      <c r="F19">
        <v>9771002115</v>
      </c>
      <c r="G19">
        <v>2633051245</v>
      </c>
      <c r="H19">
        <v>85</v>
      </c>
      <c r="I19">
        <v>8217946</v>
      </c>
    </row>
    <row r="20" spans="1:9">
      <c r="A20" t="s">
        <v>766</v>
      </c>
      <c r="B20">
        <v>643954</v>
      </c>
      <c r="C20">
        <v>3926030254</v>
      </c>
      <c r="D20">
        <v>600965691</v>
      </c>
      <c r="E20">
        <v>23689341</v>
      </c>
      <c r="F20">
        <v>197401832176</v>
      </c>
      <c r="G20">
        <v>36571666829</v>
      </c>
      <c r="H20">
        <v>162082</v>
      </c>
      <c r="I20">
        <v>758393533</v>
      </c>
    </row>
    <row r="21" spans="1:9">
      <c r="A21" t="s">
        <v>826</v>
      </c>
      <c r="B21">
        <v>3</v>
      </c>
      <c r="C21">
        <v>54000</v>
      </c>
      <c r="D21">
        <v>54121</v>
      </c>
      <c r="E21">
        <v>13544</v>
      </c>
      <c r="F21">
        <v>93288567</v>
      </c>
      <c r="G21">
        <v>7390269</v>
      </c>
      <c r="H21">
        <v>271</v>
      </c>
      <c r="I21">
        <v>1598344</v>
      </c>
    </row>
    <row r="22" spans="1:9">
      <c r="A22" t="s">
        <v>5057</v>
      </c>
      <c r="B22">
        <v>1338</v>
      </c>
      <c r="C22">
        <v>1335150</v>
      </c>
      <c r="D22">
        <v>32581</v>
      </c>
      <c r="E22">
        <v>309364</v>
      </c>
      <c r="F22">
        <v>619550134</v>
      </c>
      <c r="G22">
        <v>45164232</v>
      </c>
      <c r="H22">
        <v>20</v>
      </c>
      <c r="I22">
        <v>25770</v>
      </c>
    </row>
    <row r="23" spans="1:9">
      <c r="A23" t="s">
        <v>757</v>
      </c>
      <c r="B23">
        <v>29726</v>
      </c>
      <c r="C23">
        <v>798444267</v>
      </c>
      <c r="D23">
        <v>783315634</v>
      </c>
      <c r="E23">
        <v>981446</v>
      </c>
      <c r="F23">
        <v>22739086171</v>
      </c>
      <c r="G23">
        <v>14807073353</v>
      </c>
      <c r="H23">
        <v>6390</v>
      </c>
      <c r="I23">
        <v>152779261</v>
      </c>
    </row>
    <row r="24" spans="1:9">
      <c r="A24" t="s">
        <v>909</v>
      </c>
      <c r="B24">
        <v>1477</v>
      </c>
      <c r="C24">
        <v>47243387</v>
      </c>
      <c r="D24">
        <v>46888904</v>
      </c>
      <c r="E24">
        <v>24803</v>
      </c>
      <c r="F24">
        <v>660969622</v>
      </c>
      <c r="G24">
        <v>399939361</v>
      </c>
      <c r="H24">
        <v>20</v>
      </c>
      <c r="I24">
        <v>664338</v>
      </c>
    </row>
    <row r="25" spans="1:9">
      <c r="A25" t="s">
        <v>1271</v>
      </c>
      <c r="B25">
        <v>0</v>
      </c>
      <c r="C25">
        <v>0</v>
      </c>
      <c r="D25">
        <v>0</v>
      </c>
      <c r="E25">
        <v>5542</v>
      </c>
      <c r="F25">
        <v>305601548</v>
      </c>
      <c r="G25">
        <v>144374847</v>
      </c>
      <c r="H25">
        <v>75</v>
      </c>
      <c r="I25">
        <v>4237415</v>
      </c>
    </row>
    <row r="26" spans="1:9">
      <c r="A26" t="s">
        <v>1288</v>
      </c>
      <c r="B26">
        <v>1650</v>
      </c>
      <c r="C26">
        <v>4623700</v>
      </c>
      <c r="D26">
        <v>1883829</v>
      </c>
      <c r="E26">
        <v>12475</v>
      </c>
      <c r="F26">
        <v>35486363</v>
      </c>
      <c r="G26">
        <v>8336824</v>
      </c>
      <c r="H26">
        <v>276</v>
      </c>
      <c r="I26">
        <v>677520</v>
      </c>
    </row>
    <row r="27" spans="1:9">
      <c r="A27" t="s">
        <v>665</v>
      </c>
      <c r="B27">
        <v>73</v>
      </c>
      <c r="C27">
        <v>1285450</v>
      </c>
      <c r="D27">
        <v>1245059</v>
      </c>
      <c r="E27">
        <v>561</v>
      </c>
      <c r="F27">
        <v>12677338</v>
      </c>
      <c r="G27">
        <v>4818406</v>
      </c>
      <c r="H27">
        <v>3</v>
      </c>
      <c r="I27">
        <v>74000</v>
      </c>
    </row>
    <row r="28" spans="1:9">
      <c r="A28" t="s">
        <v>677</v>
      </c>
      <c r="B28">
        <v>68685</v>
      </c>
      <c r="C28">
        <v>86610000</v>
      </c>
      <c r="D28">
        <v>18395282</v>
      </c>
      <c r="E28">
        <v>240024</v>
      </c>
      <c r="F28">
        <v>398693499</v>
      </c>
      <c r="G28">
        <v>118714271</v>
      </c>
      <c r="H28">
        <v>1601</v>
      </c>
      <c r="I28">
        <v>2371800</v>
      </c>
    </row>
    <row r="29" spans="1:9">
      <c r="A29" t="s">
        <v>858</v>
      </c>
      <c r="B29">
        <v>62644</v>
      </c>
      <c r="C29">
        <v>463681396</v>
      </c>
      <c r="D29">
        <v>130172850</v>
      </c>
      <c r="E29">
        <v>4775479</v>
      </c>
      <c r="F29">
        <v>68624962298</v>
      </c>
      <c r="G29">
        <v>15734344052</v>
      </c>
      <c r="H29">
        <v>9852</v>
      </c>
      <c r="I29">
        <v>91872467</v>
      </c>
    </row>
    <row r="30" spans="1:9">
      <c r="A30" t="s">
        <v>896</v>
      </c>
      <c r="B30">
        <v>8</v>
      </c>
      <c r="C30">
        <v>130000</v>
      </c>
      <c r="D30">
        <v>129473</v>
      </c>
      <c r="E30">
        <v>289</v>
      </c>
      <c r="F30">
        <v>4707166</v>
      </c>
      <c r="G30">
        <v>2495368</v>
      </c>
      <c r="H30">
        <v>78</v>
      </c>
      <c r="I30">
        <v>1277166</v>
      </c>
    </row>
    <row r="31" spans="1:9">
      <c r="A31" t="s">
        <v>1141</v>
      </c>
      <c r="B31">
        <v>290</v>
      </c>
      <c r="C31">
        <v>3085945</v>
      </c>
      <c r="D31">
        <v>2929818</v>
      </c>
      <c r="E31">
        <v>49640</v>
      </c>
      <c r="F31">
        <v>683003476</v>
      </c>
      <c r="G31">
        <v>317001386</v>
      </c>
      <c r="H31">
        <v>52</v>
      </c>
      <c r="I31">
        <v>255894</v>
      </c>
    </row>
    <row r="32" spans="1:9">
      <c r="A32" t="s">
        <v>1251</v>
      </c>
      <c r="B32">
        <v>43</v>
      </c>
      <c r="C32">
        <v>463800</v>
      </c>
      <c r="D32">
        <v>84944</v>
      </c>
      <c r="E32">
        <v>61251</v>
      </c>
      <c r="F32">
        <v>560186317</v>
      </c>
      <c r="G32">
        <v>65578385</v>
      </c>
      <c r="H32">
        <v>1446</v>
      </c>
      <c r="I32">
        <v>8303314</v>
      </c>
    </row>
    <row r="33" spans="1:9">
      <c r="A33" t="s">
        <v>852</v>
      </c>
      <c r="B33">
        <v>1194</v>
      </c>
      <c r="C33">
        <v>1843500</v>
      </c>
      <c r="D33">
        <v>323993</v>
      </c>
      <c r="E33">
        <v>18666</v>
      </c>
      <c r="F33">
        <v>45066790</v>
      </c>
      <c r="G33">
        <v>15757836</v>
      </c>
      <c r="H33">
        <v>194</v>
      </c>
      <c r="I33">
        <v>260650</v>
      </c>
    </row>
    <row r="34" spans="1:9">
      <c r="A34" t="s">
        <v>959</v>
      </c>
      <c r="B34">
        <v>2265</v>
      </c>
      <c r="C34">
        <v>282159346</v>
      </c>
      <c r="D34">
        <v>281456555</v>
      </c>
      <c r="E34">
        <v>157473</v>
      </c>
      <c r="F34">
        <v>16313204400</v>
      </c>
      <c r="G34">
        <v>13950457565</v>
      </c>
      <c r="H34">
        <v>1173</v>
      </c>
      <c r="I34">
        <v>117044215</v>
      </c>
    </row>
    <row r="35" spans="1:9">
      <c r="A35" t="s">
        <v>988</v>
      </c>
      <c r="B35">
        <v>17590</v>
      </c>
      <c r="C35">
        <v>617680629</v>
      </c>
      <c r="D35">
        <v>607181337</v>
      </c>
      <c r="E35">
        <v>379274</v>
      </c>
      <c r="F35">
        <v>11165906238</v>
      </c>
      <c r="G35">
        <v>7011264766</v>
      </c>
      <c r="H35">
        <v>2835</v>
      </c>
      <c r="I35">
        <v>87844301</v>
      </c>
    </row>
    <row r="36" spans="1:9">
      <c r="A36" t="s">
        <v>1005</v>
      </c>
      <c r="B36">
        <v>40</v>
      </c>
      <c r="C36">
        <v>8295980</v>
      </c>
      <c r="D36">
        <v>8283542</v>
      </c>
      <c r="E36">
        <v>31797</v>
      </c>
      <c r="F36">
        <v>4684588318</v>
      </c>
      <c r="G36">
        <v>3614267574</v>
      </c>
      <c r="H36">
        <v>352</v>
      </c>
      <c r="I36">
        <v>58371643</v>
      </c>
    </row>
    <row r="37" spans="1:9">
      <c r="A37" t="s">
        <v>1176</v>
      </c>
      <c r="B37">
        <v>2389</v>
      </c>
      <c r="C37">
        <v>631992422</v>
      </c>
      <c r="D37">
        <v>629738352</v>
      </c>
      <c r="E37">
        <v>419455</v>
      </c>
      <c r="F37">
        <v>90136649041</v>
      </c>
      <c r="G37">
        <v>75460005875</v>
      </c>
      <c r="H37">
        <v>307</v>
      </c>
      <c r="I37">
        <v>74840975</v>
      </c>
    </row>
    <row r="38" spans="1:9">
      <c r="A38" t="s">
        <v>652</v>
      </c>
      <c r="B38">
        <v>2269</v>
      </c>
      <c r="C38">
        <v>6467900</v>
      </c>
      <c r="D38">
        <v>931597</v>
      </c>
      <c r="E38">
        <v>20887</v>
      </c>
      <c r="F38">
        <v>61796842</v>
      </c>
      <c r="G38">
        <v>17063513</v>
      </c>
      <c r="H38">
        <v>311</v>
      </c>
      <c r="I38">
        <v>657181</v>
      </c>
    </row>
    <row r="39" spans="1:9">
      <c r="A39" t="s">
        <v>778</v>
      </c>
      <c r="B39">
        <v>60</v>
      </c>
      <c r="C39">
        <v>25334935</v>
      </c>
      <c r="D39">
        <v>24293963</v>
      </c>
      <c r="E39">
        <v>1085254</v>
      </c>
      <c r="F39">
        <v>357455604325</v>
      </c>
      <c r="G39">
        <v>301206072888</v>
      </c>
      <c r="H39">
        <v>671</v>
      </c>
      <c r="I39">
        <v>248019925</v>
      </c>
    </row>
    <row r="40" spans="1:9">
      <c r="A40" t="s">
        <v>875</v>
      </c>
      <c r="B40">
        <v>1232</v>
      </c>
      <c r="C40">
        <v>129731122</v>
      </c>
      <c r="D40">
        <v>129482494</v>
      </c>
      <c r="E40">
        <v>11259</v>
      </c>
      <c r="F40">
        <v>936014794</v>
      </c>
      <c r="G40">
        <v>868660877</v>
      </c>
      <c r="H40">
        <v>19</v>
      </c>
      <c r="I40">
        <v>1289605</v>
      </c>
    </row>
    <row r="41" spans="1:9">
      <c r="A41" t="s">
        <v>1091</v>
      </c>
      <c r="B41">
        <v>69</v>
      </c>
      <c r="C41">
        <v>230320</v>
      </c>
      <c r="D41">
        <v>47244</v>
      </c>
      <c r="E41">
        <v>147157</v>
      </c>
      <c r="F41">
        <v>438757920</v>
      </c>
      <c r="G41">
        <v>26882251</v>
      </c>
      <c r="H41">
        <v>3443</v>
      </c>
      <c r="I41">
        <v>6660385</v>
      </c>
    </row>
    <row r="42" spans="1:9">
      <c r="A42" t="s">
        <v>1240</v>
      </c>
      <c r="B42">
        <v>1851</v>
      </c>
      <c r="C42">
        <v>76342076</v>
      </c>
      <c r="D42">
        <v>75788070</v>
      </c>
      <c r="E42">
        <v>17691</v>
      </c>
      <c r="F42">
        <v>685984612</v>
      </c>
      <c r="G42">
        <v>460739812</v>
      </c>
      <c r="H42">
        <v>9</v>
      </c>
      <c r="I42">
        <v>475340</v>
      </c>
    </row>
    <row r="43" spans="1:9">
      <c r="A43" t="s">
        <v>1168</v>
      </c>
      <c r="B43">
        <v>18357</v>
      </c>
      <c r="C43">
        <v>254157300</v>
      </c>
      <c r="D43">
        <v>47185838</v>
      </c>
      <c r="E43">
        <v>1725802</v>
      </c>
      <c r="F43">
        <v>27271243024</v>
      </c>
      <c r="G43">
        <v>4732084558</v>
      </c>
      <c r="H43">
        <v>1520</v>
      </c>
      <c r="I43">
        <v>12139970</v>
      </c>
    </row>
    <row r="44" spans="1:9">
      <c r="A44" t="s">
        <v>780</v>
      </c>
      <c r="B44">
        <v>0</v>
      </c>
      <c r="C44">
        <v>0</v>
      </c>
      <c r="D44">
        <v>0</v>
      </c>
      <c r="E44">
        <v>11</v>
      </c>
      <c r="F44">
        <v>1524600</v>
      </c>
      <c r="G44">
        <v>932144</v>
      </c>
      <c r="H44">
        <v>0</v>
      </c>
      <c r="I44">
        <v>0</v>
      </c>
    </row>
    <row r="45" spans="1:9">
      <c r="A45" t="s">
        <v>839</v>
      </c>
      <c r="B45">
        <v>238796</v>
      </c>
      <c r="C45">
        <v>1169749780</v>
      </c>
      <c r="D45">
        <v>192807144</v>
      </c>
      <c r="E45">
        <v>7421090</v>
      </c>
      <c r="F45">
        <v>34219680597</v>
      </c>
      <c r="G45">
        <v>4136148956</v>
      </c>
      <c r="H45">
        <v>22235</v>
      </c>
      <c r="I45">
        <v>48788594</v>
      </c>
    </row>
    <row r="46" spans="1:9">
      <c r="A46" t="s">
        <v>1132</v>
      </c>
      <c r="B46">
        <v>1438</v>
      </c>
      <c r="C46">
        <v>285340760</v>
      </c>
      <c r="D46">
        <v>53730418</v>
      </c>
      <c r="E46">
        <v>46244</v>
      </c>
      <c r="F46">
        <v>9064266052</v>
      </c>
      <c r="G46">
        <v>3090023959</v>
      </c>
      <c r="H46">
        <v>91</v>
      </c>
      <c r="I46">
        <v>12750336</v>
      </c>
    </row>
    <row r="47" spans="1:9">
      <c r="A47" t="s">
        <v>1198</v>
      </c>
      <c r="B47">
        <v>7</v>
      </c>
      <c r="C47">
        <v>205293</v>
      </c>
      <c r="D47">
        <v>205168</v>
      </c>
      <c r="E47">
        <v>491</v>
      </c>
      <c r="F47">
        <v>12197169</v>
      </c>
      <c r="G47">
        <v>6027737</v>
      </c>
      <c r="H47">
        <v>8</v>
      </c>
      <c r="I47">
        <v>133187</v>
      </c>
    </row>
    <row r="48" spans="1:9">
      <c r="A48" t="s">
        <v>819</v>
      </c>
      <c r="B48">
        <v>0</v>
      </c>
      <c r="C48">
        <v>0</v>
      </c>
      <c r="D48">
        <v>0</v>
      </c>
      <c r="E48">
        <v>4</v>
      </c>
      <c r="F48">
        <v>335096</v>
      </c>
      <c r="G48">
        <v>0</v>
      </c>
      <c r="H48">
        <v>0</v>
      </c>
      <c r="I48">
        <v>0</v>
      </c>
    </row>
    <row r="49" spans="1:9">
      <c r="A49" t="s">
        <v>961</v>
      </c>
      <c r="B49">
        <v>1587</v>
      </c>
      <c r="C49">
        <v>408215277</v>
      </c>
      <c r="D49">
        <v>407378640</v>
      </c>
      <c r="E49">
        <v>281266</v>
      </c>
      <c r="F49">
        <v>56555429006</v>
      </c>
      <c r="G49">
        <v>44556485355</v>
      </c>
      <c r="H49">
        <v>354</v>
      </c>
      <c r="I49">
        <v>77031680</v>
      </c>
    </row>
    <row r="50" spans="1:9">
      <c r="A50" t="s">
        <v>1098</v>
      </c>
      <c r="B50">
        <v>9344</v>
      </c>
      <c r="C50">
        <v>76676413</v>
      </c>
      <c r="D50">
        <v>25225558</v>
      </c>
      <c r="E50">
        <v>329256</v>
      </c>
      <c r="F50">
        <v>1925502291</v>
      </c>
      <c r="G50">
        <v>251803635</v>
      </c>
      <c r="H50">
        <v>224</v>
      </c>
      <c r="I50">
        <v>744351</v>
      </c>
    </row>
    <row r="51" spans="1:9">
      <c r="A51" t="s">
        <v>1261</v>
      </c>
      <c r="B51">
        <v>0</v>
      </c>
      <c r="C51">
        <v>0</v>
      </c>
      <c r="D51">
        <v>0</v>
      </c>
      <c r="E51">
        <v>437</v>
      </c>
      <c r="F51">
        <v>37140183</v>
      </c>
      <c r="G51">
        <v>32384289</v>
      </c>
      <c r="H51">
        <v>4</v>
      </c>
      <c r="I51">
        <v>870258</v>
      </c>
    </row>
    <row r="52" spans="1:9">
      <c r="A52" t="s">
        <v>697</v>
      </c>
      <c r="B52">
        <v>1315</v>
      </c>
      <c r="C52">
        <v>102843995</v>
      </c>
      <c r="D52">
        <v>51541699</v>
      </c>
      <c r="E52">
        <v>114322</v>
      </c>
      <c r="F52">
        <v>7993667563</v>
      </c>
      <c r="G52">
        <v>3463141385</v>
      </c>
      <c r="H52">
        <v>1075</v>
      </c>
      <c r="I52">
        <v>63544824</v>
      </c>
    </row>
    <row r="53" spans="1:9">
      <c r="A53" t="s">
        <v>767</v>
      </c>
      <c r="B53">
        <v>544420</v>
      </c>
      <c r="C53">
        <v>6432465374</v>
      </c>
      <c r="D53">
        <v>710126312</v>
      </c>
      <c r="E53">
        <v>31496991</v>
      </c>
      <c r="F53">
        <v>396815412670</v>
      </c>
      <c r="G53">
        <v>55626217983</v>
      </c>
      <c r="H53">
        <v>65906</v>
      </c>
      <c r="I53">
        <v>457449981</v>
      </c>
    </row>
    <row r="54" spans="1:9">
      <c r="A54" t="s">
        <v>1284</v>
      </c>
      <c r="B54">
        <v>4509</v>
      </c>
      <c r="C54">
        <v>116514773</v>
      </c>
      <c r="D54">
        <v>113696474</v>
      </c>
      <c r="E54">
        <v>160735</v>
      </c>
      <c r="F54">
        <v>3645454802</v>
      </c>
      <c r="G54">
        <v>1823243024</v>
      </c>
      <c r="H54">
        <v>249</v>
      </c>
      <c r="I54">
        <v>4452413</v>
      </c>
    </row>
    <row r="55" spans="1:9">
      <c r="A55" t="s">
        <v>1030</v>
      </c>
      <c r="B55">
        <v>1317</v>
      </c>
      <c r="C55">
        <v>24579946</v>
      </c>
      <c r="D55">
        <v>24593350</v>
      </c>
      <c r="E55">
        <v>29972</v>
      </c>
      <c r="F55">
        <v>491653634</v>
      </c>
      <c r="G55">
        <v>372121282</v>
      </c>
      <c r="H55">
        <v>738</v>
      </c>
      <c r="I55">
        <v>12607984</v>
      </c>
    </row>
    <row r="56" spans="1:9">
      <c r="A56" t="s">
        <v>1104</v>
      </c>
      <c r="B56">
        <v>22269</v>
      </c>
      <c r="C56">
        <v>822967867</v>
      </c>
      <c r="D56">
        <v>817385657</v>
      </c>
      <c r="E56">
        <v>460519</v>
      </c>
      <c r="F56">
        <v>14354038949</v>
      </c>
      <c r="G56">
        <v>9371250974</v>
      </c>
      <c r="H56">
        <v>1638</v>
      </c>
      <c r="I56">
        <v>63328511</v>
      </c>
    </row>
    <row r="57" spans="1:9">
      <c r="A57" t="s">
        <v>1279</v>
      </c>
      <c r="B57">
        <v>86</v>
      </c>
      <c r="C57">
        <v>565261</v>
      </c>
      <c r="D57">
        <v>539091</v>
      </c>
      <c r="E57">
        <v>389</v>
      </c>
      <c r="F57">
        <v>5351306</v>
      </c>
      <c r="G57">
        <v>3837735</v>
      </c>
      <c r="H57">
        <v>14</v>
      </c>
      <c r="I57">
        <v>133252</v>
      </c>
    </row>
    <row r="58" spans="1:9">
      <c r="A58" t="s">
        <v>915</v>
      </c>
      <c r="B58">
        <v>7</v>
      </c>
      <c r="C58">
        <v>537544</v>
      </c>
      <c r="D58">
        <v>538111</v>
      </c>
      <c r="E58">
        <v>149</v>
      </c>
      <c r="F58">
        <v>10878036</v>
      </c>
      <c r="G58">
        <v>9660893</v>
      </c>
      <c r="H58">
        <v>5</v>
      </c>
      <c r="I58">
        <v>188610</v>
      </c>
    </row>
    <row r="59" spans="1:9">
      <c r="A59" t="s">
        <v>1084</v>
      </c>
      <c r="B59">
        <v>1011</v>
      </c>
      <c r="C59">
        <v>9269483</v>
      </c>
      <c r="D59">
        <v>8804824</v>
      </c>
      <c r="E59">
        <v>41203</v>
      </c>
      <c r="F59">
        <v>225991589</v>
      </c>
      <c r="G59">
        <v>94118904</v>
      </c>
      <c r="H59">
        <v>190</v>
      </c>
      <c r="I59">
        <v>955683</v>
      </c>
    </row>
    <row r="60" spans="1:9">
      <c r="A60" t="s">
        <v>1131</v>
      </c>
      <c r="B60">
        <v>904</v>
      </c>
      <c r="C60">
        <v>134126748</v>
      </c>
      <c r="D60">
        <v>27167764</v>
      </c>
      <c r="E60">
        <v>38670</v>
      </c>
      <c r="F60">
        <v>6013472536</v>
      </c>
      <c r="G60">
        <v>1894101503</v>
      </c>
      <c r="H60">
        <v>97</v>
      </c>
      <c r="I60">
        <v>11438487</v>
      </c>
    </row>
    <row r="61" spans="1:9">
      <c r="A61" t="s">
        <v>1193</v>
      </c>
      <c r="B61">
        <v>9481</v>
      </c>
      <c r="C61">
        <v>241455005</v>
      </c>
      <c r="D61">
        <v>225071927</v>
      </c>
      <c r="E61">
        <v>1112246</v>
      </c>
      <c r="F61">
        <v>12872012217</v>
      </c>
      <c r="G61">
        <v>6557075676</v>
      </c>
      <c r="H61">
        <v>926</v>
      </c>
      <c r="I61">
        <v>10229083</v>
      </c>
    </row>
    <row r="62" spans="1:9">
      <c r="A62" t="s">
        <v>5058</v>
      </c>
      <c r="B62">
        <v>1</v>
      </c>
      <c r="C62">
        <v>10000</v>
      </c>
      <c r="D62">
        <v>9820</v>
      </c>
      <c r="E62">
        <v>1</v>
      </c>
      <c r="F62">
        <v>5000</v>
      </c>
      <c r="G62">
        <v>1825</v>
      </c>
      <c r="H62">
        <v>0</v>
      </c>
      <c r="I62">
        <v>0</v>
      </c>
    </row>
    <row r="63" spans="1:9">
      <c r="A63" t="s">
        <v>939</v>
      </c>
      <c r="B63">
        <v>17</v>
      </c>
      <c r="C63">
        <v>181302</v>
      </c>
      <c r="D63">
        <v>180442</v>
      </c>
      <c r="E63">
        <v>451</v>
      </c>
      <c r="F63">
        <v>6367374</v>
      </c>
      <c r="G63">
        <v>3983269</v>
      </c>
      <c r="H63">
        <v>0</v>
      </c>
      <c r="I63">
        <v>0</v>
      </c>
    </row>
    <row r="64" spans="1:9">
      <c r="A64" t="s">
        <v>655</v>
      </c>
      <c r="B64">
        <v>162840</v>
      </c>
      <c r="C64">
        <v>1344252430</v>
      </c>
      <c r="D64">
        <v>92898424</v>
      </c>
      <c r="E64">
        <v>7138291</v>
      </c>
      <c r="F64">
        <v>65454063288</v>
      </c>
      <c r="G64">
        <v>10343809835</v>
      </c>
      <c r="H64">
        <v>23623</v>
      </c>
      <c r="I64">
        <v>160440299</v>
      </c>
    </row>
    <row r="65" spans="1:9">
      <c r="A65" t="s">
        <v>1163</v>
      </c>
      <c r="B65">
        <v>4796</v>
      </c>
      <c r="C65">
        <v>6173235</v>
      </c>
      <c r="D65">
        <v>1372589</v>
      </c>
      <c r="E65">
        <v>49400</v>
      </c>
      <c r="F65">
        <v>88410249</v>
      </c>
      <c r="G65">
        <v>25547787</v>
      </c>
      <c r="H65">
        <v>442</v>
      </c>
      <c r="I65">
        <v>561150</v>
      </c>
    </row>
    <row r="66" spans="1:9">
      <c r="A66" t="s">
        <v>644</v>
      </c>
      <c r="B66">
        <v>190</v>
      </c>
      <c r="C66">
        <v>2158050</v>
      </c>
      <c r="D66">
        <v>2055067</v>
      </c>
      <c r="E66">
        <v>842</v>
      </c>
      <c r="F66">
        <v>11884800</v>
      </c>
      <c r="G66">
        <v>8569391</v>
      </c>
      <c r="H66">
        <v>12</v>
      </c>
      <c r="I66">
        <v>118100</v>
      </c>
    </row>
    <row r="67" spans="1:9">
      <c r="A67" t="s">
        <v>678</v>
      </c>
      <c r="B67">
        <v>114086</v>
      </c>
      <c r="C67">
        <v>228881200</v>
      </c>
      <c r="D67">
        <v>40580524</v>
      </c>
      <c r="E67">
        <v>2728196</v>
      </c>
      <c r="F67">
        <v>7528788057</v>
      </c>
      <c r="G67">
        <v>2194334742</v>
      </c>
      <c r="H67">
        <v>48832</v>
      </c>
      <c r="I67">
        <v>119987982</v>
      </c>
    </row>
    <row r="68" spans="1:9">
      <c r="A68" t="s">
        <v>882</v>
      </c>
      <c r="B68">
        <v>7147</v>
      </c>
      <c r="C68">
        <v>131583668</v>
      </c>
      <c r="D68">
        <v>130095020</v>
      </c>
      <c r="E68">
        <v>568750</v>
      </c>
      <c r="F68">
        <v>8376404343</v>
      </c>
      <c r="G68">
        <v>6711065145</v>
      </c>
      <c r="H68">
        <v>4555</v>
      </c>
      <c r="I68">
        <v>68860704</v>
      </c>
    </row>
    <row r="69" spans="1:9">
      <c r="A69" t="s">
        <v>1006</v>
      </c>
      <c r="B69">
        <v>17</v>
      </c>
      <c r="C69">
        <v>5238326</v>
      </c>
      <c r="D69">
        <v>5221158</v>
      </c>
      <c r="E69">
        <v>30576</v>
      </c>
      <c r="F69">
        <v>6245829949</v>
      </c>
      <c r="G69">
        <v>4579978774</v>
      </c>
      <c r="H69">
        <v>140</v>
      </c>
      <c r="I69">
        <v>34134205</v>
      </c>
    </row>
    <row r="70" spans="1:9">
      <c r="A70" t="s">
        <v>1260</v>
      </c>
      <c r="B70">
        <v>0</v>
      </c>
      <c r="C70">
        <v>0</v>
      </c>
      <c r="D70">
        <v>0</v>
      </c>
      <c r="E70">
        <v>22588</v>
      </c>
      <c r="F70">
        <v>4055195197</v>
      </c>
      <c r="G70">
        <v>2932699771</v>
      </c>
      <c r="H70">
        <v>495</v>
      </c>
      <c r="I70">
        <v>74989999</v>
      </c>
    </row>
    <row r="71" spans="1:9">
      <c r="A71" t="s">
        <v>892</v>
      </c>
      <c r="B71">
        <v>47189</v>
      </c>
      <c r="C71">
        <v>338613650</v>
      </c>
      <c r="D71">
        <v>35055379</v>
      </c>
      <c r="E71">
        <v>1467154</v>
      </c>
      <c r="F71">
        <v>12476228811</v>
      </c>
      <c r="G71">
        <v>1658550986</v>
      </c>
      <c r="H71">
        <v>2637</v>
      </c>
      <c r="I71">
        <v>12726126</v>
      </c>
    </row>
    <row r="72" spans="1:9">
      <c r="A72" t="s">
        <v>931</v>
      </c>
      <c r="B72">
        <v>23</v>
      </c>
      <c r="C72">
        <v>467012</v>
      </c>
      <c r="D72">
        <v>461728</v>
      </c>
      <c r="E72">
        <v>689</v>
      </c>
      <c r="F72">
        <v>5229197</v>
      </c>
      <c r="G72">
        <v>3783298</v>
      </c>
      <c r="H72">
        <v>3</v>
      </c>
      <c r="I72">
        <v>4930</v>
      </c>
    </row>
    <row r="73" spans="1:9">
      <c r="A73" t="s">
        <v>1205</v>
      </c>
      <c r="B73">
        <v>5355</v>
      </c>
      <c r="C73">
        <v>245905659</v>
      </c>
      <c r="D73">
        <v>244145587</v>
      </c>
      <c r="E73">
        <v>111215</v>
      </c>
      <c r="F73">
        <v>4251489918</v>
      </c>
      <c r="G73">
        <v>2736420403</v>
      </c>
      <c r="H73">
        <v>18</v>
      </c>
      <c r="I73">
        <v>932067</v>
      </c>
    </row>
    <row r="74" spans="1:9">
      <c r="A74" t="s">
        <v>618</v>
      </c>
      <c r="B74">
        <v>35420</v>
      </c>
      <c r="C74">
        <v>215638518</v>
      </c>
      <c r="D74">
        <v>85048079</v>
      </c>
      <c r="E74">
        <v>448044</v>
      </c>
      <c r="F74">
        <v>2692553078</v>
      </c>
      <c r="G74">
        <v>562088775</v>
      </c>
      <c r="H74">
        <v>16313</v>
      </c>
      <c r="I74">
        <v>53252490</v>
      </c>
    </row>
    <row r="75" spans="1:9">
      <c r="A75" t="s">
        <v>685</v>
      </c>
      <c r="B75">
        <v>1</v>
      </c>
      <c r="C75">
        <v>191500</v>
      </c>
      <c r="D75">
        <v>191500</v>
      </c>
      <c r="E75">
        <v>9488</v>
      </c>
      <c r="F75">
        <v>1604135454</v>
      </c>
      <c r="G75">
        <v>1102240901</v>
      </c>
      <c r="H75">
        <v>211</v>
      </c>
      <c r="I75">
        <v>27271170</v>
      </c>
    </row>
    <row r="76" spans="1:9">
      <c r="A76" t="s">
        <v>791</v>
      </c>
      <c r="B76">
        <v>0</v>
      </c>
      <c r="C76">
        <v>0</v>
      </c>
      <c r="D76">
        <v>0</v>
      </c>
      <c r="E76">
        <v>403</v>
      </c>
      <c r="F76">
        <v>2265333</v>
      </c>
      <c r="G76">
        <v>1004228</v>
      </c>
      <c r="H76">
        <v>12</v>
      </c>
      <c r="I76">
        <v>121675</v>
      </c>
    </row>
    <row r="77" spans="1:9">
      <c r="A77" t="s">
        <v>937</v>
      </c>
      <c r="B77">
        <v>1</v>
      </c>
      <c r="C77">
        <v>9922</v>
      </c>
      <c r="D77">
        <v>9931</v>
      </c>
      <c r="E77">
        <v>3</v>
      </c>
      <c r="F77">
        <v>47895</v>
      </c>
      <c r="G77">
        <v>29472</v>
      </c>
      <c r="H77">
        <v>0</v>
      </c>
      <c r="I77">
        <v>0</v>
      </c>
    </row>
    <row r="78" spans="1:9">
      <c r="A78" t="s">
        <v>969</v>
      </c>
      <c r="B78">
        <v>5296</v>
      </c>
      <c r="C78">
        <v>579092212</v>
      </c>
      <c r="D78">
        <v>318364409</v>
      </c>
      <c r="E78">
        <v>237313</v>
      </c>
      <c r="F78">
        <v>21849600035</v>
      </c>
      <c r="G78">
        <v>10059970403</v>
      </c>
      <c r="H78">
        <v>734</v>
      </c>
      <c r="I78">
        <v>60807671</v>
      </c>
    </row>
    <row r="79" spans="1:9">
      <c r="A79" t="s">
        <v>1138</v>
      </c>
      <c r="B79">
        <v>685</v>
      </c>
      <c r="C79">
        <v>6220275</v>
      </c>
      <c r="D79">
        <v>6085204</v>
      </c>
      <c r="E79">
        <v>61142</v>
      </c>
      <c r="F79">
        <v>341081523</v>
      </c>
      <c r="G79">
        <v>174434761</v>
      </c>
      <c r="H79">
        <v>383</v>
      </c>
      <c r="I79">
        <v>6580103</v>
      </c>
    </row>
    <row r="80" spans="1:9">
      <c r="A80" t="s">
        <v>1152</v>
      </c>
      <c r="B80">
        <v>1</v>
      </c>
      <c r="C80">
        <v>14731</v>
      </c>
      <c r="D80">
        <v>14755</v>
      </c>
      <c r="E80">
        <v>7</v>
      </c>
      <c r="F80">
        <v>101828</v>
      </c>
      <c r="G80">
        <v>73894</v>
      </c>
      <c r="H80">
        <v>0</v>
      </c>
      <c r="I80">
        <v>0</v>
      </c>
    </row>
    <row r="81" spans="1:9">
      <c r="A81" t="s">
        <v>923</v>
      </c>
      <c r="B81">
        <v>2</v>
      </c>
      <c r="C81">
        <v>78000</v>
      </c>
      <c r="D81">
        <v>50299</v>
      </c>
      <c r="E81">
        <v>288</v>
      </c>
      <c r="F81">
        <v>13034600</v>
      </c>
      <c r="G81">
        <v>6423332</v>
      </c>
      <c r="H81">
        <v>2</v>
      </c>
      <c r="I81">
        <v>75755</v>
      </c>
    </row>
    <row r="82" spans="1:9">
      <c r="A82" t="s">
        <v>1195</v>
      </c>
      <c r="B82">
        <v>4035</v>
      </c>
      <c r="C82">
        <v>225254235</v>
      </c>
      <c r="D82">
        <v>192910505</v>
      </c>
      <c r="E82">
        <v>434754</v>
      </c>
      <c r="F82">
        <v>9956706456</v>
      </c>
      <c r="G82">
        <v>6549085788</v>
      </c>
      <c r="H82">
        <v>127</v>
      </c>
      <c r="I82">
        <v>2215836</v>
      </c>
    </row>
    <row r="83" spans="1:9">
      <c r="A83" t="s">
        <v>1294</v>
      </c>
      <c r="B83">
        <v>10163</v>
      </c>
      <c r="C83">
        <v>145902217</v>
      </c>
      <c r="D83">
        <v>58264141</v>
      </c>
      <c r="E83">
        <v>150170</v>
      </c>
      <c r="F83">
        <v>1671858877</v>
      </c>
      <c r="G83">
        <v>361732243</v>
      </c>
      <c r="H83">
        <v>145</v>
      </c>
      <c r="I83">
        <v>1472724</v>
      </c>
    </row>
    <row r="84" spans="1:9">
      <c r="A84" t="s">
        <v>908</v>
      </c>
      <c r="B84">
        <v>778</v>
      </c>
      <c r="C84">
        <v>21014682</v>
      </c>
      <c r="D84">
        <v>20882268</v>
      </c>
      <c r="E84">
        <v>21131</v>
      </c>
      <c r="F84">
        <v>487606014</v>
      </c>
      <c r="G84">
        <v>291335548</v>
      </c>
      <c r="H84">
        <v>41</v>
      </c>
      <c r="I84">
        <v>918511</v>
      </c>
    </row>
    <row r="85" spans="1:9">
      <c r="A85" t="s">
        <v>1027</v>
      </c>
      <c r="B85">
        <v>0</v>
      </c>
      <c r="C85">
        <v>0</v>
      </c>
      <c r="D85">
        <v>0</v>
      </c>
      <c r="E85">
        <v>11</v>
      </c>
      <c r="F85">
        <v>176591</v>
      </c>
      <c r="G85">
        <v>147941</v>
      </c>
      <c r="H85">
        <v>0</v>
      </c>
      <c r="I85">
        <v>0</v>
      </c>
    </row>
    <row r="86" spans="1:9">
      <c r="A86" t="s">
        <v>1171</v>
      </c>
      <c r="B86">
        <v>1</v>
      </c>
      <c r="C86">
        <v>75000</v>
      </c>
      <c r="D86">
        <v>74466</v>
      </c>
      <c r="E86">
        <v>11137</v>
      </c>
      <c r="F86">
        <v>1874269041</v>
      </c>
      <c r="G86">
        <v>1394414534</v>
      </c>
      <c r="H86">
        <v>169</v>
      </c>
      <c r="I86">
        <v>19537000</v>
      </c>
    </row>
    <row r="87" spans="1:9">
      <c r="A87" t="s">
        <v>629</v>
      </c>
      <c r="B87">
        <v>53666</v>
      </c>
      <c r="C87">
        <v>147382696</v>
      </c>
      <c r="D87">
        <v>34786337</v>
      </c>
      <c r="E87">
        <v>1880938</v>
      </c>
      <c r="F87">
        <v>5047347768</v>
      </c>
      <c r="G87">
        <v>403529193</v>
      </c>
      <c r="H87">
        <v>8598</v>
      </c>
      <c r="I87">
        <v>11697343</v>
      </c>
    </row>
    <row r="88" spans="1:9">
      <c r="A88" t="s">
        <v>676</v>
      </c>
      <c r="B88">
        <v>85</v>
      </c>
      <c r="C88">
        <v>721000</v>
      </c>
      <c r="D88">
        <v>64031</v>
      </c>
      <c r="E88">
        <v>226145</v>
      </c>
      <c r="F88">
        <v>3122053095</v>
      </c>
      <c r="G88">
        <v>297213378</v>
      </c>
      <c r="H88">
        <v>13009</v>
      </c>
      <c r="I88">
        <v>105070362</v>
      </c>
    </row>
    <row r="89" spans="1:9">
      <c r="A89" t="s">
        <v>744</v>
      </c>
      <c r="B89">
        <v>78</v>
      </c>
      <c r="C89">
        <v>63000</v>
      </c>
      <c r="D89">
        <v>18653</v>
      </c>
      <c r="E89">
        <v>1315</v>
      </c>
      <c r="F89">
        <v>2036371</v>
      </c>
      <c r="G89">
        <v>507055</v>
      </c>
      <c r="H89">
        <v>52</v>
      </c>
      <c r="I89">
        <v>25050</v>
      </c>
    </row>
    <row r="90" spans="1:9">
      <c r="A90" t="s">
        <v>1182</v>
      </c>
      <c r="B90">
        <v>70</v>
      </c>
      <c r="C90">
        <v>3796784</v>
      </c>
      <c r="D90">
        <v>1521744</v>
      </c>
      <c r="E90">
        <v>2285</v>
      </c>
      <c r="F90">
        <v>118431249</v>
      </c>
      <c r="G90">
        <v>53857529</v>
      </c>
      <c r="H90">
        <v>33</v>
      </c>
      <c r="I90">
        <v>1482293</v>
      </c>
    </row>
    <row r="91" spans="1:9">
      <c r="A91" t="s">
        <v>857</v>
      </c>
      <c r="B91">
        <v>236373</v>
      </c>
      <c r="C91">
        <v>1454615892</v>
      </c>
      <c r="D91">
        <v>352081372</v>
      </c>
      <c r="E91">
        <v>12832626</v>
      </c>
      <c r="F91">
        <v>156920824180</v>
      </c>
      <c r="G91">
        <v>33603183718</v>
      </c>
      <c r="H91">
        <v>43764</v>
      </c>
      <c r="I91">
        <v>333790084</v>
      </c>
    </row>
    <row r="92" spans="1:9">
      <c r="A92" t="s">
        <v>1070</v>
      </c>
      <c r="B92">
        <v>22720</v>
      </c>
      <c r="C92">
        <v>588119538</v>
      </c>
      <c r="D92">
        <v>576624822</v>
      </c>
      <c r="E92">
        <v>403815</v>
      </c>
      <c r="F92">
        <v>8120848654</v>
      </c>
      <c r="G92">
        <v>5210773459</v>
      </c>
      <c r="H92">
        <v>263</v>
      </c>
      <c r="I92">
        <v>7417460</v>
      </c>
    </row>
    <row r="93" spans="1:9">
      <c r="A93" t="s">
        <v>1110</v>
      </c>
      <c r="B93">
        <v>1837</v>
      </c>
      <c r="C93">
        <v>2424817</v>
      </c>
      <c r="D93">
        <v>475485</v>
      </c>
      <c r="E93">
        <v>8724</v>
      </c>
      <c r="F93">
        <v>13856879</v>
      </c>
      <c r="G93">
        <v>3394503</v>
      </c>
      <c r="H93">
        <v>103</v>
      </c>
      <c r="I93">
        <v>62400</v>
      </c>
    </row>
    <row r="94" spans="1:9">
      <c r="A94" t="s">
        <v>649</v>
      </c>
      <c r="B94">
        <v>4282</v>
      </c>
      <c r="C94">
        <v>118969786</v>
      </c>
      <c r="D94">
        <v>113140554</v>
      </c>
      <c r="E94">
        <v>21592</v>
      </c>
      <c r="F94">
        <v>558581175</v>
      </c>
      <c r="G94">
        <v>374004028</v>
      </c>
      <c r="H94">
        <v>10</v>
      </c>
      <c r="I94">
        <v>200200</v>
      </c>
    </row>
    <row r="95" spans="1:9">
      <c r="A95" t="s">
        <v>859</v>
      </c>
      <c r="B95">
        <v>36986</v>
      </c>
      <c r="C95">
        <v>309137350</v>
      </c>
      <c r="D95">
        <v>92994677</v>
      </c>
      <c r="E95">
        <v>3350038</v>
      </c>
      <c r="F95">
        <v>49899890227</v>
      </c>
      <c r="G95">
        <v>11645720978</v>
      </c>
      <c r="H95">
        <v>4647</v>
      </c>
      <c r="I95">
        <v>46523580</v>
      </c>
    </row>
    <row r="96" spans="1:9">
      <c r="A96" t="s">
        <v>1134</v>
      </c>
      <c r="B96">
        <v>0</v>
      </c>
      <c r="C96">
        <v>0</v>
      </c>
      <c r="D96">
        <v>0</v>
      </c>
      <c r="E96">
        <v>6</v>
      </c>
      <c r="F96">
        <v>11614</v>
      </c>
      <c r="G96">
        <v>7104</v>
      </c>
      <c r="H96">
        <v>0</v>
      </c>
      <c r="I96">
        <v>0</v>
      </c>
    </row>
    <row r="97" spans="1:9">
      <c r="A97" t="s">
        <v>782</v>
      </c>
      <c r="B97">
        <v>0</v>
      </c>
      <c r="C97">
        <v>0</v>
      </c>
      <c r="D97">
        <v>0</v>
      </c>
      <c r="E97">
        <v>350</v>
      </c>
      <c r="F97">
        <v>20137845</v>
      </c>
      <c r="G97">
        <v>9284513</v>
      </c>
      <c r="H97">
        <v>7</v>
      </c>
      <c r="I97">
        <v>369900</v>
      </c>
    </row>
    <row r="98" spans="1:9">
      <c r="A98" t="s">
        <v>1044</v>
      </c>
      <c r="B98">
        <v>489</v>
      </c>
      <c r="C98">
        <v>9471500</v>
      </c>
      <c r="D98">
        <v>949575</v>
      </c>
      <c r="E98">
        <v>50590</v>
      </c>
      <c r="F98">
        <v>840349515</v>
      </c>
      <c r="G98">
        <v>104186206</v>
      </c>
      <c r="H98">
        <v>54</v>
      </c>
      <c r="I98">
        <v>567500</v>
      </c>
    </row>
    <row r="99" spans="1:9">
      <c r="A99" t="s">
        <v>1055</v>
      </c>
      <c r="B99">
        <v>3</v>
      </c>
      <c r="C99">
        <v>260000</v>
      </c>
      <c r="D99">
        <v>79265</v>
      </c>
      <c r="E99">
        <v>10579</v>
      </c>
      <c r="F99">
        <v>819032217</v>
      </c>
      <c r="G99">
        <v>230100546</v>
      </c>
      <c r="H99">
        <v>377</v>
      </c>
      <c r="I99">
        <v>27414958</v>
      </c>
    </row>
    <row r="100" spans="1:9">
      <c r="A100" t="s">
        <v>1147</v>
      </c>
      <c r="B100">
        <v>45445</v>
      </c>
      <c r="C100">
        <v>292888691</v>
      </c>
      <c r="D100">
        <v>89274387</v>
      </c>
      <c r="E100">
        <v>1018991</v>
      </c>
      <c r="F100">
        <v>5893709433</v>
      </c>
      <c r="G100">
        <v>689724928</v>
      </c>
      <c r="H100">
        <v>6422</v>
      </c>
      <c r="I100">
        <v>17274659</v>
      </c>
    </row>
    <row r="101" spans="1:9">
      <c r="A101" t="s">
        <v>1213</v>
      </c>
      <c r="B101">
        <v>3807</v>
      </c>
      <c r="C101">
        <v>55432265</v>
      </c>
      <c r="D101">
        <v>8400073</v>
      </c>
      <c r="E101">
        <v>1444280</v>
      </c>
      <c r="F101">
        <v>23255523464</v>
      </c>
      <c r="G101">
        <v>4255193468</v>
      </c>
      <c r="H101">
        <v>1095</v>
      </c>
      <c r="I101">
        <v>12148000</v>
      </c>
    </row>
    <row r="102" spans="1:9">
      <c r="A102" t="s">
        <v>663</v>
      </c>
      <c r="B102">
        <v>265</v>
      </c>
      <c r="C102">
        <v>3938102</v>
      </c>
      <c r="D102">
        <v>3825977</v>
      </c>
      <c r="E102">
        <v>2820</v>
      </c>
      <c r="F102">
        <v>45910601</v>
      </c>
      <c r="G102">
        <v>15208496</v>
      </c>
      <c r="H102">
        <v>15</v>
      </c>
      <c r="I102">
        <v>278300</v>
      </c>
    </row>
    <row r="103" spans="1:9">
      <c r="A103" t="s">
        <v>1236</v>
      </c>
      <c r="B103">
        <v>7208</v>
      </c>
      <c r="C103">
        <v>109773068</v>
      </c>
      <c r="D103">
        <v>108452858</v>
      </c>
      <c r="E103">
        <v>66019</v>
      </c>
      <c r="F103">
        <v>1287509427</v>
      </c>
      <c r="G103">
        <v>855706368</v>
      </c>
      <c r="H103">
        <v>361</v>
      </c>
      <c r="I103">
        <v>6257088</v>
      </c>
    </row>
    <row r="104" spans="1:9">
      <c r="A104" t="s">
        <v>954</v>
      </c>
      <c r="B104">
        <v>1048</v>
      </c>
      <c r="C104">
        <v>21492300</v>
      </c>
      <c r="D104">
        <v>1960912</v>
      </c>
      <c r="E104">
        <v>74087</v>
      </c>
      <c r="F104">
        <v>1293766809</v>
      </c>
      <c r="G104">
        <v>186990642</v>
      </c>
      <c r="H104">
        <v>45</v>
      </c>
      <c r="I104">
        <v>494000</v>
      </c>
    </row>
    <row r="105" spans="1:9">
      <c r="A105" t="s">
        <v>1046</v>
      </c>
      <c r="B105">
        <v>1</v>
      </c>
      <c r="C105">
        <v>398475</v>
      </c>
      <c r="D105">
        <v>397914</v>
      </c>
      <c r="E105">
        <v>12247</v>
      </c>
      <c r="F105">
        <v>2047174316</v>
      </c>
      <c r="G105">
        <v>1488647032</v>
      </c>
      <c r="H105">
        <v>343</v>
      </c>
      <c r="I105">
        <v>45207772</v>
      </c>
    </row>
    <row r="106" spans="1:9">
      <c r="A106" t="s">
        <v>1107</v>
      </c>
      <c r="B106">
        <v>6880</v>
      </c>
      <c r="C106">
        <v>361534804</v>
      </c>
      <c r="D106">
        <v>359846644</v>
      </c>
      <c r="E106">
        <v>92116</v>
      </c>
      <c r="F106">
        <v>4422686801</v>
      </c>
      <c r="G106">
        <v>2967154305</v>
      </c>
      <c r="H106">
        <v>59</v>
      </c>
      <c r="I106">
        <v>3395705</v>
      </c>
    </row>
    <row r="107" spans="1:9">
      <c r="A107" t="s">
        <v>1122</v>
      </c>
      <c r="B107">
        <v>13</v>
      </c>
      <c r="C107">
        <v>3304530</v>
      </c>
      <c r="D107">
        <v>3297133</v>
      </c>
      <c r="E107">
        <v>30162</v>
      </c>
      <c r="F107">
        <v>6462838400</v>
      </c>
      <c r="G107">
        <v>5119315258</v>
      </c>
      <c r="H107">
        <v>117</v>
      </c>
      <c r="I107">
        <v>28265252</v>
      </c>
    </row>
    <row r="108" spans="1:9">
      <c r="A108" t="s">
        <v>752</v>
      </c>
      <c r="B108">
        <v>942</v>
      </c>
      <c r="C108">
        <v>5363550</v>
      </c>
      <c r="D108">
        <v>813031</v>
      </c>
      <c r="E108">
        <v>336201</v>
      </c>
      <c r="F108">
        <v>3310385205</v>
      </c>
      <c r="G108">
        <v>256301115</v>
      </c>
      <c r="H108">
        <v>310</v>
      </c>
      <c r="I108">
        <v>3663637</v>
      </c>
    </row>
    <row r="109" spans="1:9">
      <c r="A109" t="s">
        <v>1108</v>
      </c>
      <c r="B109">
        <v>20</v>
      </c>
      <c r="C109">
        <v>30550</v>
      </c>
      <c r="D109">
        <v>3245</v>
      </c>
      <c r="E109">
        <v>245</v>
      </c>
      <c r="F109">
        <v>600200</v>
      </c>
      <c r="G109">
        <v>116338</v>
      </c>
      <c r="H109">
        <v>1</v>
      </c>
      <c r="I109">
        <v>500</v>
      </c>
    </row>
    <row r="110" spans="1:9">
      <c r="A110" t="s">
        <v>1184</v>
      </c>
      <c r="B110">
        <v>2672</v>
      </c>
      <c r="C110">
        <v>225473102</v>
      </c>
      <c r="D110">
        <v>72809828</v>
      </c>
      <c r="E110">
        <v>138934</v>
      </c>
      <c r="F110">
        <v>10383922922</v>
      </c>
      <c r="G110">
        <v>2893978571</v>
      </c>
      <c r="H110">
        <v>272</v>
      </c>
      <c r="I110">
        <v>18349708</v>
      </c>
    </row>
    <row r="111" spans="1:9">
      <c r="A111" t="s">
        <v>830</v>
      </c>
      <c r="B111">
        <v>11552</v>
      </c>
      <c r="C111">
        <v>148106535</v>
      </c>
      <c r="D111">
        <v>141450450</v>
      </c>
      <c r="E111">
        <v>445924</v>
      </c>
      <c r="F111">
        <v>2895901894</v>
      </c>
      <c r="G111">
        <v>660449099</v>
      </c>
      <c r="H111">
        <v>1013</v>
      </c>
      <c r="I111">
        <v>5327696</v>
      </c>
    </row>
    <row r="112" spans="1:9">
      <c r="A112" t="s">
        <v>976</v>
      </c>
      <c r="B112">
        <v>310</v>
      </c>
      <c r="C112">
        <v>2706094</v>
      </c>
      <c r="D112">
        <v>2655219</v>
      </c>
      <c r="E112">
        <v>16919</v>
      </c>
      <c r="F112">
        <v>61881578</v>
      </c>
      <c r="G112">
        <v>30692594</v>
      </c>
      <c r="H112">
        <v>309</v>
      </c>
      <c r="I112">
        <v>2096087</v>
      </c>
    </row>
    <row r="113" spans="1:9">
      <c r="A113" t="s">
        <v>642</v>
      </c>
      <c r="B113">
        <v>2</v>
      </c>
      <c r="C113">
        <v>35000</v>
      </c>
      <c r="D113">
        <v>33361</v>
      </c>
      <c r="E113">
        <v>86</v>
      </c>
      <c r="F113">
        <v>1006108</v>
      </c>
      <c r="G113">
        <v>412050</v>
      </c>
      <c r="H113">
        <v>9</v>
      </c>
      <c r="I113">
        <v>157000</v>
      </c>
    </row>
    <row r="114" spans="1:9">
      <c r="A114" t="s">
        <v>614</v>
      </c>
      <c r="B114">
        <v>5</v>
      </c>
      <c r="C114">
        <v>15550</v>
      </c>
      <c r="D114">
        <v>3627</v>
      </c>
      <c r="E114">
        <v>37</v>
      </c>
      <c r="F114">
        <v>157590</v>
      </c>
      <c r="G114">
        <v>41399</v>
      </c>
      <c r="H114">
        <v>4</v>
      </c>
      <c r="I114">
        <v>9720</v>
      </c>
    </row>
    <row r="115" spans="1:9">
      <c r="A115" t="s">
        <v>696</v>
      </c>
      <c r="B115">
        <v>67</v>
      </c>
      <c r="C115">
        <v>4467400</v>
      </c>
      <c r="D115">
        <v>2255159</v>
      </c>
      <c r="E115">
        <v>6307</v>
      </c>
      <c r="F115">
        <v>394308923</v>
      </c>
      <c r="G115">
        <v>174218878</v>
      </c>
      <c r="H115">
        <v>124</v>
      </c>
      <c r="I115">
        <v>6683450</v>
      </c>
    </row>
    <row r="116" spans="1:9">
      <c r="A116" t="s">
        <v>673</v>
      </c>
      <c r="B116">
        <v>17521</v>
      </c>
      <c r="C116">
        <v>708322832</v>
      </c>
      <c r="D116">
        <v>703653172</v>
      </c>
      <c r="E116">
        <v>415329</v>
      </c>
      <c r="F116">
        <v>14353312633</v>
      </c>
      <c r="G116">
        <v>8870267965</v>
      </c>
      <c r="H116">
        <v>127</v>
      </c>
      <c r="I116">
        <v>6120912</v>
      </c>
    </row>
    <row r="117" spans="1:9">
      <c r="A117" t="s">
        <v>779</v>
      </c>
      <c r="B117">
        <v>48</v>
      </c>
      <c r="C117">
        <v>45960842</v>
      </c>
      <c r="D117">
        <v>45509526</v>
      </c>
      <c r="E117">
        <v>550283</v>
      </c>
      <c r="F117">
        <v>400485716566</v>
      </c>
      <c r="G117">
        <v>358737093439</v>
      </c>
      <c r="H117">
        <v>345</v>
      </c>
      <c r="I117">
        <v>386871642</v>
      </c>
    </row>
    <row r="118" spans="1:9">
      <c r="A118" t="s">
        <v>1021</v>
      </c>
      <c r="B118">
        <v>58</v>
      </c>
      <c r="C118">
        <v>741950</v>
      </c>
      <c r="D118">
        <v>738349</v>
      </c>
      <c r="E118">
        <v>1408</v>
      </c>
      <c r="F118">
        <v>10360264</v>
      </c>
      <c r="G118">
        <v>5117216</v>
      </c>
      <c r="H118">
        <v>32</v>
      </c>
      <c r="I118">
        <v>209500</v>
      </c>
    </row>
    <row r="119" spans="1:9">
      <c r="A119" t="s">
        <v>694</v>
      </c>
      <c r="B119">
        <v>1</v>
      </c>
      <c r="C119">
        <v>100000</v>
      </c>
      <c r="D119">
        <v>79860</v>
      </c>
      <c r="E119">
        <v>8046</v>
      </c>
      <c r="F119">
        <v>869849935</v>
      </c>
      <c r="G119">
        <v>280450406</v>
      </c>
      <c r="H119">
        <v>254</v>
      </c>
      <c r="I119">
        <v>20586504</v>
      </c>
    </row>
    <row r="120" spans="1:9">
      <c r="A120" t="s">
        <v>844</v>
      </c>
      <c r="B120">
        <v>290</v>
      </c>
      <c r="C120">
        <v>189200</v>
      </c>
      <c r="D120">
        <v>100696</v>
      </c>
      <c r="E120">
        <v>31863</v>
      </c>
      <c r="F120">
        <v>32912395</v>
      </c>
      <c r="G120">
        <v>20990185</v>
      </c>
      <c r="H120">
        <v>14831</v>
      </c>
      <c r="I120">
        <v>14265410</v>
      </c>
    </row>
    <row r="121" spans="1:9">
      <c r="A121" t="s">
        <v>650</v>
      </c>
      <c r="B121">
        <v>29</v>
      </c>
      <c r="C121">
        <v>86600</v>
      </c>
      <c r="D121">
        <v>9025</v>
      </c>
      <c r="E121">
        <v>659</v>
      </c>
      <c r="F121">
        <v>2006808</v>
      </c>
      <c r="G121">
        <v>473860</v>
      </c>
      <c r="H121">
        <v>9</v>
      </c>
      <c r="I121">
        <v>14500</v>
      </c>
    </row>
    <row r="122" spans="1:9">
      <c r="A122" t="s">
        <v>816</v>
      </c>
      <c r="B122">
        <v>0</v>
      </c>
      <c r="C122">
        <v>0</v>
      </c>
      <c r="D122">
        <v>0</v>
      </c>
      <c r="E122">
        <v>3</v>
      </c>
      <c r="F122">
        <v>226105</v>
      </c>
      <c r="G122">
        <v>166773</v>
      </c>
      <c r="H122">
        <v>3</v>
      </c>
      <c r="I122">
        <v>226105</v>
      </c>
    </row>
    <row r="123" spans="1:9">
      <c r="A123" t="s">
        <v>936</v>
      </c>
      <c r="B123">
        <v>191</v>
      </c>
      <c r="C123">
        <v>11430418</v>
      </c>
      <c r="D123">
        <v>11295754</v>
      </c>
      <c r="E123">
        <v>3228</v>
      </c>
      <c r="F123">
        <v>133259554</v>
      </c>
      <c r="G123">
        <v>100884297</v>
      </c>
      <c r="H123">
        <v>2</v>
      </c>
      <c r="I123">
        <v>14250</v>
      </c>
    </row>
    <row r="124" spans="1:9">
      <c r="A124" t="s">
        <v>5059</v>
      </c>
      <c r="B124">
        <v>8451</v>
      </c>
      <c r="C124">
        <v>7319800</v>
      </c>
      <c r="D124">
        <v>251695</v>
      </c>
      <c r="E124">
        <v>998304</v>
      </c>
      <c r="F124">
        <v>1452653450</v>
      </c>
      <c r="G124">
        <v>151566568</v>
      </c>
      <c r="H124">
        <v>175</v>
      </c>
      <c r="I124">
        <v>108790</v>
      </c>
    </row>
    <row r="125" spans="1:9">
      <c r="A125" t="s">
        <v>653</v>
      </c>
      <c r="B125">
        <v>14913</v>
      </c>
      <c r="C125">
        <v>49803450</v>
      </c>
      <c r="D125">
        <v>5623603</v>
      </c>
      <c r="E125">
        <v>356286</v>
      </c>
      <c r="F125">
        <v>1303904318</v>
      </c>
      <c r="G125">
        <v>330509664</v>
      </c>
      <c r="H125">
        <v>6655</v>
      </c>
      <c r="I125">
        <v>19660457</v>
      </c>
    </row>
    <row r="126" spans="1:9">
      <c r="A126" t="s">
        <v>675</v>
      </c>
      <c r="B126">
        <v>203</v>
      </c>
      <c r="C126">
        <v>371600</v>
      </c>
      <c r="D126">
        <v>53591</v>
      </c>
      <c r="E126">
        <v>3734</v>
      </c>
      <c r="F126">
        <v>8616900</v>
      </c>
      <c r="G126">
        <v>2520078</v>
      </c>
      <c r="H126">
        <v>31</v>
      </c>
      <c r="I126">
        <v>44600</v>
      </c>
    </row>
    <row r="127" spans="1:9">
      <c r="A127" t="s">
        <v>833</v>
      </c>
      <c r="B127">
        <v>1336</v>
      </c>
      <c r="C127">
        <v>23372866</v>
      </c>
      <c r="D127">
        <v>21745582</v>
      </c>
      <c r="E127">
        <v>136242</v>
      </c>
      <c r="F127">
        <v>1225892211</v>
      </c>
      <c r="G127">
        <v>183708277</v>
      </c>
      <c r="H127">
        <v>62</v>
      </c>
      <c r="I127">
        <v>459722</v>
      </c>
    </row>
    <row r="128" spans="1:9">
      <c r="A128" t="s">
        <v>1247</v>
      </c>
      <c r="B128">
        <v>2</v>
      </c>
      <c r="C128">
        <v>44587</v>
      </c>
      <c r="D128">
        <v>44306</v>
      </c>
      <c r="E128">
        <v>465927</v>
      </c>
      <c r="F128">
        <v>14708628486</v>
      </c>
      <c r="G128">
        <v>9536050814</v>
      </c>
      <c r="H128">
        <v>2476</v>
      </c>
      <c r="I128">
        <v>86708664</v>
      </c>
    </row>
    <row r="129" spans="1:9">
      <c r="A129" t="s">
        <v>612</v>
      </c>
      <c r="B129">
        <v>38712</v>
      </c>
      <c r="C129">
        <v>395610807</v>
      </c>
      <c r="D129">
        <v>12661068</v>
      </c>
      <c r="E129">
        <v>669107</v>
      </c>
      <c r="F129">
        <v>7430348148</v>
      </c>
      <c r="G129">
        <v>902847471</v>
      </c>
      <c r="H129">
        <v>2364</v>
      </c>
      <c r="I129">
        <v>10637862</v>
      </c>
    </row>
    <row r="130" spans="1:9">
      <c r="A130" t="s">
        <v>703</v>
      </c>
      <c r="B130">
        <v>5</v>
      </c>
      <c r="C130">
        <v>108626</v>
      </c>
      <c r="D130">
        <v>108795</v>
      </c>
      <c r="E130">
        <v>8451</v>
      </c>
      <c r="F130">
        <v>124941226</v>
      </c>
      <c r="G130">
        <v>51610729</v>
      </c>
      <c r="H130">
        <v>64</v>
      </c>
      <c r="I130">
        <v>1673561</v>
      </c>
    </row>
    <row r="131" spans="1:9">
      <c r="A131" t="s">
        <v>634</v>
      </c>
      <c r="B131">
        <v>11795</v>
      </c>
      <c r="C131">
        <v>49747496</v>
      </c>
      <c r="D131">
        <v>19420219</v>
      </c>
      <c r="E131">
        <v>62619</v>
      </c>
      <c r="F131">
        <v>280483474</v>
      </c>
      <c r="G131">
        <v>102823390</v>
      </c>
      <c r="H131">
        <v>375</v>
      </c>
      <c r="I131">
        <v>978000</v>
      </c>
    </row>
    <row r="132" spans="1:9">
      <c r="A132" t="s">
        <v>717</v>
      </c>
      <c r="B132">
        <v>32170</v>
      </c>
      <c r="C132">
        <v>1094943769</v>
      </c>
      <c r="D132">
        <v>1089798711</v>
      </c>
      <c r="E132">
        <v>603658</v>
      </c>
      <c r="F132">
        <v>17709534402</v>
      </c>
      <c r="G132">
        <v>12176870062</v>
      </c>
      <c r="H132">
        <v>4004</v>
      </c>
      <c r="I132">
        <v>117954216</v>
      </c>
    </row>
    <row r="133" spans="1:9">
      <c r="A133" t="s">
        <v>916</v>
      </c>
      <c r="B133">
        <v>57</v>
      </c>
      <c r="C133">
        <v>6578419</v>
      </c>
      <c r="D133">
        <v>6385032</v>
      </c>
      <c r="E133">
        <v>3582</v>
      </c>
      <c r="F133">
        <v>305482933</v>
      </c>
      <c r="G133">
        <v>259185657</v>
      </c>
      <c r="H133">
        <v>33</v>
      </c>
      <c r="I133">
        <v>2347320</v>
      </c>
    </row>
    <row r="134" spans="1:9">
      <c r="A134" t="s">
        <v>1188</v>
      </c>
      <c r="B134">
        <v>5</v>
      </c>
      <c r="C134">
        <v>1600</v>
      </c>
      <c r="D134">
        <v>1484</v>
      </c>
      <c r="E134">
        <v>16</v>
      </c>
      <c r="F134">
        <v>93627</v>
      </c>
      <c r="G134">
        <v>73355</v>
      </c>
      <c r="H134">
        <v>0</v>
      </c>
      <c r="I134">
        <v>0</v>
      </c>
    </row>
    <row r="135" spans="1:9">
      <c r="A135" t="s">
        <v>960</v>
      </c>
      <c r="B135">
        <v>2678</v>
      </c>
      <c r="C135">
        <v>502823503</v>
      </c>
      <c r="D135">
        <v>501637629</v>
      </c>
      <c r="E135">
        <v>344526</v>
      </c>
      <c r="F135">
        <v>49191512037</v>
      </c>
      <c r="G135">
        <v>39831854003</v>
      </c>
      <c r="H135">
        <v>942</v>
      </c>
      <c r="I135">
        <v>143025336</v>
      </c>
    </row>
    <row r="136" spans="1:9">
      <c r="A136" t="s">
        <v>1062</v>
      </c>
      <c r="B136">
        <v>905</v>
      </c>
      <c r="C136">
        <v>262654706</v>
      </c>
      <c r="D136">
        <v>68305602</v>
      </c>
      <c r="E136">
        <v>28071</v>
      </c>
      <c r="F136">
        <v>8417431649</v>
      </c>
      <c r="G136">
        <v>2826633105</v>
      </c>
      <c r="H136">
        <v>38</v>
      </c>
      <c r="I136">
        <v>9335616</v>
      </c>
    </row>
    <row r="137" spans="1:9">
      <c r="A137" t="s">
        <v>1202</v>
      </c>
      <c r="B137">
        <v>14613</v>
      </c>
      <c r="C137">
        <v>428097355</v>
      </c>
      <c r="D137">
        <v>424430713</v>
      </c>
      <c r="E137">
        <v>310363</v>
      </c>
      <c r="F137">
        <v>7719517049</v>
      </c>
      <c r="G137">
        <v>5006573052</v>
      </c>
      <c r="H137">
        <v>361</v>
      </c>
      <c r="I137">
        <v>10375351</v>
      </c>
    </row>
    <row r="138" spans="1:9">
      <c r="A138" t="s">
        <v>1232</v>
      </c>
      <c r="B138">
        <v>0</v>
      </c>
      <c r="C138">
        <v>0</v>
      </c>
      <c r="D138">
        <v>0</v>
      </c>
      <c r="E138">
        <v>2</v>
      </c>
      <c r="F138">
        <v>6600</v>
      </c>
      <c r="G138">
        <v>5113</v>
      </c>
      <c r="H138">
        <v>0</v>
      </c>
      <c r="I138">
        <v>0</v>
      </c>
    </row>
    <row r="139" spans="1:9">
      <c r="A139" t="s">
        <v>736</v>
      </c>
      <c r="B139">
        <v>0</v>
      </c>
      <c r="C139">
        <v>0</v>
      </c>
      <c r="D139">
        <v>0</v>
      </c>
      <c r="E139">
        <v>640</v>
      </c>
      <c r="F139">
        <v>2785177</v>
      </c>
      <c r="G139">
        <v>345852</v>
      </c>
      <c r="H139">
        <v>16</v>
      </c>
      <c r="I139">
        <v>106379</v>
      </c>
    </row>
    <row r="140" spans="1:9">
      <c r="A140" t="s">
        <v>850</v>
      </c>
      <c r="B140">
        <v>10859</v>
      </c>
      <c r="C140">
        <v>10204850</v>
      </c>
      <c r="D140">
        <v>3924252</v>
      </c>
      <c r="E140">
        <v>445890</v>
      </c>
      <c r="F140">
        <v>563108122</v>
      </c>
      <c r="G140">
        <v>242389345</v>
      </c>
      <c r="H140">
        <v>5298</v>
      </c>
      <c r="I140">
        <v>4707625</v>
      </c>
    </row>
    <row r="141" spans="1:9">
      <c r="A141" t="s">
        <v>627</v>
      </c>
      <c r="B141">
        <v>426799</v>
      </c>
      <c r="C141">
        <v>502212317</v>
      </c>
      <c r="D141">
        <v>124338067</v>
      </c>
      <c r="E141">
        <v>9702261</v>
      </c>
      <c r="F141">
        <v>14116838071</v>
      </c>
      <c r="G141">
        <v>2319130481</v>
      </c>
      <c r="H141">
        <v>231484</v>
      </c>
      <c r="I141">
        <v>165491574</v>
      </c>
    </row>
    <row r="142" spans="1:9">
      <c r="A142" t="s">
        <v>738</v>
      </c>
      <c r="B142">
        <v>0</v>
      </c>
      <c r="C142">
        <v>0</v>
      </c>
      <c r="D142">
        <v>0</v>
      </c>
      <c r="E142">
        <v>279</v>
      </c>
      <c r="F142">
        <v>915919</v>
      </c>
      <c r="G142">
        <v>253824</v>
      </c>
      <c r="H142">
        <v>6</v>
      </c>
      <c r="I142">
        <v>34650</v>
      </c>
    </row>
    <row r="143" spans="1:9">
      <c r="A143" t="s">
        <v>788</v>
      </c>
      <c r="B143">
        <v>0</v>
      </c>
      <c r="C143">
        <v>0</v>
      </c>
      <c r="D143">
        <v>0</v>
      </c>
      <c r="E143">
        <v>48456</v>
      </c>
      <c r="F143">
        <v>13423469071</v>
      </c>
      <c r="G143">
        <v>5030698320</v>
      </c>
      <c r="H143">
        <v>120</v>
      </c>
      <c r="I143">
        <v>48423552</v>
      </c>
    </row>
    <row r="144" spans="1:9">
      <c r="A144" t="s">
        <v>947</v>
      </c>
      <c r="B144">
        <v>16</v>
      </c>
      <c r="C144">
        <v>100000</v>
      </c>
      <c r="D144">
        <v>6068</v>
      </c>
      <c r="E144">
        <v>23730</v>
      </c>
      <c r="F144">
        <v>270554578</v>
      </c>
      <c r="G144">
        <v>23276256</v>
      </c>
      <c r="H144">
        <v>1253</v>
      </c>
      <c r="I144">
        <v>10376190</v>
      </c>
    </row>
    <row r="145" spans="1:9">
      <c r="A145" t="s">
        <v>1187</v>
      </c>
      <c r="B145">
        <v>2420</v>
      </c>
      <c r="C145">
        <v>680956026</v>
      </c>
      <c r="D145">
        <v>200731695</v>
      </c>
      <c r="E145">
        <v>40200</v>
      </c>
      <c r="F145">
        <v>9980154306</v>
      </c>
      <c r="G145">
        <v>3586164752</v>
      </c>
      <c r="H145">
        <v>21</v>
      </c>
      <c r="I145">
        <v>3977614</v>
      </c>
    </row>
    <row r="146" spans="1:9">
      <c r="A146" t="s">
        <v>688</v>
      </c>
      <c r="B146">
        <v>1735</v>
      </c>
      <c r="C146">
        <v>249198390</v>
      </c>
      <c r="D146">
        <v>248558858</v>
      </c>
      <c r="E146">
        <v>163716</v>
      </c>
      <c r="F146">
        <v>16003484859</v>
      </c>
      <c r="G146">
        <v>12754776262</v>
      </c>
      <c r="H146">
        <v>1127</v>
      </c>
      <c r="I146">
        <v>109898380</v>
      </c>
    </row>
    <row r="147" spans="1:9">
      <c r="A147" t="s">
        <v>1116</v>
      </c>
      <c r="B147">
        <v>769</v>
      </c>
      <c r="C147">
        <v>10349650</v>
      </c>
      <c r="D147">
        <v>1328119</v>
      </c>
      <c r="E147">
        <v>39861</v>
      </c>
      <c r="F147">
        <v>611791407</v>
      </c>
      <c r="G147">
        <v>100818788</v>
      </c>
      <c r="H147">
        <v>56</v>
      </c>
      <c r="I147">
        <v>599200</v>
      </c>
    </row>
    <row r="148" spans="1:9">
      <c r="A148" t="s">
        <v>1143</v>
      </c>
      <c r="B148">
        <v>11</v>
      </c>
      <c r="C148">
        <v>68000</v>
      </c>
      <c r="D148">
        <v>6547</v>
      </c>
      <c r="E148">
        <v>164</v>
      </c>
      <c r="F148">
        <v>783691</v>
      </c>
      <c r="G148">
        <v>111626</v>
      </c>
      <c r="H148">
        <v>4</v>
      </c>
      <c r="I148">
        <v>6672</v>
      </c>
    </row>
    <row r="149" spans="1:9">
      <c r="A149" t="s">
        <v>605</v>
      </c>
      <c r="B149">
        <v>38</v>
      </c>
      <c r="C149">
        <v>160250</v>
      </c>
      <c r="D149">
        <v>4277</v>
      </c>
      <c r="E149">
        <v>617</v>
      </c>
      <c r="F149">
        <v>2759540</v>
      </c>
      <c r="G149">
        <v>437223</v>
      </c>
      <c r="H149">
        <v>10</v>
      </c>
      <c r="I149">
        <v>17490</v>
      </c>
    </row>
    <row r="150" spans="1:9">
      <c r="A150" t="s">
        <v>664</v>
      </c>
      <c r="B150">
        <v>267</v>
      </c>
      <c r="C150">
        <v>4529339</v>
      </c>
      <c r="D150">
        <v>4388705</v>
      </c>
      <c r="E150">
        <v>2388</v>
      </c>
      <c r="F150">
        <v>45499170</v>
      </c>
      <c r="G150">
        <v>16205607</v>
      </c>
      <c r="H150">
        <v>16</v>
      </c>
      <c r="I150">
        <v>304900</v>
      </c>
    </row>
    <row r="151" spans="1:9">
      <c r="A151" t="s">
        <v>740</v>
      </c>
      <c r="B151">
        <v>0</v>
      </c>
      <c r="C151">
        <v>0</v>
      </c>
      <c r="D151">
        <v>0</v>
      </c>
      <c r="E151">
        <v>11261</v>
      </c>
      <c r="F151">
        <v>53008186</v>
      </c>
      <c r="G151">
        <v>11384904</v>
      </c>
      <c r="H151">
        <v>37</v>
      </c>
      <c r="I151">
        <v>180000</v>
      </c>
    </row>
    <row r="152" spans="1:9">
      <c r="A152" t="s">
        <v>1263</v>
      </c>
      <c r="B152">
        <v>24</v>
      </c>
      <c r="C152">
        <v>2185283</v>
      </c>
      <c r="D152">
        <v>1778885</v>
      </c>
      <c r="E152">
        <v>429264</v>
      </c>
      <c r="F152">
        <v>46690420791</v>
      </c>
      <c r="G152">
        <v>39257967180</v>
      </c>
      <c r="H152">
        <v>3484</v>
      </c>
      <c r="I152">
        <v>444034017</v>
      </c>
    </row>
    <row r="153" spans="1:9">
      <c r="A153" t="s">
        <v>1277</v>
      </c>
      <c r="B153">
        <v>0</v>
      </c>
      <c r="C153">
        <v>0</v>
      </c>
      <c r="D153">
        <v>0</v>
      </c>
      <c r="E153">
        <v>7</v>
      </c>
      <c r="F153">
        <v>222200</v>
      </c>
      <c r="G153">
        <v>185922</v>
      </c>
      <c r="H153">
        <v>0</v>
      </c>
      <c r="I153">
        <v>0</v>
      </c>
    </row>
    <row r="154" spans="1:9">
      <c r="A154" t="s">
        <v>1119</v>
      </c>
      <c r="B154">
        <v>3</v>
      </c>
      <c r="C154">
        <v>210000</v>
      </c>
      <c r="D154">
        <v>209511</v>
      </c>
      <c r="E154">
        <v>685</v>
      </c>
      <c r="F154">
        <v>74892993</v>
      </c>
      <c r="G154">
        <v>69427377</v>
      </c>
      <c r="H154">
        <v>19</v>
      </c>
      <c r="I154">
        <v>1614872</v>
      </c>
    </row>
    <row r="155" spans="1:9">
      <c r="A155" t="s">
        <v>798</v>
      </c>
      <c r="B155">
        <v>0</v>
      </c>
      <c r="C155">
        <v>0</v>
      </c>
      <c r="D155">
        <v>0</v>
      </c>
      <c r="E155">
        <v>1353</v>
      </c>
      <c r="F155">
        <v>1403573</v>
      </c>
      <c r="G155">
        <v>17302</v>
      </c>
      <c r="H155">
        <v>3</v>
      </c>
      <c r="I155">
        <v>9700</v>
      </c>
    </row>
    <row r="156" spans="1:9">
      <c r="A156" t="s">
        <v>847</v>
      </c>
      <c r="B156">
        <v>564372</v>
      </c>
      <c r="C156">
        <v>349982696</v>
      </c>
      <c r="D156">
        <v>175161727</v>
      </c>
      <c r="E156">
        <v>8910209</v>
      </c>
      <c r="F156">
        <v>8013586000</v>
      </c>
      <c r="G156">
        <v>5142027527</v>
      </c>
      <c r="H156">
        <v>453379</v>
      </c>
      <c r="I156">
        <v>272944399</v>
      </c>
    </row>
    <row r="157" spans="1:9">
      <c r="A157" t="s">
        <v>911</v>
      </c>
      <c r="B157">
        <v>482</v>
      </c>
      <c r="C157">
        <v>18531034</v>
      </c>
      <c r="D157">
        <v>18415428</v>
      </c>
      <c r="E157">
        <v>5547</v>
      </c>
      <c r="F157">
        <v>183202225</v>
      </c>
      <c r="G157">
        <v>113254629</v>
      </c>
      <c r="H157">
        <v>1</v>
      </c>
      <c r="I157">
        <v>20518</v>
      </c>
    </row>
    <row r="158" spans="1:9">
      <c r="A158" t="s">
        <v>1127</v>
      </c>
      <c r="B158">
        <v>2</v>
      </c>
      <c r="C158">
        <v>150000</v>
      </c>
      <c r="D158">
        <v>36465</v>
      </c>
      <c r="E158">
        <v>54</v>
      </c>
      <c r="F158">
        <v>3116610</v>
      </c>
      <c r="G158">
        <v>1480714</v>
      </c>
      <c r="H158">
        <v>1</v>
      </c>
      <c r="I158">
        <v>30000</v>
      </c>
    </row>
    <row r="159" spans="1:9">
      <c r="A159" t="s">
        <v>1287</v>
      </c>
      <c r="B159">
        <v>28</v>
      </c>
      <c r="C159">
        <v>222400</v>
      </c>
      <c r="D159">
        <v>76066</v>
      </c>
      <c r="E159">
        <v>28018</v>
      </c>
      <c r="F159">
        <v>150512819</v>
      </c>
      <c r="G159">
        <v>13118221</v>
      </c>
      <c r="H159">
        <v>950</v>
      </c>
      <c r="I159">
        <v>5517724</v>
      </c>
    </row>
    <row r="160" spans="1:9">
      <c r="A160" t="s">
        <v>641</v>
      </c>
      <c r="B160">
        <v>0</v>
      </c>
      <c r="C160">
        <v>0</v>
      </c>
      <c r="D160">
        <v>0</v>
      </c>
      <c r="E160">
        <v>1</v>
      </c>
      <c r="F160">
        <v>7500</v>
      </c>
      <c r="G160">
        <v>6036</v>
      </c>
      <c r="H160">
        <v>0</v>
      </c>
      <c r="I160">
        <v>0</v>
      </c>
    </row>
    <row r="161" spans="1:9">
      <c r="A161" t="s">
        <v>708</v>
      </c>
      <c r="B161">
        <v>4270</v>
      </c>
      <c r="C161">
        <v>142456834</v>
      </c>
      <c r="D161">
        <v>140040893</v>
      </c>
      <c r="E161">
        <v>120540</v>
      </c>
      <c r="F161">
        <v>3356859322</v>
      </c>
      <c r="G161">
        <v>2193117804</v>
      </c>
      <c r="H161">
        <v>151</v>
      </c>
      <c r="I161">
        <v>3744150</v>
      </c>
    </row>
    <row r="162" spans="1:9">
      <c r="A162" t="s">
        <v>855</v>
      </c>
      <c r="B162">
        <v>203259</v>
      </c>
      <c r="C162">
        <v>330113850</v>
      </c>
      <c r="D162">
        <v>69354286</v>
      </c>
      <c r="E162">
        <v>2695987</v>
      </c>
      <c r="F162">
        <v>7402419152</v>
      </c>
      <c r="G162">
        <v>2801770026</v>
      </c>
      <c r="H162">
        <v>61406</v>
      </c>
      <c r="I162">
        <v>110591642</v>
      </c>
    </row>
    <row r="163" spans="1:9">
      <c r="A163" t="s">
        <v>1286</v>
      </c>
      <c r="B163">
        <v>55</v>
      </c>
      <c r="C163">
        <v>137700</v>
      </c>
      <c r="D163">
        <v>52479</v>
      </c>
      <c r="E163">
        <v>424</v>
      </c>
      <c r="F163">
        <v>1282868</v>
      </c>
      <c r="G163">
        <v>287998</v>
      </c>
      <c r="H163">
        <v>6</v>
      </c>
      <c r="I163">
        <v>13100</v>
      </c>
    </row>
    <row r="164" spans="1:9">
      <c r="A164" t="s">
        <v>669</v>
      </c>
      <c r="B164">
        <v>212</v>
      </c>
      <c r="C164">
        <v>3736237</v>
      </c>
      <c r="D164">
        <v>3688149</v>
      </c>
      <c r="E164">
        <v>5202</v>
      </c>
      <c r="F164">
        <v>86538538</v>
      </c>
      <c r="G164">
        <v>57792492</v>
      </c>
      <c r="H164">
        <v>19</v>
      </c>
      <c r="I164">
        <v>374062</v>
      </c>
    </row>
    <row r="165" spans="1:9">
      <c r="A165" t="s">
        <v>711</v>
      </c>
      <c r="B165">
        <v>2</v>
      </c>
      <c r="C165">
        <v>21442</v>
      </c>
      <c r="D165">
        <v>21474</v>
      </c>
      <c r="E165">
        <v>58</v>
      </c>
      <c r="F165">
        <v>673043</v>
      </c>
      <c r="G165">
        <v>484724</v>
      </c>
      <c r="H165">
        <v>1</v>
      </c>
      <c r="I165">
        <v>9770</v>
      </c>
    </row>
    <row r="166" spans="1:9">
      <c r="A166" t="s">
        <v>762</v>
      </c>
      <c r="B166">
        <v>309</v>
      </c>
      <c r="C166">
        <v>802200</v>
      </c>
      <c r="D166">
        <v>163221</v>
      </c>
      <c r="E166">
        <v>4736</v>
      </c>
      <c r="F166">
        <v>12695960</v>
      </c>
      <c r="G166">
        <v>3639989</v>
      </c>
      <c r="H166">
        <v>33</v>
      </c>
      <c r="I166">
        <v>71100</v>
      </c>
    </row>
    <row r="167" spans="1:9">
      <c r="A167" t="s">
        <v>807</v>
      </c>
      <c r="B167">
        <v>325</v>
      </c>
      <c r="C167">
        <v>742750</v>
      </c>
      <c r="D167">
        <v>139219</v>
      </c>
      <c r="E167">
        <v>2103</v>
      </c>
      <c r="F167">
        <v>6956122</v>
      </c>
      <c r="G167">
        <v>1908377</v>
      </c>
      <c r="H167">
        <v>26</v>
      </c>
      <c r="I167">
        <v>33960</v>
      </c>
    </row>
    <row r="168" spans="1:9">
      <c r="A168" t="s">
        <v>894</v>
      </c>
      <c r="B168">
        <v>11343</v>
      </c>
      <c r="C168">
        <v>163633050</v>
      </c>
      <c r="D168">
        <v>11206447</v>
      </c>
      <c r="E168">
        <v>452738</v>
      </c>
      <c r="F168">
        <v>7173552943</v>
      </c>
      <c r="G168">
        <v>758243021</v>
      </c>
      <c r="H168">
        <v>329</v>
      </c>
      <c r="I168">
        <v>3461850</v>
      </c>
    </row>
    <row r="169" spans="1:9">
      <c r="A169" t="s">
        <v>1017</v>
      </c>
      <c r="B169">
        <v>2</v>
      </c>
      <c r="C169">
        <v>370000</v>
      </c>
      <c r="D169">
        <v>0</v>
      </c>
      <c r="E169">
        <v>7272</v>
      </c>
      <c r="F169">
        <v>2337320606</v>
      </c>
      <c r="G169">
        <v>791758310</v>
      </c>
      <c r="H169">
        <v>18</v>
      </c>
      <c r="I169">
        <v>14678327</v>
      </c>
    </row>
    <row r="170" spans="1:9">
      <c r="A170" t="s">
        <v>619</v>
      </c>
      <c r="B170">
        <v>21913</v>
      </c>
      <c r="C170">
        <v>169377887</v>
      </c>
      <c r="D170">
        <v>58418544</v>
      </c>
      <c r="E170">
        <v>310338</v>
      </c>
      <c r="F170">
        <v>2531787674</v>
      </c>
      <c r="G170">
        <v>344413888</v>
      </c>
      <c r="H170">
        <v>5402</v>
      </c>
      <c r="I170">
        <v>20784373</v>
      </c>
    </row>
    <row r="171" spans="1:9">
      <c r="A171" t="s">
        <v>980</v>
      </c>
      <c r="B171">
        <v>798</v>
      </c>
      <c r="C171">
        <v>18206680</v>
      </c>
      <c r="D171">
        <v>16757439</v>
      </c>
      <c r="E171">
        <v>116962</v>
      </c>
      <c r="F171">
        <v>923113969</v>
      </c>
      <c r="G171">
        <v>315285263</v>
      </c>
      <c r="H171">
        <v>141</v>
      </c>
      <c r="I171">
        <v>3043671</v>
      </c>
    </row>
    <row r="172" spans="1:9">
      <c r="A172" t="s">
        <v>1113</v>
      </c>
      <c r="B172">
        <v>11466</v>
      </c>
      <c r="C172">
        <v>102165214</v>
      </c>
      <c r="D172">
        <v>10249818</v>
      </c>
      <c r="E172">
        <v>505514</v>
      </c>
      <c r="F172">
        <v>5592713822</v>
      </c>
      <c r="G172">
        <v>760021424</v>
      </c>
      <c r="H172">
        <v>1525</v>
      </c>
      <c r="I172">
        <v>9217573</v>
      </c>
    </row>
    <row r="173" spans="1:9">
      <c r="A173" t="s">
        <v>1117</v>
      </c>
      <c r="B173">
        <v>0</v>
      </c>
      <c r="C173">
        <v>0</v>
      </c>
      <c r="D173">
        <v>0</v>
      </c>
      <c r="E173">
        <v>857</v>
      </c>
      <c r="F173">
        <v>190411992</v>
      </c>
      <c r="G173">
        <v>138469897</v>
      </c>
      <c r="H173">
        <v>38</v>
      </c>
      <c r="I173">
        <v>7729450</v>
      </c>
    </row>
    <row r="174" spans="1:9">
      <c r="A174" t="s">
        <v>610</v>
      </c>
      <c r="B174">
        <v>175262</v>
      </c>
      <c r="C174">
        <v>1312250177</v>
      </c>
      <c r="D174">
        <v>43475380</v>
      </c>
      <c r="E174">
        <v>2737700</v>
      </c>
      <c r="F174">
        <v>21595998877</v>
      </c>
      <c r="G174">
        <v>2601969888</v>
      </c>
      <c r="H174">
        <v>17830</v>
      </c>
      <c r="I174">
        <v>60133107</v>
      </c>
    </row>
    <row r="175" spans="1:9">
      <c r="A175" t="s">
        <v>998</v>
      </c>
      <c r="B175">
        <v>346</v>
      </c>
      <c r="C175">
        <v>4590400</v>
      </c>
      <c r="D175">
        <v>347447</v>
      </c>
      <c r="E175">
        <v>24016</v>
      </c>
      <c r="F175">
        <v>233967400</v>
      </c>
      <c r="G175">
        <v>35733320</v>
      </c>
      <c r="H175">
        <v>40</v>
      </c>
      <c r="I175">
        <v>384700</v>
      </c>
    </row>
    <row r="176" spans="1:9">
      <c r="A176" t="s">
        <v>776</v>
      </c>
      <c r="B176">
        <v>35</v>
      </c>
      <c r="C176">
        <v>7494802</v>
      </c>
      <c r="D176">
        <v>7468776</v>
      </c>
      <c r="E176">
        <v>922703</v>
      </c>
      <c r="F176">
        <v>141609859840</v>
      </c>
      <c r="G176">
        <v>117242383107</v>
      </c>
      <c r="H176">
        <v>1557</v>
      </c>
      <c r="I176">
        <v>244786335</v>
      </c>
    </row>
    <row r="177" spans="1:9">
      <c r="A177" t="s">
        <v>1238</v>
      </c>
      <c r="B177">
        <v>6287</v>
      </c>
      <c r="C177">
        <v>151465326</v>
      </c>
      <c r="D177">
        <v>149697984</v>
      </c>
      <c r="E177">
        <v>63913</v>
      </c>
      <c r="F177">
        <v>1579635003</v>
      </c>
      <c r="G177">
        <v>981372873</v>
      </c>
      <c r="H177">
        <v>118</v>
      </c>
      <c r="I177">
        <v>2572834</v>
      </c>
    </row>
    <row r="178" spans="1:9">
      <c r="A178" t="s">
        <v>1248</v>
      </c>
      <c r="B178">
        <v>0</v>
      </c>
      <c r="C178">
        <v>0</v>
      </c>
      <c r="D178">
        <v>0</v>
      </c>
      <c r="E178">
        <v>380748</v>
      </c>
      <c r="F178">
        <v>13365580282</v>
      </c>
      <c r="G178">
        <v>8829480869</v>
      </c>
      <c r="H178">
        <v>1035</v>
      </c>
      <c r="I178">
        <v>40022871</v>
      </c>
    </row>
    <row r="179" spans="1:9">
      <c r="A179" t="s">
        <v>1029</v>
      </c>
      <c r="B179">
        <v>31</v>
      </c>
      <c r="C179">
        <v>498179</v>
      </c>
      <c r="D179">
        <v>497897</v>
      </c>
      <c r="E179">
        <v>942</v>
      </c>
      <c r="F179">
        <v>13447999</v>
      </c>
      <c r="G179">
        <v>9288942</v>
      </c>
      <c r="H179">
        <v>13</v>
      </c>
      <c r="I179">
        <v>216198</v>
      </c>
    </row>
    <row r="180" spans="1:9">
      <c r="A180" t="s">
        <v>783</v>
      </c>
      <c r="B180">
        <v>0</v>
      </c>
      <c r="C180">
        <v>0</v>
      </c>
      <c r="D180">
        <v>0</v>
      </c>
      <c r="E180">
        <v>5941</v>
      </c>
      <c r="F180">
        <v>358887803</v>
      </c>
      <c r="G180">
        <v>162011570</v>
      </c>
      <c r="H180">
        <v>126</v>
      </c>
      <c r="I180">
        <v>7747796</v>
      </c>
    </row>
    <row r="181" spans="1:9">
      <c r="A181" t="s">
        <v>880</v>
      </c>
      <c r="B181">
        <v>135</v>
      </c>
      <c r="C181">
        <v>1378640</v>
      </c>
      <c r="D181">
        <v>1371509</v>
      </c>
      <c r="E181">
        <v>60859</v>
      </c>
      <c r="F181">
        <v>652354702</v>
      </c>
      <c r="G181">
        <v>633658063</v>
      </c>
      <c r="H181">
        <v>330</v>
      </c>
      <c r="I181">
        <v>3404573</v>
      </c>
    </row>
    <row r="182" spans="1:9">
      <c r="A182" t="s">
        <v>749</v>
      </c>
      <c r="B182">
        <v>17234</v>
      </c>
      <c r="C182">
        <v>42120850</v>
      </c>
      <c r="D182">
        <v>11551953</v>
      </c>
      <c r="E182">
        <v>2842733</v>
      </c>
      <c r="F182">
        <v>10436883499</v>
      </c>
      <c r="G182">
        <v>1464690759</v>
      </c>
      <c r="H182">
        <v>16212</v>
      </c>
      <c r="I182">
        <v>32028255</v>
      </c>
    </row>
    <row r="183" spans="1:9">
      <c r="A183" t="s">
        <v>1087</v>
      </c>
      <c r="B183">
        <v>3174</v>
      </c>
      <c r="C183">
        <v>47767040</v>
      </c>
      <c r="D183">
        <v>46208183</v>
      </c>
      <c r="E183">
        <v>242834</v>
      </c>
      <c r="F183">
        <v>1823249691</v>
      </c>
      <c r="G183">
        <v>663678584</v>
      </c>
      <c r="H183">
        <v>281</v>
      </c>
      <c r="I183">
        <v>2756605</v>
      </c>
    </row>
    <row r="184" spans="1:9">
      <c r="A184" t="s">
        <v>4014</v>
      </c>
      <c r="B184">
        <v>0</v>
      </c>
      <c r="C184">
        <v>0</v>
      </c>
      <c r="D184">
        <v>0</v>
      </c>
      <c r="E184">
        <v>1</v>
      </c>
      <c r="F184">
        <v>225000</v>
      </c>
      <c r="G184">
        <v>221334</v>
      </c>
      <c r="H184">
        <v>0</v>
      </c>
      <c r="I184">
        <v>0</v>
      </c>
    </row>
    <row r="185" spans="1:9">
      <c r="A185" t="s">
        <v>1120</v>
      </c>
      <c r="B185">
        <v>30</v>
      </c>
      <c r="C185">
        <v>2468200</v>
      </c>
      <c r="D185">
        <v>2456940</v>
      </c>
      <c r="E185">
        <v>11365</v>
      </c>
      <c r="F185">
        <v>1264169711</v>
      </c>
      <c r="G185">
        <v>1095598486</v>
      </c>
      <c r="H185">
        <v>244</v>
      </c>
      <c r="I185">
        <v>24880411</v>
      </c>
    </row>
    <row r="186" spans="1:9">
      <c r="A186" t="s">
        <v>917</v>
      </c>
      <c r="B186">
        <v>84</v>
      </c>
      <c r="C186">
        <v>14656615</v>
      </c>
      <c r="D186">
        <v>14670324</v>
      </c>
      <c r="E186">
        <v>7604</v>
      </c>
      <c r="F186">
        <v>878574547</v>
      </c>
      <c r="G186">
        <v>682515702</v>
      </c>
      <c r="H186">
        <v>24</v>
      </c>
      <c r="I186">
        <v>2286908</v>
      </c>
    </row>
    <row r="187" spans="1:9">
      <c r="A187" t="s">
        <v>805</v>
      </c>
      <c r="B187">
        <v>0</v>
      </c>
      <c r="C187">
        <v>0</v>
      </c>
      <c r="D187">
        <v>0</v>
      </c>
      <c r="E187">
        <v>868</v>
      </c>
      <c r="F187">
        <v>1432862</v>
      </c>
      <c r="G187">
        <v>22638</v>
      </c>
      <c r="H187">
        <v>0</v>
      </c>
      <c r="I187">
        <v>0</v>
      </c>
    </row>
    <row r="188" spans="1:9">
      <c r="A188" t="s">
        <v>1040</v>
      </c>
      <c r="B188">
        <v>16235</v>
      </c>
      <c r="C188">
        <v>119631300</v>
      </c>
      <c r="D188">
        <v>10510321</v>
      </c>
      <c r="E188">
        <v>939123</v>
      </c>
      <c r="F188">
        <v>7303510716</v>
      </c>
      <c r="G188">
        <v>1216770529</v>
      </c>
      <c r="H188">
        <v>6805</v>
      </c>
      <c r="I188">
        <v>33934942</v>
      </c>
    </row>
    <row r="189" spans="1:9">
      <c r="A189" t="s">
        <v>5060</v>
      </c>
      <c r="B189">
        <v>27</v>
      </c>
      <c r="C189">
        <v>16600</v>
      </c>
      <c r="D189">
        <v>473</v>
      </c>
      <c r="E189">
        <v>846</v>
      </c>
      <c r="F189">
        <v>564420</v>
      </c>
      <c r="G189">
        <v>109067</v>
      </c>
      <c r="H189">
        <v>0</v>
      </c>
      <c r="I189">
        <v>0</v>
      </c>
    </row>
    <row r="190" spans="1:9">
      <c r="A190" t="s">
        <v>750</v>
      </c>
      <c r="B190">
        <v>4639</v>
      </c>
      <c r="C190">
        <v>15692150</v>
      </c>
      <c r="D190">
        <v>3994432</v>
      </c>
      <c r="E190">
        <v>990038</v>
      </c>
      <c r="F190">
        <v>4958738747</v>
      </c>
      <c r="G190">
        <v>463084275</v>
      </c>
      <c r="H190">
        <v>2783</v>
      </c>
      <c r="I190">
        <v>8141651</v>
      </c>
    </row>
    <row r="191" spans="1:9">
      <c r="A191" t="s">
        <v>1165</v>
      </c>
      <c r="B191">
        <v>79364</v>
      </c>
      <c r="C191">
        <v>501623800</v>
      </c>
      <c r="D191">
        <v>75321430</v>
      </c>
      <c r="E191">
        <v>5249909</v>
      </c>
      <c r="F191">
        <v>42790118087</v>
      </c>
      <c r="G191">
        <v>7576453049</v>
      </c>
      <c r="H191">
        <v>40288</v>
      </c>
      <c r="I191">
        <v>174767616</v>
      </c>
    </row>
    <row r="192" spans="1:9">
      <c r="A192" t="s">
        <v>624</v>
      </c>
      <c r="B192">
        <v>88</v>
      </c>
      <c r="C192">
        <v>125300</v>
      </c>
      <c r="D192">
        <v>28183</v>
      </c>
      <c r="E192">
        <v>97864</v>
      </c>
      <c r="F192">
        <v>178513750</v>
      </c>
      <c r="G192">
        <v>7103183</v>
      </c>
      <c r="H192">
        <v>4582</v>
      </c>
      <c r="I192">
        <v>4541049</v>
      </c>
    </row>
    <row r="193" spans="1:9">
      <c r="A193" t="s">
        <v>739</v>
      </c>
      <c r="B193">
        <v>0</v>
      </c>
      <c r="C193">
        <v>0</v>
      </c>
      <c r="D193">
        <v>0</v>
      </c>
      <c r="E193">
        <v>6530</v>
      </c>
      <c r="F193">
        <v>28276815</v>
      </c>
      <c r="G193">
        <v>7409210</v>
      </c>
      <c r="H193">
        <v>73</v>
      </c>
      <c r="I193">
        <v>343367</v>
      </c>
    </row>
    <row r="194" spans="1:9">
      <c r="A194" t="s">
        <v>867</v>
      </c>
      <c r="B194">
        <v>81</v>
      </c>
      <c r="C194">
        <v>18172885</v>
      </c>
      <c r="D194">
        <v>18149549</v>
      </c>
      <c r="E194">
        <v>436</v>
      </c>
      <c r="F194">
        <v>66957578</v>
      </c>
      <c r="G194">
        <v>60686130</v>
      </c>
      <c r="H194">
        <v>0</v>
      </c>
      <c r="I194">
        <v>0</v>
      </c>
    </row>
    <row r="195" spans="1:9">
      <c r="A195" t="s">
        <v>1254</v>
      </c>
      <c r="B195">
        <v>152878</v>
      </c>
      <c r="C195">
        <v>957760930</v>
      </c>
      <c r="D195">
        <v>176915029</v>
      </c>
      <c r="E195">
        <v>6513200</v>
      </c>
      <c r="F195">
        <v>44519943029</v>
      </c>
      <c r="G195">
        <v>11128937859</v>
      </c>
      <c r="H195">
        <v>49829</v>
      </c>
      <c r="I195">
        <v>237867564</v>
      </c>
    </row>
    <row r="196" spans="1:9">
      <c r="A196" t="s">
        <v>666</v>
      </c>
      <c r="B196">
        <v>0</v>
      </c>
      <c r="C196">
        <v>0</v>
      </c>
      <c r="D196">
        <v>0</v>
      </c>
      <c r="E196">
        <v>2</v>
      </c>
      <c r="F196">
        <v>28326</v>
      </c>
      <c r="G196">
        <v>21007</v>
      </c>
      <c r="H196">
        <v>0</v>
      </c>
      <c r="I196">
        <v>0</v>
      </c>
    </row>
    <row r="197" spans="1:9">
      <c r="A197" t="s">
        <v>731</v>
      </c>
      <c r="B197">
        <v>0</v>
      </c>
      <c r="C197">
        <v>0</v>
      </c>
      <c r="D197">
        <v>0</v>
      </c>
      <c r="E197">
        <v>49</v>
      </c>
      <c r="F197">
        <v>2462983</v>
      </c>
      <c r="G197">
        <v>44624</v>
      </c>
      <c r="H197">
        <v>3</v>
      </c>
      <c r="I197">
        <v>14500</v>
      </c>
    </row>
    <row r="198" spans="1:9">
      <c r="A198" t="s">
        <v>1034</v>
      </c>
      <c r="B198">
        <v>16431</v>
      </c>
      <c r="C198">
        <v>760355147</v>
      </c>
      <c r="D198">
        <v>756101356</v>
      </c>
      <c r="E198">
        <v>187922</v>
      </c>
      <c r="F198">
        <v>7365049443</v>
      </c>
      <c r="G198">
        <v>4945036800</v>
      </c>
      <c r="H198">
        <v>405</v>
      </c>
      <c r="I198">
        <v>16322180</v>
      </c>
    </row>
    <row r="199" spans="1:9">
      <c r="A199" t="s">
        <v>1156</v>
      </c>
      <c r="B199">
        <v>3373</v>
      </c>
      <c r="C199">
        <v>86665407</v>
      </c>
      <c r="D199">
        <v>85976369</v>
      </c>
      <c r="E199">
        <v>158306</v>
      </c>
      <c r="F199">
        <v>3794825972</v>
      </c>
      <c r="G199">
        <v>2390282614</v>
      </c>
      <c r="H199">
        <v>611</v>
      </c>
      <c r="I199">
        <v>17607562</v>
      </c>
    </row>
    <row r="200" spans="1:9">
      <c r="A200" t="s">
        <v>929</v>
      </c>
      <c r="B200">
        <v>0</v>
      </c>
      <c r="C200">
        <v>0</v>
      </c>
      <c r="D200">
        <v>0</v>
      </c>
      <c r="E200">
        <v>1469</v>
      </c>
      <c r="F200">
        <v>7111889</v>
      </c>
      <c r="G200">
        <v>2650865</v>
      </c>
      <c r="H200">
        <v>6</v>
      </c>
      <c r="I200">
        <v>109164</v>
      </c>
    </row>
    <row r="201" spans="1:9">
      <c r="A201" t="s">
        <v>1245</v>
      </c>
      <c r="B201">
        <v>5</v>
      </c>
      <c r="C201">
        <v>111074</v>
      </c>
      <c r="D201">
        <v>109868</v>
      </c>
      <c r="E201">
        <v>1223115</v>
      </c>
      <c r="F201">
        <v>28135006336</v>
      </c>
      <c r="G201">
        <v>19613101970</v>
      </c>
      <c r="H201">
        <v>24568</v>
      </c>
      <c r="I201">
        <v>592725682</v>
      </c>
    </row>
    <row r="202" spans="1:9">
      <c r="A202" t="s">
        <v>753</v>
      </c>
      <c r="B202">
        <v>1</v>
      </c>
      <c r="C202">
        <v>11286</v>
      </c>
      <c r="D202">
        <v>11116</v>
      </c>
      <c r="E202">
        <v>65</v>
      </c>
      <c r="F202">
        <v>691548</v>
      </c>
      <c r="G202">
        <v>416092</v>
      </c>
      <c r="H202">
        <v>0</v>
      </c>
      <c r="I202">
        <v>0</v>
      </c>
    </row>
    <row r="203" spans="1:9">
      <c r="A203" t="s">
        <v>1230</v>
      </c>
      <c r="B203">
        <v>0</v>
      </c>
      <c r="C203">
        <v>0</v>
      </c>
      <c r="D203">
        <v>0</v>
      </c>
      <c r="E203">
        <v>21589</v>
      </c>
      <c r="F203">
        <v>1983602219</v>
      </c>
      <c r="G203">
        <v>575290501</v>
      </c>
      <c r="H203">
        <v>44</v>
      </c>
      <c r="I203">
        <v>3145009</v>
      </c>
    </row>
    <row r="204" spans="1:9">
      <c r="A204" t="s">
        <v>636</v>
      </c>
      <c r="B204">
        <v>167317</v>
      </c>
      <c r="C204">
        <v>1249374811</v>
      </c>
      <c r="D204">
        <v>365685231</v>
      </c>
      <c r="E204">
        <v>8185990</v>
      </c>
      <c r="F204">
        <v>73154226670</v>
      </c>
      <c r="G204">
        <v>16323764590</v>
      </c>
      <c r="H204">
        <v>43680</v>
      </c>
      <c r="I204">
        <v>218908708</v>
      </c>
    </row>
    <row r="205" spans="1:9">
      <c r="A205" t="s">
        <v>813</v>
      </c>
      <c r="B205">
        <v>147113</v>
      </c>
      <c r="C205">
        <v>1114736938</v>
      </c>
      <c r="D205">
        <v>203354736</v>
      </c>
      <c r="E205">
        <v>10721768</v>
      </c>
      <c r="F205">
        <v>146303106538</v>
      </c>
      <c r="G205">
        <v>26192236005</v>
      </c>
      <c r="H205">
        <v>14569</v>
      </c>
      <c r="I205">
        <v>101307105</v>
      </c>
    </row>
    <row r="206" spans="1:9">
      <c r="A206" t="s">
        <v>888</v>
      </c>
      <c r="B206">
        <v>8707</v>
      </c>
      <c r="C206">
        <v>20685950</v>
      </c>
      <c r="D206">
        <v>4577505</v>
      </c>
      <c r="E206">
        <v>63376</v>
      </c>
      <c r="F206">
        <v>158855368</v>
      </c>
      <c r="G206">
        <v>59912491</v>
      </c>
      <c r="H206">
        <v>1606</v>
      </c>
      <c r="I206">
        <v>2097716</v>
      </c>
    </row>
    <row r="207" spans="1:9">
      <c r="A207" t="s">
        <v>1072</v>
      </c>
      <c r="B207">
        <v>514</v>
      </c>
      <c r="C207">
        <v>955700</v>
      </c>
      <c r="D207">
        <v>161302</v>
      </c>
      <c r="E207">
        <v>2127</v>
      </c>
      <c r="F207">
        <v>5302319</v>
      </c>
      <c r="G207">
        <v>1235251</v>
      </c>
      <c r="H207">
        <v>24</v>
      </c>
      <c r="I207">
        <v>37667</v>
      </c>
    </row>
    <row r="208" spans="1:9">
      <c r="A208" t="s">
        <v>1237</v>
      </c>
      <c r="B208">
        <v>10774</v>
      </c>
      <c r="C208">
        <v>214193532</v>
      </c>
      <c r="D208">
        <v>211317948</v>
      </c>
      <c r="E208">
        <v>105290</v>
      </c>
      <c r="F208">
        <v>2340198474</v>
      </c>
      <c r="G208">
        <v>1459451793</v>
      </c>
      <c r="H208">
        <v>373</v>
      </c>
      <c r="I208">
        <v>8152435</v>
      </c>
    </row>
    <row r="209" spans="1:9">
      <c r="A209" t="s">
        <v>722</v>
      </c>
      <c r="B209">
        <v>56084</v>
      </c>
      <c r="C209">
        <v>44879957</v>
      </c>
      <c r="D209">
        <v>15192010</v>
      </c>
      <c r="E209">
        <v>487417</v>
      </c>
      <c r="F209">
        <v>573817989</v>
      </c>
      <c r="G209">
        <v>271426558</v>
      </c>
      <c r="H209">
        <v>27644</v>
      </c>
      <c r="I209">
        <v>15447334</v>
      </c>
    </row>
    <row r="210" spans="1:9">
      <c r="A210" t="s">
        <v>829</v>
      </c>
      <c r="B210">
        <v>12013</v>
      </c>
      <c r="C210">
        <v>132993014</v>
      </c>
      <c r="D210">
        <v>126765679</v>
      </c>
      <c r="E210">
        <v>359885</v>
      </c>
      <c r="F210">
        <v>1850489093</v>
      </c>
      <c r="G210">
        <v>622857070</v>
      </c>
      <c r="H210">
        <v>2220</v>
      </c>
      <c r="I210">
        <v>9956347</v>
      </c>
    </row>
    <row r="211" spans="1:9">
      <c r="A211" t="s">
        <v>1201</v>
      </c>
      <c r="B211">
        <v>10060</v>
      </c>
      <c r="C211">
        <v>208154260</v>
      </c>
      <c r="D211">
        <v>206448526</v>
      </c>
      <c r="E211">
        <v>202739</v>
      </c>
      <c r="F211">
        <v>3792760309</v>
      </c>
      <c r="G211">
        <v>2499289796</v>
      </c>
      <c r="H211">
        <v>766</v>
      </c>
      <c r="I211">
        <v>14164858</v>
      </c>
    </row>
    <row r="212" spans="1:9">
      <c r="A212" t="s">
        <v>626</v>
      </c>
      <c r="B212">
        <v>113885</v>
      </c>
      <c r="C212">
        <v>76477027</v>
      </c>
      <c r="D212">
        <v>21244270</v>
      </c>
      <c r="E212">
        <v>1666911</v>
      </c>
      <c r="F212">
        <v>1445632621</v>
      </c>
      <c r="G212">
        <v>387279025</v>
      </c>
      <c r="H212">
        <v>120080</v>
      </c>
      <c r="I212">
        <v>57958848</v>
      </c>
    </row>
    <row r="213" spans="1:9">
      <c r="A213" t="s">
        <v>733</v>
      </c>
      <c r="B213">
        <v>0</v>
      </c>
      <c r="C213">
        <v>0</v>
      </c>
      <c r="D213">
        <v>0</v>
      </c>
      <c r="E213">
        <v>42</v>
      </c>
      <c r="F213">
        <v>2647200</v>
      </c>
      <c r="G213">
        <v>102419</v>
      </c>
      <c r="H213">
        <v>0</v>
      </c>
      <c r="I213">
        <v>0</v>
      </c>
    </row>
    <row r="214" spans="1:9">
      <c r="A214" t="s">
        <v>735</v>
      </c>
      <c r="B214">
        <v>0</v>
      </c>
      <c r="C214">
        <v>0</v>
      </c>
      <c r="D214">
        <v>0</v>
      </c>
      <c r="E214">
        <v>10</v>
      </c>
      <c r="F214">
        <v>5021830</v>
      </c>
      <c r="G214">
        <v>1548507</v>
      </c>
      <c r="H214">
        <v>0</v>
      </c>
      <c r="I214">
        <v>0</v>
      </c>
    </row>
    <row r="215" spans="1:9">
      <c r="A215" t="s">
        <v>861</v>
      </c>
      <c r="B215">
        <v>0</v>
      </c>
      <c r="C215">
        <v>0</v>
      </c>
      <c r="D215">
        <v>0</v>
      </c>
      <c r="E215">
        <v>56</v>
      </c>
      <c r="F215">
        <v>4562958</v>
      </c>
      <c r="G215">
        <v>3899576</v>
      </c>
      <c r="H215">
        <v>8</v>
      </c>
      <c r="I215">
        <v>434350</v>
      </c>
    </row>
    <row r="216" spans="1:9">
      <c r="A216" t="s">
        <v>1235</v>
      </c>
      <c r="B216">
        <v>379</v>
      </c>
      <c r="C216">
        <v>6400431</v>
      </c>
      <c r="D216">
        <v>6361735</v>
      </c>
      <c r="E216">
        <v>2949</v>
      </c>
      <c r="F216">
        <v>54689788</v>
      </c>
      <c r="G216">
        <v>42899293</v>
      </c>
      <c r="H216">
        <v>25</v>
      </c>
      <c r="I216">
        <v>268520</v>
      </c>
    </row>
    <row r="217" spans="1:9">
      <c r="A217" t="s">
        <v>616</v>
      </c>
      <c r="B217">
        <v>330</v>
      </c>
      <c r="C217">
        <v>1208289</v>
      </c>
      <c r="D217">
        <v>569470</v>
      </c>
      <c r="E217">
        <v>1651</v>
      </c>
      <c r="F217">
        <v>6061349</v>
      </c>
      <c r="G217">
        <v>1948267</v>
      </c>
      <c r="H217">
        <v>147</v>
      </c>
      <c r="I217">
        <v>378243</v>
      </c>
    </row>
    <row r="218" spans="1:9">
      <c r="A218" t="s">
        <v>758</v>
      </c>
      <c r="B218">
        <v>37209</v>
      </c>
      <c r="C218">
        <v>1235669878</v>
      </c>
      <c r="D218">
        <v>1208114668</v>
      </c>
      <c r="E218">
        <v>1342138</v>
      </c>
      <c r="F218">
        <v>37169151794</v>
      </c>
      <c r="G218">
        <v>22974280626</v>
      </c>
      <c r="H218">
        <v>3638</v>
      </c>
      <c r="I218">
        <v>117741023</v>
      </c>
    </row>
    <row r="219" spans="1:9">
      <c r="A219" t="s">
        <v>1200</v>
      </c>
      <c r="B219">
        <v>835</v>
      </c>
      <c r="C219">
        <v>10518968</v>
      </c>
      <c r="D219">
        <v>10391722</v>
      </c>
      <c r="E219">
        <v>15849</v>
      </c>
      <c r="F219">
        <v>181215365</v>
      </c>
      <c r="G219">
        <v>122976365</v>
      </c>
      <c r="H219">
        <v>97</v>
      </c>
      <c r="I219">
        <v>1037173</v>
      </c>
    </row>
    <row r="220" spans="1:9">
      <c r="A220" t="s">
        <v>689</v>
      </c>
      <c r="B220">
        <v>3439</v>
      </c>
      <c r="C220">
        <v>726585948</v>
      </c>
      <c r="D220">
        <v>724951118</v>
      </c>
      <c r="E220">
        <v>462819</v>
      </c>
      <c r="F220">
        <v>61647565493</v>
      </c>
      <c r="G220">
        <v>45201584697</v>
      </c>
      <c r="H220">
        <v>1330</v>
      </c>
      <c r="I220">
        <v>193969319</v>
      </c>
    </row>
    <row r="221" spans="1:9">
      <c r="A221" t="s">
        <v>759</v>
      </c>
      <c r="B221">
        <v>17792</v>
      </c>
      <c r="C221">
        <v>652877189</v>
      </c>
      <c r="D221">
        <v>637092217</v>
      </c>
      <c r="E221">
        <v>720780</v>
      </c>
      <c r="F221">
        <v>21626853757</v>
      </c>
      <c r="G221">
        <v>12549225261</v>
      </c>
      <c r="H221">
        <v>1032</v>
      </c>
      <c r="I221">
        <v>36397040</v>
      </c>
    </row>
    <row r="222" spans="1:9">
      <c r="A222" t="s">
        <v>841</v>
      </c>
      <c r="B222">
        <v>57013</v>
      </c>
      <c r="C222">
        <v>337759125</v>
      </c>
      <c r="D222">
        <v>78959788</v>
      </c>
      <c r="E222">
        <v>2152908</v>
      </c>
      <c r="F222">
        <v>12390190400</v>
      </c>
      <c r="G222">
        <v>1669788458</v>
      </c>
      <c r="H222">
        <v>2428</v>
      </c>
      <c r="I222">
        <v>7094733</v>
      </c>
    </row>
    <row r="223" spans="1:9">
      <c r="A223" t="s">
        <v>1158</v>
      </c>
      <c r="B223">
        <v>5439</v>
      </c>
      <c r="C223">
        <v>228132467</v>
      </c>
      <c r="D223">
        <v>226042314</v>
      </c>
      <c r="E223">
        <v>245398</v>
      </c>
      <c r="F223">
        <v>8683064704</v>
      </c>
      <c r="G223">
        <v>5526455299</v>
      </c>
      <c r="H223">
        <v>273</v>
      </c>
      <c r="I223">
        <v>12290639</v>
      </c>
    </row>
    <row r="224" spans="1:9">
      <c r="A224" t="s">
        <v>948</v>
      </c>
      <c r="B224">
        <v>1939</v>
      </c>
      <c r="C224">
        <v>2898500</v>
      </c>
      <c r="D224">
        <v>340502</v>
      </c>
      <c r="E224">
        <v>12779</v>
      </c>
      <c r="F224">
        <v>33942967</v>
      </c>
      <c r="G224">
        <v>7509142</v>
      </c>
      <c r="H224">
        <v>76</v>
      </c>
      <c r="I224">
        <v>172386</v>
      </c>
    </row>
    <row r="225" spans="1:9">
      <c r="A225" t="s">
        <v>994</v>
      </c>
      <c r="B225">
        <v>333</v>
      </c>
      <c r="C225">
        <v>1095500</v>
      </c>
      <c r="D225">
        <v>78917</v>
      </c>
      <c r="E225">
        <v>7719</v>
      </c>
      <c r="F225">
        <v>24324001</v>
      </c>
      <c r="G225">
        <v>5668104</v>
      </c>
      <c r="H225">
        <v>96</v>
      </c>
      <c r="I225">
        <v>251300</v>
      </c>
    </row>
    <row r="226" spans="1:9">
      <c r="A226" t="s">
        <v>1007</v>
      </c>
      <c r="B226">
        <v>23</v>
      </c>
      <c r="C226">
        <v>10202916</v>
      </c>
      <c r="D226">
        <v>10182601</v>
      </c>
      <c r="E226">
        <v>35978</v>
      </c>
      <c r="F226">
        <v>10526882949</v>
      </c>
      <c r="G226">
        <v>7509755680</v>
      </c>
      <c r="H226">
        <v>121</v>
      </c>
      <c r="I226">
        <v>42538193</v>
      </c>
    </row>
    <row r="227" spans="1:9">
      <c r="A227" t="s">
        <v>1032</v>
      </c>
      <c r="B227">
        <v>32773</v>
      </c>
      <c r="C227">
        <v>1227731917</v>
      </c>
      <c r="D227">
        <v>1222076996</v>
      </c>
      <c r="E227">
        <v>500155</v>
      </c>
      <c r="F227">
        <v>15455187626</v>
      </c>
      <c r="G227">
        <v>10532442699</v>
      </c>
      <c r="H227">
        <v>3877</v>
      </c>
      <c r="I227">
        <v>122977261</v>
      </c>
    </row>
    <row r="228" spans="1:9">
      <c r="A228" t="s">
        <v>1093</v>
      </c>
      <c r="B228">
        <v>71291</v>
      </c>
      <c r="C228">
        <v>127602316</v>
      </c>
      <c r="D228">
        <v>42861075</v>
      </c>
      <c r="E228">
        <v>945437</v>
      </c>
      <c r="F228">
        <v>2027184113</v>
      </c>
      <c r="G228">
        <v>451129720</v>
      </c>
      <c r="H228">
        <v>21844</v>
      </c>
      <c r="I228">
        <v>23267162</v>
      </c>
    </row>
    <row r="229" spans="1:9">
      <c r="A229" t="s">
        <v>956</v>
      </c>
      <c r="B229">
        <v>1</v>
      </c>
      <c r="C229">
        <v>154000</v>
      </c>
      <c r="D229">
        <v>155464</v>
      </c>
      <c r="E229">
        <v>6812</v>
      </c>
      <c r="F229">
        <v>1160307550</v>
      </c>
      <c r="G229">
        <v>844896613</v>
      </c>
      <c r="H229">
        <v>175</v>
      </c>
      <c r="I229">
        <v>21366425</v>
      </c>
    </row>
    <row r="230" spans="1:9">
      <c r="A230" t="s">
        <v>615</v>
      </c>
      <c r="B230">
        <v>20</v>
      </c>
      <c r="C230">
        <v>111500</v>
      </c>
      <c r="D230">
        <v>39509</v>
      </c>
      <c r="E230">
        <v>3659</v>
      </c>
      <c r="F230">
        <v>28403852</v>
      </c>
      <c r="G230">
        <v>1976708</v>
      </c>
      <c r="H230">
        <v>446</v>
      </c>
      <c r="I230">
        <v>1316215</v>
      </c>
    </row>
    <row r="231" spans="1:9">
      <c r="A231" t="s">
        <v>1204</v>
      </c>
      <c r="B231">
        <v>12223</v>
      </c>
      <c r="C231">
        <v>452857572</v>
      </c>
      <c r="D231">
        <v>449416788</v>
      </c>
      <c r="E231">
        <v>276551</v>
      </c>
      <c r="F231">
        <v>8678536755</v>
      </c>
      <c r="G231">
        <v>5555071000</v>
      </c>
      <c r="H231">
        <v>69</v>
      </c>
      <c r="I231">
        <v>2517238</v>
      </c>
    </row>
    <row r="232" spans="1:9">
      <c r="A232" t="s">
        <v>997</v>
      </c>
      <c r="B232">
        <v>499</v>
      </c>
      <c r="C232">
        <v>6643300</v>
      </c>
      <c r="D232">
        <v>437416</v>
      </c>
      <c r="E232">
        <v>31680</v>
      </c>
      <c r="F232">
        <v>299605800</v>
      </c>
      <c r="G232">
        <v>44871389</v>
      </c>
      <c r="H232">
        <v>58</v>
      </c>
      <c r="I232">
        <v>362000</v>
      </c>
    </row>
    <row r="233" spans="1:9">
      <c r="A233" t="s">
        <v>1041</v>
      </c>
      <c r="B233">
        <v>11703</v>
      </c>
      <c r="C233">
        <v>122652200</v>
      </c>
      <c r="D233">
        <v>8787642</v>
      </c>
      <c r="E233">
        <v>986885</v>
      </c>
      <c r="F233">
        <v>10413432793</v>
      </c>
      <c r="G233">
        <v>1413108430</v>
      </c>
      <c r="H233">
        <v>2433</v>
      </c>
      <c r="I233">
        <v>14833320</v>
      </c>
    </row>
    <row r="234" spans="1:9">
      <c r="A234" t="s">
        <v>1265</v>
      </c>
      <c r="B234">
        <v>18</v>
      </c>
      <c r="C234">
        <v>3905444</v>
      </c>
      <c r="D234">
        <v>3071875</v>
      </c>
      <c r="E234">
        <v>874513</v>
      </c>
      <c r="F234">
        <v>176548011754</v>
      </c>
      <c r="G234">
        <v>137312447390</v>
      </c>
      <c r="H234">
        <v>819</v>
      </c>
      <c r="I234">
        <v>188213954</v>
      </c>
    </row>
    <row r="235" spans="1:9">
      <c r="A235" t="s">
        <v>728</v>
      </c>
      <c r="B235">
        <v>13451</v>
      </c>
      <c r="C235">
        <v>236280982</v>
      </c>
      <c r="D235">
        <v>41338982</v>
      </c>
      <c r="E235">
        <v>1588032</v>
      </c>
      <c r="F235">
        <v>26798647200</v>
      </c>
      <c r="G235">
        <v>5491795266</v>
      </c>
      <c r="H235">
        <v>2105</v>
      </c>
      <c r="I235">
        <v>17771992</v>
      </c>
    </row>
    <row r="236" spans="1:9">
      <c r="A236" t="s">
        <v>823</v>
      </c>
      <c r="B236">
        <v>0</v>
      </c>
      <c r="C236">
        <v>0</v>
      </c>
      <c r="D236">
        <v>0</v>
      </c>
      <c r="E236">
        <v>105</v>
      </c>
      <c r="F236">
        <v>16292869</v>
      </c>
      <c r="G236">
        <v>1793928</v>
      </c>
      <c r="H236">
        <v>0</v>
      </c>
      <c r="I236">
        <v>0</v>
      </c>
    </row>
    <row r="237" spans="1:9">
      <c r="A237" t="s">
        <v>901</v>
      </c>
      <c r="B237">
        <v>6149</v>
      </c>
      <c r="C237">
        <v>120098395</v>
      </c>
      <c r="D237">
        <v>118894791</v>
      </c>
      <c r="E237">
        <v>56898</v>
      </c>
      <c r="F237">
        <v>1139737811</v>
      </c>
      <c r="G237">
        <v>700835253</v>
      </c>
      <c r="H237">
        <v>184</v>
      </c>
      <c r="I237">
        <v>3765951</v>
      </c>
    </row>
    <row r="238" spans="1:9">
      <c r="A238" t="s">
        <v>693</v>
      </c>
      <c r="B238">
        <v>1</v>
      </c>
      <c r="C238">
        <v>100000</v>
      </c>
      <c r="D238">
        <v>49918</v>
      </c>
      <c r="E238">
        <v>9</v>
      </c>
      <c r="F238">
        <v>716800</v>
      </c>
      <c r="G238">
        <v>420856</v>
      </c>
      <c r="H238">
        <v>0</v>
      </c>
      <c r="I238">
        <v>0</v>
      </c>
    </row>
    <row r="239" spans="1:9">
      <c r="A239" t="s">
        <v>944</v>
      </c>
      <c r="B239">
        <v>5335</v>
      </c>
      <c r="C239">
        <v>232270491</v>
      </c>
      <c r="D239">
        <v>231035008</v>
      </c>
      <c r="E239">
        <v>142592</v>
      </c>
      <c r="F239">
        <v>5282420696</v>
      </c>
      <c r="G239">
        <v>3437151825</v>
      </c>
      <c r="H239">
        <v>124</v>
      </c>
      <c r="I239">
        <v>5222412</v>
      </c>
    </row>
    <row r="240" spans="1:9">
      <c r="A240" t="s">
        <v>1169</v>
      </c>
      <c r="B240">
        <v>4436</v>
      </c>
      <c r="C240">
        <v>70285900</v>
      </c>
      <c r="D240">
        <v>13893485</v>
      </c>
      <c r="E240">
        <v>490560</v>
      </c>
      <c r="F240">
        <v>9406250941</v>
      </c>
      <c r="G240">
        <v>1731330423</v>
      </c>
      <c r="H240">
        <v>234</v>
      </c>
      <c r="I240">
        <v>2497500</v>
      </c>
    </row>
    <row r="241" spans="1:9">
      <c r="A241" t="s">
        <v>1219</v>
      </c>
      <c r="B241">
        <v>136</v>
      </c>
      <c r="C241">
        <v>21278444</v>
      </c>
      <c r="D241">
        <v>21278444</v>
      </c>
      <c r="E241">
        <v>31438</v>
      </c>
      <c r="F241">
        <v>4006018120</v>
      </c>
      <c r="G241">
        <v>3654608469</v>
      </c>
      <c r="H241">
        <v>580</v>
      </c>
      <c r="I241">
        <v>88853701</v>
      </c>
    </row>
    <row r="242" spans="1:9">
      <c r="A242" t="s">
        <v>640</v>
      </c>
      <c r="B242">
        <v>28707</v>
      </c>
      <c r="C242">
        <v>507420499</v>
      </c>
      <c r="D242">
        <v>172102890</v>
      </c>
      <c r="E242">
        <v>3176499</v>
      </c>
      <c r="F242">
        <v>85001979186</v>
      </c>
      <c r="G242">
        <v>20786068561</v>
      </c>
      <c r="H242">
        <v>1052</v>
      </c>
      <c r="I242">
        <v>29534119</v>
      </c>
    </row>
    <row r="243" spans="1:9">
      <c r="A243" t="s">
        <v>756</v>
      </c>
      <c r="B243">
        <v>1334</v>
      </c>
      <c r="C243">
        <v>23673848</v>
      </c>
      <c r="D243">
        <v>23073438</v>
      </c>
      <c r="E243">
        <v>49820</v>
      </c>
      <c r="F243">
        <v>764810386</v>
      </c>
      <c r="G243">
        <v>510560345</v>
      </c>
      <c r="H243">
        <v>412</v>
      </c>
      <c r="I243">
        <v>6815009</v>
      </c>
    </row>
    <row r="244" spans="1:9">
      <c r="A244" t="s">
        <v>1197</v>
      </c>
      <c r="B244">
        <v>0</v>
      </c>
      <c r="C244">
        <v>0</v>
      </c>
      <c r="D244">
        <v>0</v>
      </c>
      <c r="E244">
        <v>22</v>
      </c>
      <c r="F244">
        <v>231635</v>
      </c>
      <c r="G244">
        <v>166973</v>
      </c>
      <c r="H244">
        <v>0</v>
      </c>
      <c r="I244">
        <v>0</v>
      </c>
    </row>
    <row r="245" spans="1:9">
      <c r="A245" t="s">
        <v>1206</v>
      </c>
      <c r="B245">
        <v>19</v>
      </c>
      <c r="C245">
        <v>84500</v>
      </c>
      <c r="D245">
        <v>5009</v>
      </c>
      <c r="E245">
        <v>313</v>
      </c>
      <c r="F245">
        <v>1095800</v>
      </c>
      <c r="G245">
        <v>305677</v>
      </c>
      <c r="H245">
        <v>0</v>
      </c>
      <c r="I245">
        <v>0</v>
      </c>
    </row>
    <row r="246" spans="1:9">
      <c r="A246" t="s">
        <v>860</v>
      </c>
      <c r="B246">
        <v>5780</v>
      </c>
      <c r="C246">
        <v>50792200</v>
      </c>
      <c r="D246">
        <v>15479611</v>
      </c>
      <c r="E246">
        <v>774341</v>
      </c>
      <c r="F246">
        <v>12520655442</v>
      </c>
      <c r="G246">
        <v>2607100552</v>
      </c>
      <c r="H246">
        <v>631</v>
      </c>
      <c r="I246">
        <v>7340250</v>
      </c>
    </row>
    <row r="247" spans="1:9">
      <c r="A247" t="s">
        <v>968</v>
      </c>
      <c r="B247">
        <v>3109</v>
      </c>
      <c r="C247">
        <v>256577495</v>
      </c>
      <c r="D247">
        <v>154343323</v>
      </c>
      <c r="E247">
        <v>146280</v>
      </c>
      <c r="F247">
        <v>9869705650</v>
      </c>
      <c r="G247">
        <v>5319269319</v>
      </c>
      <c r="H247">
        <v>1266</v>
      </c>
      <c r="I247">
        <v>88305058</v>
      </c>
    </row>
    <row r="248" spans="1:9">
      <c r="A248" t="s">
        <v>657</v>
      </c>
      <c r="B248">
        <v>60198</v>
      </c>
      <c r="C248">
        <v>678845774</v>
      </c>
      <c r="D248">
        <v>52511652</v>
      </c>
      <c r="E248">
        <v>2809549</v>
      </c>
      <c r="F248">
        <v>34123808500</v>
      </c>
      <c r="G248">
        <v>5879839599</v>
      </c>
      <c r="H248">
        <v>4701</v>
      </c>
      <c r="I248">
        <v>46275914</v>
      </c>
    </row>
    <row r="249" spans="1:9">
      <c r="A249" t="s">
        <v>662</v>
      </c>
      <c r="B249">
        <v>599</v>
      </c>
      <c r="C249">
        <v>8095239</v>
      </c>
      <c r="D249">
        <v>7723175</v>
      </c>
      <c r="E249">
        <v>5358</v>
      </c>
      <c r="F249">
        <v>73140118</v>
      </c>
      <c r="G249">
        <v>26913406</v>
      </c>
      <c r="H249">
        <v>63</v>
      </c>
      <c r="I249">
        <v>852985</v>
      </c>
    </row>
    <row r="250" spans="1:9">
      <c r="A250" t="s">
        <v>1130</v>
      </c>
      <c r="B250">
        <v>746</v>
      </c>
      <c r="C250">
        <v>78418982</v>
      </c>
      <c r="D250">
        <v>20622974</v>
      </c>
      <c r="E250">
        <v>47315</v>
      </c>
      <c r="F250">
        <v>5080289799</v>
      </c>
      <c r="G250">
        <v>1838489382</v>
      </c>
      <c r="H250">
        <v>190</v>
      </c>
      <c r="I250">
        <v>19118253</v>
      </c>
    </row>
    <row r="251" spans="1:9">
      <c r="A251" t="s">
        <v>803</v>
      </c>
      <c r="B251">
        <v>0</v>
      </c>
      <c r="C251">
        <v>0</v>
      </c>
      <c r="D251">
        <v>0</v>
      </c>
      <c r="E251">
        <v>5198</v>
      </c>
      <c r="F251">
        <v>7775343</v>
      </c>
      <c r="G251">
        <v>269403</v>
      </c>
      <c r="H251">
        <v>3</v>
      </c>
      <c r="I251">
        <v>14500</v>
      </c>
    </row>
    <row r="252" spans="1:9">
      <c r="A252" t="s">
        <v>668</v>
      </c>
      <c r="B252">
        <v>11</v>
      </c>
      <c r="C252">
        <v>173647</v>
      </c>
      <c r="D252">
        <v>173156</v>
      </c>
      <c r="E252">
        <v>306</v>
      </c>
      <c r="F252">
        <v>4663253</v>
      </c>
      <c r="G252">
        <v>3091150</v>
      </c>
      <c r="H252">
        <v>0</v>
      </c>
      <c r="I252">
        <v>0</v>
      </c>
    </row>
    <row r="253" spans="1:9">
      <c r="A253" t="s">
        <v>872</v>
      </c>
      <c r="B253">
        <v>280</v>
      </c>
      <c r="C253">
        <v>18842501</v>
      </c>
      <c r="D253">
        <v>18799764</v>
      </c>
      <c r="E253">
        <v>3219</v>
      </c>
      <c r="F253">
        <v>178397579</v>
      </c>
      <c r="G253">
        <v>164761333</v>
      </c>
      <c r="H253">
        <v>38</v>
      </c>
      <c r="I253">
        <v>1937544</v>
      </c>
    </row>
    <row r="254" spans="1:9">
      <c r="A254" t="s">
        <v>887</v>
      </c>
      <c r="B254">
        <v>51</v>
      </c>
      <c r="C254">
        <v>280450</v>
      </c>
      <c r="D254">
        <v>21569</v>
      </c>
      <c r="E254">
        <v>85856</v>
      </c>
      <c r="F254">
        <v>620020751</v>
      </c>
      <c r="G254">
        <v>20911817</v>
      </c>
      <c r="H254">
        <v>2154</v>
      </c>
      <c r="I254">
        <v>10801792</v>
      </c>
    </row>
    <row r="255" spans="1:9">
      <c r="A255" t="s">
        <v>1028</v>
      </c>
      <c r="B255">
        <v>7</v>
      </c>
      <c r="C255">
        <v>287634</v>
      </c>
      <c r="D255">
        <v>288057</v>
      </c>
      <c r="E255">
        <v>5189</v>
      </c>
      <c r="F255">
        <v>138120688</v>
      </c>
      <c r="G255">
        <v>77028644</v>
      </c>
      <c r="H255">
        <v>290</v>
      </c>
      <c r="I255">
        <v>7457196</v>
      </c>
    </row>
    <row r="256" spans="1:9">
      <c r="A256" t="s">
        <v>777</v>
      </c>
      <c r="B256">
        <v>34</v>
      </c>
      <c r="C256">
        <v>9218880</v>
      </c>
      <c r="D256">
        <v>9035612</v>
      </c>
      <c r="E256">
        <v>825489</v>
      </c>
      <c r="F256">
        <v>177497035772</v>
      </c>
      <c r="G256">
        <v>145208056214</v>
      </c>
      <c r="H256">
        <v>733</v>
      </c>
      <c r="I256">
        <v>179839488</v>
      </c>
    </row>
    <row r="257" spans="1:9">
      <c r="A257" t="s">
        <v>1118</v>
      </c>
      <c r="B257">
        <v>0</v>
      </c>
      <c r="C257">
        <v>0</v>
      </c>
      <c r="D257">
        <v>0</v>
      </c>
      <c r="E257">
        <v>14</v>
      </c>
      <c r="F257">
        <v>942925</v>
      </c>
      <c r="G257">
        <v>784520</v>
      </c>
      <c r="H257">
        <v>0</v>
      </c>
      <c r="I257">
        <v>0</v>
      </c>
    </row>
    <row r="258" spans="1:9">
      <c r="A258" t="s">
        <v>1218</v>
      </c>
      <c r="B258">
        <v>4</v>
      </c>
      <c r="C258">
        <v>483637</v>
      </c>
      <c r="D258">
        <v>483637</v>
      </c>
      <c r="E258">
        <v>826</v>
      </c>
      <c r="F258">
        <v>90639597</v>
      </c>
      <c r="G258">
        <v>84861670</v>
      </c>
      <c r="H258">
        <v>34</v>
      </c>
      <c r="I258">
        <v>4460425</v>
      </c>
    </row>
    <row r="259" spans="1:9">
      <c r="A259" t="s">
        <v>904</v>
      </c>
      <c r="B259">
        <v>0</v>
      </c>
      <c r="C259">
        <v>0</v>
      </c>
      <c r="D259">
        <v>0</v>
      </c>
      <c r="E259">
        <v>1</v>
      </c>
      <c r="F259">
        <v>15050</v>
      </c>
      <c r="G259">
        <v>10887</v>
      </c>
      <c r="H259">
        <v>0</v>
      </c>
      <c r="I259">
        <v>0</v>
      </c>
    </row>
    <row r="260" spans="1:9">
      <c r="A260" t="s">
        <v>942</v>
      </c>
      <c r="B260">
        <v>9694</v>
      </c>
      <c r="C260">
        <v>339711327</v>
      </c>
      <c r="D260">
        <v>337713870</v>
      </c>
      <c r="E260">
        <v>351989</v>
      </c>
      <c r="F260">
        <v>10642901465</v>
      </c>
      <c r="G260">
        <v>6554240286</v>
      </c>
      <c r="H260">
        <v>1198</v>
      </c>
      <c r="I260">
        <v>44625474</v>
      </c>
    </row>
    <row r="261" spans="1:9">
      <c r="A261" t="s">
        <v>1199</v>
      </c>
      <c r="B261">
        <v>49</v>
      </c>
      <c r="C261">
        <v>470634</v>
      </c>
      <c r="D261">
        <v>463622</v>
      </c>
      <c r="E261">
        <v>913</v>
      </c>
      <c r="F261">
        <v>9169868</v>
      </c>
      <c r="G261">
        <v>6249068</v>
      </c>
      <c r="H261">
        <v>2</v>
      </c>
      <c r="I261">
        <v>17400</v>
      </c>
    </row>
    <row r="262" spans="1:9">
      <c r="A262" t="s">
        <v>725</v>
      </c>
      <c r="B262">
        <v>302025</v>
      </c>
      <c r="C262">
        <v>1803931393</v>
      </c>
      <c r="D262">
        <v>299120805</v>
      </c>
      <c r="E262">
        <v>24195373</v>
      </c>
      <c r="F262">
        <v>177932265369</v>
      </c>
      <c r="G262">
        <v>37523826077</v>
      </c>
      <c r="H262">
        <v>189617</v>
      </c>
      <c r="I262">
        <v>504950161</v>
      </c>
    </row>
    <row r="263" spans="1:9">
      <c r="A263" t="s">
        <v>769</v>
      </c>
      <c r="B263">
        <v>183296</v>
      </c>
      <c r="C263">
        <v>3079216036</v>
      </c>
      <c r="D263">
        <v>371126878</v>
      </c>
      <c r="E263">
        <v>12551771</v>
      </c>
      <c r="F263">
        <v>219189025879</v>
      </c>
      <c r="G263">
        <v>34046147541</v>
      </c>
      <c r="H263">
        <v>10079</v>
      </c>
      <c r="I263">
        <v>114656931</v>
      </c>
    </row>
    <row r="264" spans="1:9">
      <c r="A264" t="s">
        <v>799</v>
      </c>
      <c r="B264">
        <v>0</v>
      </c>
      <c r="C264">
        <v>0</v>
      </c>
      <c r="D264">
        <v>0</v>
      </c>
      <c r="E264">
        <v>75</v>
      </c>
      <c r="F264">
        <v>61175</v>
      </c>
      <c r="G264">
        <v>1810</v>
      </c>
      <c r="H264">
        <v>0</v>
      </c>
      <c r="I264">
        <v>0</v>
      </c>
    </row>
    <row r="265" spans="1:9">
      <c r="A265" t="s">
        <v>935</v>
      </c>
      <c r="B265">
        <v>708</v>
      </c>
      <c r="C265">
        <v>36054228</v>
      </c>
      <c r="D265">
        <v>35343317</v>
      </c>
      <c r="E265">
        <v>12060</v>
      </c>
      <c r="F265">
        <v>377785019</v>
      </c>
      <c r="G265">
        <v>292301967</v>
      </c>
      <c r="H265">
        <v>14</v>
      </c>
      <c r="I265">
        <v>404991</v>
      </c>
    </row>
    <row r="266" spans="1:9">
      <c r="A266" t="s">
        <v>764</v>
      </c>
      <c r="B266">
        <v>22878</v>
      </c>
      <c r="C266">
        <v>57671983</v>
      </c>
      <c r="D266">
        <v>13323737</v>
      </c>
      <c r="E266">
        <v>176574</v>
      </c>
      <c r="F266">
        <v>495900638</v>
      </c>
      <c r="G266">
        <v>153886268</v>
      </c>
      <c r="H266">
        <v>2703</v>
      </c>
      <c r="I266">
        <v>4730980</v>
      </c>
    </row>
    <row r="267" spans="1:9">
      <c r="A267" t="s">
        <v>628</v>
      </c>
      <c r="B267">
        <v>205591</v>
      </c>
      <c r="C267">
        <v>392106536</v>
      </c>
      <c r="D267">
        <v>86732428</v>
      </c>
      <c r="E267">
        <v>6229639</v>
      </c>
      <c r="F267">
        <v>13102966939</v>
      </c>
      <c r="G267">
        <v>1237261158</v>
      </c>
      <c r="H267">
        <v>55948</v>
      </c>
      <c r="I267">
        <v>55304535</v>
      </c>
    </row>
    <row r="268" spans="1:9">
      <c r="A268" t="s">
        <v>825</v>
      </c>
      <c r="B268">
        <v>2</v>
      </c>
      <c r="C268">
        <v>15700</v>
      </c>
      <c r="D268">
        <v>15103</v>
      </c>
      <c r="E268">
        <v>19</v>
      </c>
      <c r="F268">
        <v>77050</v>
      </c>
      <c r="G268">
        <v>21944</v>
      </c>
      <c r="H268">
        <v>1</v>
      </c>
      <c r="I268">
        <v>600</v>
      </c>
    </row>
    <row r="269" spans="1:9">
      <c r="A269" t="s">
        <v>920</v>
      </c>
      <c r="B269">
        <v>20</v>
      </c>
      <c r="C269">
        <v>9026966</v>
      </c>
      <c r="D269">
        <v>7384579</v>
      </c>
      <c r="E269">
        <v>1274</v>
      </c>
      <c r="F269">
        <v>605481813</v>
      </c>
      <c r="G269">
        <v>474979802</v>
      </c>
      <c r="H269">
        <v>2</v>
      </c>
      <c r="I269">
        <v>1651200</v>
      </c>
    </row>
    <row r="270" spans="1:9">
      <c r="A270" t="s">
        <v>1019</v>
      </c>
      <c r="B270">
        <v>0</v>
      </c>
      <c r="C270">
        <v>0</v>
      </c>
      <c r="D270">
        <v>0</v>
      </c>
      <c r="E270">
        <v>2263</v>
      </c>
      <c r="F270">
        <v>21500867</v>
      </c>
      <c r="G270">
        <v>4228937</v>
      </c>
      <c r="H270">
        <v>92</v>
      </c>
      <c r="I270">
        <v>780761</v>
      </c>
    </row>
    <row r="271" spans="1:9">
      <c r="A271" t="s">
        <v>774</v>
      </c>
      <c r="B271">
        <v>2</v>
      </c>
      <c r="C271">
        <v>136800</v>
      </c>
      <c r="D271">
        <v>136901</v>
      </c>
      <c r="E271">
        <v>12017</v>
      </c>
      <c r="F271">
        <v>1129865137</v>
      </c>
      <c r="G271">
        <v>1002163950</v>
      </c>
      <c r="H271">
        <v>119</v>
      </c>
      <c r="I271">
        <v>9967581</v>
      </c>
    </row>
    <row r="272" spans="1:9">
      <c r="A272" t="s">
        <v>854</v>
      </c>
      <c r="B272">
        <v>67281</v>
      </c>
      <c r="C272">
        <v>78508850</v>
      </c>
      <c r="D272">
        <v>14955159</v>
      </c>
      <c r="E272">
        <v>574057</v>
      </c>
      <c r="F272">
        <v>1180678862</v>
      </c>
      <c r="G272">
        <v>452288457</v>
      </c>
      <c r="H272">
        <v>10350</v>
      </c>
      <c r="I272">
        <v>12129450</v>
      </c>
    </row>
    <row r="273" spans="1:9">
      <c r="A273" t="s">
        <v>1273</v>
      </c>
      <c r="B273">
        <v>3</v>
      </c>
      <c r="C273">
        <v>239000</v>
      </c>
      <c r="D273">
        <v>116755</v>
      </c>
      <c r="E273">
        <v>264826</v>
      </c>
      <c r="F273">
        <v>22268863583</v>
      </c>
      <c r="G273">
        <v>6628009194</v>
      </c>
      <c r="H273">
        <v>957</v>
      </c>
      <c r="I273">
        <v>74804214</v>
      </c>
    </row>
    <row r="274" spans="1:9">
      <c r="A274" t="s">
        <v>1275</v>
      </c>
      <c r="B274">
        <v>12</v>
      </c>
      <c r="C274">
        <v>3238000</v>
      </c>
      <c r="D274">
        <v>663250</v>
      </c>
      <c r="E274">
        <v>192129</v>
      </c>
      <c r="F274">
        <v>30862845599</v>
      </c>
      <c r="G274">
        <v>8919623945</v>
      </c>
      <c r="H274">
        <v>367</v>
      </c>
      <c r="I274">
        <v>44873804</v>
      </c>
    </row>
    <row r="275" spans="1:9">
      <c r="A275" t="s">
        <v>814</v>
      </c>
      <c r="B275">
        <v>123095</v>
      </c>
      <c r="C275">
        <v>1084124937</v>
      </c>
      <c r="D275">
        <v>196526328</v>
      </c>
      <c r="E275">
        <v>8770487</v>
      </c>
      <c r="F275">
        <v>122838656223</v>
      </c>
      <c r="G275">
        <v>23762520392</v>
      </c>
      <c r="H275">
        <v>7494</v>
      </c>
      <c r="I275">
        <v>59098493</v>
      </c>
    </row>
    <row r="276" spans="1:9">
      <c r="A276" t="s">
        <v>1146</v>
      </c>
      <c r="B276">
        <v>4751</v>
      </c>
      <c r="C276">
        <v>18974075</v>
      </c>
      <c r="D276">
        <v>6611256</v>
      </c>
      <c r="E276">
        <v>84343</v>
      </c>
      <c r="F276">
        <v>337923917</v>
      </c>
      <c r="G276">
        <v>54668889</v>
      </c>
      <c r="H276">
        <v>1640</v>
      </c>
      <c r="I276">
        <v>3726756</v>
      </c>
    </row>
    <row r="277" spans="1:9">
      <c r="A277" t="s">
        <v>1269</v>
      </c>
      <c r="B277">
        <v>0</v>
      </c>
      <c r="C277">
        <v>0</v>
      </c>
      <c r="D277">
        <v>0</v>
      </c>
      <c r="E277">
        <v>3986</v>
      </c>
      <c r="F277">
        <v>430914920</v>
      </c>
      <c r="G277">
        <v>133538654</v>
      </c>
      <c r="H277">
        <v>86</v>
      </c>
      <c r="I277">
        <v>7302446</v>
      </c>
    </row>
    <row r="278" spans="1:9">
      <c r="A278" t="s">
        <v>622</v>
      </c>
      <c r="B278">
        <v>940</v>
      </c>
      <c r="C278">
        <v>9364239</v>
      </c>
      <c r="D278">
        <v>3820611</v>
      </c>
      <c r="E278">
        <v>12708</v>
      </c>
      <c r="F278">
        <v>152917405</v>
      </c>
      <c r="G278">
        <v>15156338</v>
      </c>
      <c r="H278">
        <v>60</v>
      </c>
      <c r="I278">
        <v>413410</v>
      </c>
    </row>
    <row r="279" spans="1:9">
      <c r="A279" t="s">
        <v>707</v>
      </c>
      <c r="B279">
        <v>14636</v>
      </c>
      <c r="C279">
        <v>208817225</v>
      </c>
      <c r="D279">
        <v>203827800</v>
      </c>
      <c r="E279">
        <v>183363</v>
      </c>
      <c r="F279">
        <v>4970244630</v>
      </c>
      <c r="G279">
        <v>3277793848</v>
      </c>
      <c r="H279">
        <v>516</v>
      </c>
      <c r="I279">
        <v>7419627</v>
      </c>
    </row>
    <row r="280" spans="1:9">
      <c r="A280" t="s">
        <v>918</v>
      </c>
      <c r="B280">
        <v>31</v>
      </c>
      <c r="C280">
        <v>6772102</v>
      </c>
      <c r="D280">
        <v>6577583</v>
      </c>
      <c r="E280">
        <v>5096</v>
      </c>
      <c r="F280">
        <v>822534736</v>
      </c>
      <c r="G280">
        <v>612299828</v>
      </c>
      <c r="H280">
        <v>1</v>
      </c>
      <c r="I280">
        <v>212573</v>
      </c>
    </row>
    <row r="281" spans="1:9">
      <c r="A281" t="s">
        <v>661</v>
      </c>
      <c r="B281">
        <v>436</v>
      </c>
      <c r="C281">
        <v>5332487</v>
      </c>
      <c r="D281">
        <v>5150735</v>
      </c>
      <c r="E281">
        <v>2428</v>
      </c>
      <c r="F281">
        <v>26515441</v>
      </c>
      <c r="G281">
        <v>13390209</v>
      </c>
      <c r="H281">
        <v>56</v>
      </c>
      <c r="I281">
        <v>552300</v>
      </c>
    </row>
    <row r="282" spans="1:9">
      <c r="A282" t="s">
        <v>912</v>
      </c>
      <c r="B282">
        <v>140</v>
      </c>
      <c r="C282">
        <v>6213110</v>
      </c>
      <c r="D282">
        <v>6173021</v>
      </c>
      <c r="E282">
        <v>1134</v>
      </c>
      <c r="F282">
        <v>44587991</v>
      </c>
      <c r="G282">
        <v>27571410</v>
      </c>
      <c r="H282">
        <v>1</v>
      </c>
      <c r="I282">
        <v>12095</v>
      </c>
    </row>
    <row r="283" spans="1:9">
      <c r="A283" t="s">
        <v>930</v>
      </c>
      <c r="B283">
        <v>1</v>
      </c>
      <c r="C283">
        <v>48418</v>
      </c>
      <c r="D283">
        <v>48491</v>
      </c>
      <c r="E283">
        <v>19</v>
      </c>
      <c r="F283">
        <v>195080</v>
      </c>
      <c r="G283">
        <v>129033</v>
      </c>
      <c r="H283">
        <v>0</v>
      </c>
      <c r="I283">
        <v>0</v>
      </c>
    </row>
    <row r="284" spans="1:9">
      <c r="A284" t="s">
        <v>1183</v>
      </c>
      <c r="B284">
        <v>1392</v>
      </c>
      <c r="C284">
        <v>91547865</v>
      </c>
      <c r="D284">
        <v>33708501</v>
      </c>
      <c r="E284">
        <v>63323</v>
      </c>
      <c r="F284">
        <v>3415979347</v>
      </c>
      <c r="G284">
        <v>1391663946</v>
      </c>
      <c r="H284">
        <v>476</v>
      </c>
      <c r="I284">
        <v>23359456</v>
      </c>
    </row>
    <row r="285" spans="1:9">
      <c r="A285" t="s">
        <v>1102</v>
      </c>
      <c r="B285">
        <v>349</v>
      </c>
      <c r="C285">
        <v>6567416</v>
      </c>
      <c r="D285">
        <v>6527339</v>
      </c>
      <c r="E285">
        <v>10757</v>
      </c>
      <c r="F285">
        <v>183990701</v>
      </c>
      <c r="G285">
        <v>121820292</v>
      </c>
      <c r="H285">
        <v>45</v>
      </c>
      <c r="I285">
        <v>1052200</v>
      </c>
    </row>
    <row r="286" spans="1:9">
      <c r="A286" t="s">
        <v>1189</v>
      </c>
      <c r="B286">
        <v>4</v>
      </c>
      <c r="C286">
        <v>47671</v>
      </c>
      <c r="D286">
        <v>30562</v>
      </c>
      <c r="E286">
        <v>12016</v>
      </c>
      <c r="F286">
        <v>111106264</v>
      </c>
      <c r="G286">
        <v>44267953</v>
      </c>
      <c r="H286">
        <v>81</v>
      </c>
      <c r="I286">
        <v>840220</v>
      </c>
    </row>
    <row r="287" spans="1:9">
      <c r="A287" t="s">
        <v>836</v>
      </c>
      <c r="B287">
        <v>6078</v>
      </c>
      <c r="C287">
        <v>14694259</v>
      </c>
      <c r="D287">
        <v>4029441</v>
      </c>
      <c r="E287">
        <v>85885</v>
      </c>
      <c r="F287">
        <v>249067719</v>
      </c>
      <c r="G287">
        <v>54168889</v>
      </c>
      <c r="H287">
        <v>920</v>
      </c>
      <c r="I287">
        <v>1184910</v>
      </c>
    </row>
    <row r="288" spans="1:9">
      <c r="A288" t="s">
        <v>1001</v>
      </c>
      <c r="B288">
        <v>0</v>
      </c>
      <c r="C288">
        <v>0</v>
      </c>
      <c r="D288">
        <v>0</v>
      </c>
      <c r="E288">
        <v>900</v>
      </c>
      <c r="F288">
        <v>159443079</v>
      </c>
      <c r="G288">
        <v>108846056</v>
      </c>
      <c r="H288">
        <v>51</v>
      </c>
      <c r="I288">
        <v>6822162</v>
      </c>
    </row>
    <row r="289" spans="1:9">
      <c r="A289" t="s">
        <v>1024</v>
      </c>
      <c r="B289">
        <v>448</v>
      </c>
      <c r="C289">
        <v>9936530</v>
      </c>
      <c r="D289">
        <v>9886265</v>
      </c>
      <c r="E289">
        <v>29076</v>
      </c>
      <c r="F289">
        <v>347509887</v>
      </c>
      <c r="G289">
        <v>109889708</v>
      </c>
      <c r="H289">
        <v>91</v>
      </c>
      <c r="I289">
        <v>966224</v>
      </c>
    </row>
    <row r="290" spans="1:9">
      <c r="A290" t="s">
        <v>625</v>
      </c>
      <c r="B290">
        <v>16806</v>
      </c>
      <c r="C290">
        <v>9591632</v>
      </c>
      <c r="D290">
        <v>2348900</v>
      </c>
      <c r="E290">
        <v>159604</v>
      </c>
      <c r="F290">
        <v>111975791</v>
      </c>
      <c r="G290">
        <v>29464179</v>
      </c>
      <c r="H290">
        <v>15071</v>
      </c>
      <c r="I290">
        <v>5199674</v>
      </c>
    </row>
    <row r="291" spans="1:9">
      <c r="A291" t="s">
        <v>895</v>
      </c>
      <c r="B291">
        <v>3</v>
      </c>
      <c r="C291">
        <v>4746</v>
      </c>
      <c r="D291">
        <v>4729</v>
      </c>
      <c r="E291">
        <v>7</v>
      </c>
      <c r="F291">
        <v>99500</v>
      </c>
      <c r="G291">
        <v>64070</v>
      </c>
      <c r="H291">
        <v>0</v>
      </c>
      <c r="I291">
        <v>0</v>
      </c>
    </row>
    <row r="292" spans="1:9">
      <c r="A292" t="s">
        <v>1249</v>
      </c>
      <c r="B292">
        <v>0</v>
      </c>
      <c r="C292">
        <v>0</v>
      </c>
      <c r="D292">
        <v>0</v>
      </c>
      <c r="E292">
        <v>133577</v>
      </c>
      <c r="F292">
        <v>6176639319</v>
      </c>
      <c r="G292">
        <v>4229692136</v>
      </c>
      <c r="H292">
        <v>158</v>
      </c>
      <c r="I292">
        <v>8720758</v>
      </c>
    </row>
    <row r="293" spans="1:9">
      <c r="A293" t="s">
        <v>853</v>
      </c>
      <c r="B293">
        <v>74</v>
      </c>
      <c r="C293">
        <v>407700</v>
      </c>
      <c r="D293">
        <v>150502</v>
      </c>
      <c r="E293">
        <v>127998</v>
      </c>
      <c r="F293">
        <v>1620475000</v>
      </c>
      <c r="G293">
        <v>220285271</v>
      </c>
      <c r="H293">
        <v>5691</v>
      </c>
      <c r="I293">
        <v>49366368</v>
      </c>
    </row>
    <row r="294" spans="1:9">
      <c r="A294" t="s">
        <v>1045</v>
      </c>
      <c r="B294">
        <v>0</v>
      </c>
      <c r="C294">
        <v>0</v>
      </c>
      <c r="D294">
        <v>0</v>
      </c>
      <c r="E294">
        <v>3</v>
      </c>
      <c r="F294">
        <v>543650</v>
      </c>
      <c r="G294">
        <v>441308</v>
      </c>
      <c r="H294">
        <v>0</v>
      </c>
      <c r="I294">
        <v>0</v>
      </c>
    </row>
    <row r="295" spans="1:9">
      <c r="A295" t="s">
        <v>999</v>
      </c>
      <c r="B295">
        <v>60</v>
      </c>
      <c r="C295">
        <v>1028900</v>
      </c>
      <c r="D295">
        <v>87681</v>
      </c>
      <c r="E295">
        <v>5047</v>
      </c>
      <c r="F295">
        <v>58899800</v>
      </c>
      <c r="G295">
        <v>8244381</v>
      </c>
      <c r="H295">
        <v>1</v>
      </c>
      <c r="I295">
        <v>500</v>
      </c>
    </row>
    <row r="296" spans="1:9">
      <c r="A296" t="s">
        <v>1073</v>
      </c>
      <c r="B296">
        <v>168</v>
      </c>
      <c r="C296">
        <v>672900</v>
      </c>
      <c r="D296">
        <v>67196</v>
      </c>
      <c r="E296">
        <v>129669</v>
      </c>
      <c r="F296">
        <v>614646910</v>
      </c>
      <c r="G296">
        <v>61461738</v>
      </c>
      <c r="H296">
        <v>6601</v>
      </c>
      <c r="I296">
        <v>20085480</v>
      </c>
    </row>
    <row r="297" spans="1:9">
      <c r="A297" t="s">
        <v>1105</v>
      </c>
      <c r="B297">
        <v>11924</v>
      </c>
      <c r="C297">
        <v>485451621</v>
      </c>
      <c r="D297">
        <v>481807895</v>
      </c>
      <c r="E297">
        <v>233089</v>
      </c>
      <c r="F297">
        <v>7963273658</v>
      </c>
      <c r="G297">
        <v>5198785790</v>
      </c>
      <c r="H297">
        <v>452</v>
      </c>
      <c r="I297">
        <v>19559729</v>
      </c>
    </row>
    <row r="298" spans="1:9">
      <c r="A298" t="s">
        <v>1244</v>
      </c>
      <c r="B298">
        <v>1</v>
      </c>
      <c r="C298">
        <v>18497</v>
      </c>
      <c r="D298">
        <v>18413</v>
      </c>
      <c r="E298">
        <v>68230</v>
      </c>
      <c r="F298">
        <v>1056097539</v>
      </c>
      <c r="G298">
        <v>767627850</v>
      </c>
      <c r="H298">
        <v>3202</v>
      </c>
      <c r="I298">
        <v>69587311</v>
      </c>
    </row>
    <row r="299" spans="1:9">
      <c r="A299" t="s">
        <v>713</v>
      </c>
      <c r="B299">
        <v>165</v>
      </c>
      <c r="C299">
        <v>2336543</v>
      </c>
      <c r="D299">
        <v>2329079</v>
      </c>
      <c r="E299">
        <v>5313</v>
      </c>
      <c r="F299">
        <v>72780029</v>
      </c>
      <c r="G299">
        <v>53431514</v>
      </c>
      <c r="H299">
        <v>149</v>
      </c>
      <c r="I299">
        <v>2438234</v>
      </c>
    </row>
    <row r="300" spans="1:9">
      <c r="A300" t="s">
        <v>1196</v>
      </c>
      <c r="B300">
        <v>1247</v>
      </c>
      <c r="C300">
        <v>241787034</v>
      </c>
      <c r="D300">
        <v>114448293</v>
      </c>
      <c r="E300">
        <v>123736</v>
      </c>
      <c r="F300">
        <v>7171201274</v>
      </c>
      <c r="G300">
        <v>4157860253</v>
      </c>
      <c r="H300">
        <v>32</v>
      </c>
      <c r="I300">
        <v>1491766</v>
      </c>
    </row>
    <row r="301" spans="1:9">
      <c r="A301" t="s">
        <v>1255</v>
      </c>
      <c r="B301">
        <v>152942</v>
      </c>
      <c r="C301">
        <v>1627426785</v>
      </c>
      <c r="D301">
        <v>285095642</v>
      </c>
      <c r="E301">
        <v>6317540</v>
      </c>
      <c r="F301">
        <v>61562875395</v>
      </c>
      <c r="G301">
        <v>12732101275</v>
      </c>
      <c r="H301">
        <v>17486</v>
      </c>
      <c r="I301">
        <v>108182912</v>
      </c>
    </row>
    <row r="302" spans="1:9">
      <c r="A302" t="s">
        <v>1128</v>
      </c>
      <c r="B302">
        <v>17</v>
      </c>
      <c r="C302">
        <v>1004000</v>
      </c>
      <c r="D302">
        <v>335594</v>
      </c>
      <c r="E302">
        <v>1176</v>
      </c>
      <c r="F302">
        <v>76178727</v>
      </c>
      <c r="G302">
        <v>38559667</v>
      </c>
      <c r="H302">
        <v>18</v>
      </c>
      <c r="I302">
        <v>1071623</v>
      </c>
    </row>
    <row r="303" spans="1:9">
      <c r="A303" t="s">
        <v>755</v>
      </c>
      <c r="B303">
        <v>62</v>
      </c>
      <c r="C303">
        <v>823136</v>
      </c>
      <c r="D303">
        <v>793449</v>
      </c>
      <c r="E303">
        <v>2928</v>
      </c>
      <c r="F303">
        <v>36926310</v>
      </c>
      <c r="G303">
        <v>23210753</v>
      </c>
      <c r="H303">
        <v>14</v>
      </c>
      <c r="I303">
        <v>232518</v>
      </c>
    </row>
    <row r="304" spans="1:9">
      <c r="A304" t="s">
        <v>856</v>
      </c>
      <c r="B304">
        <v>482848</v>
      </c>
      <c r="C304">
        <v>2050861648</v>
      </c>
      <c r="D304">
        <v>446149525</v>
      </c>
      <c r="E304">
        <v>12173214</v>
      </c>
      <c r="F304">
        <v>95857392314</v>
      </c>
      <c r="G304">
        <v>25759393089</v>
      </c>
      <c r="H304">
        <v>126400</v>
      </c>
      <c r="I304">
        <v>615129663</v>
      </c>
    </row>
    <row r="305" spans="1:9">
      <c r="A305" t="s">
        <v>938</v>
      </c>
      <c r="B305">
        <v>0</v>
      </c>
      <c r="C305">
        <v>0</v>
      </c>
      <c r="D305">
        <v>0</v>
      </c>
      <c r="E305">
        <v>2582</v>
      </c>
      <c r="F305">
        <v>75386310</v>
      </c>
      <c r="G305">
        <v>37167045</v>
      </c>
      <c r="H305">
        <v>90</v>
      </c>
      <c r="I305">
        <v>2588622</v>
      </c>
    </row>
    <row r="306" spans="1:9">
      <c r="A306" t="s">
        <v>995</v>
      </c>
      <c r="B306">
        <v>1889</v>
      </c>
      <c r="C306">
        <v>12335000</v>
      </c>
      <c r="D306">
        <v>928306</v>
      </c>
      <c r="E306">
        <v>85917</v>
      </c>
      <c r="F306">
        <v>487465150</v>
      </c>
      <c r="G306">
        <v>82780466</v>
      </c>
      <c r="H306">
        <v>561</v>
      </c>
      <c r="I306">
        <v>2434900</v>
      </c>
    </row>
    <row r="307" spans="1:9">
      <c r="A307" t="s">
        <v>1289</v>
      </c>
      <c r="B307">
        <v>12202</v>
      </c>
      <c r="C307">
        <v>44872900</v>
      </c>
      <c r="D307">
        <v>17557152</v>
      </c>
      <c r="E307">
        <v>167564</v>
      </c>
      <c r="F307">
        <v>543800827</v>
      </c>
      <c r="G307">
        <v>120505559</v>
      </c>
      <c r="H307">
        <v>3793</v>
      </c>
      <c r="I307">
        <v>11450777</v>
      </c>
    </row>
    <row r="308" spans="1:9">
      <c r="A308" t="s">
        <v>706</v>
      </c>
      <c r="B308">
        <v>40251</v>
      </c>
      <c r="C308">
        <v>79495313</v>
      </c>
      <c r="D308">
        <v>75511921</v>
      </c>
      <c r="E308">
        <v>99652</v>
      </c>
      <c r="F308">
        <v>1622226720</v>
      </c>
      <c r="G308">
        <v>1026207209</v>
      </c>
      <c r="H308">
        <v>2024</v>
      </c>
      <c r="I308">
        <v>7309835</v>
      </c>
    </row>
    <row r="309" spans="1:9">
      <c r="A309" t="s">
        <v>747</v>
      </c>
      <c r="B309">
        <v>13939</v>
      </c>
      <c r="C309">
        <v>8767050</v>
      </c>
      <c r="D309">
        <v>4058496</v>
      </c>
      <c r="E309">
        <v>605605</v>
      </c>
      <c r="F309">
        <v>870364119</v>
      </c>
      <c r="G309">
        <v>306797021</v>
      </c>
      <c r="H309">
        <v>30809</v>
      </c>
      <c r="I309">
        <v>19266288</v>
      </c>
    </row>
    <row r="310" spans="1:9">
      <c r="A310" t="s">
        <v>984</v>
      </c>
      <c r="B310">
        <v>92</v>
      </c>
      <c r="C310">
        <v>1226410</v>
      </c>
      <c r="D310">
        <v>1221204</v>
      </c>
      <c r="E310">
        <v>4396</v>
      </c>
      <c r="F310">
        <v>57443412</v>
      </c>
      <c r="G310">
        <v>43862140</v>
      </c>
      <c r="H310">
        <v>207</v>
      </c>
      <c r="I310">
        <v>2877565</v>
      </c>
    </row>
    <row r="311" spans="1:9">
      <c r="A311" t="s">
        <v>699</v>
      </c>
      <c r="B311">
        <v>3163</v>
      </c>
      <c r="C311">
        <v>429816322</v>
      </c>
      <c r="D311">
        <v>175599533</v>
      </c>
      <c r="E311">
        <v>181004</v>
      </c>
      <c r="F311">
        <v>23930840221</v>
      </c>
      <c r="G311">
        <v>7447130766</v>
      </c>
      <c r="H311">
        <v>598</v>
      </c>
      <c r="I311">
        <v>57718141</v>
      </c>
    </row>
    <row r="312" spans="1:9">
      <c r="A312" t="s">
        <v>871</v>
      </c>
      <c r="B312">
        <v>15</v>
      </c>
      <c r="C312">
        <v>924969</v>
      </c>
      <c r="D312">
        <v>924182</v>
      </c>
      <c r="E312">
        <v>179</v>
      </c>
      <c r="F312">
        <v>10256241</v>
      </c>
      <c r="G312">
        <v>9788736</v>
      </c>
      <c r="H312">
        <v>1</v>
      </c>
      <c r="I312">
        <v>70000</v>
      </c>
    </row>
    <row r="313" spans="1:9">
      <c r="A313" t="s">
        <v>1056</v>
      </c>
      <c r="B313">
        <v>13</v>
      </c>
      <c r="C313">
        <v>565400</v>
      </c>
      <c r="D313">
        <v>380885</v>
      </c>
      <c r="E313">
        <v>272</v>
      </c>
      <c r="F313">
        <v>13060805</v>
      </c>
      <c r="G313">
        <v>6321605</v>
      </c>
      <c r="H313">
        <v>4</v>
      </c>
      <c r="I313">
        <v>246306</v>
      </c>
    </row>
    <row r="314" spans="1:9">
      <c r="A314" t="s">
        <v>1015</v>
      </c>
      <c r="B314">
        <v>2</v>
      </c>
      <c r="C314">
        <v>400000</v>
      </c>
      <c r="D314">
        <v>0</v>
      </c>
      <c r="E314">
        <v>22956</v>
      </c>
      <c r="F314">
        <v>3336361664</v>
      </c>
      <c r="G314">
        <v>984382463</v>
      </c>
      <c r="H314">
        <v>50</v>
      </c>
      <c r="I314">
        <v>5182373</v>
      </c>
    </row>
    <row r="315" spans="1:9">
      <c r="A315" t="s">
        <v>934</v>
      </c>
      <c r="B315">
        <v>526</v>
      </c>
      <c r="C315">
        <v>24743626</v>
      </c>
      <c r="D315">
        <v>24465182</v>
      </c>
      <c r="E315">
        <v>13518</v>
      </c>
      <c r="F315">
        <v>293353007</v>
      </c>
      <c r="G315">
        <v>216098261</v>
      </c>
      <c r="H315">
        <v>20</v>
      </c>
      <c r="I315">
        <v>466420</v>
      </c>
    </row>
    <row r="316" spans="1:9">
      <c r="A316" t="s">
        <v>990</v>
      </c>
      <c r="B316">
        <v>5663</v>
      </c>
      <c r="C316">
        <v>224803804</v>
      </c>
      <c r="D316">
        <v>218298903</v>
      </c>
      <c r="E316">
        <v>125997</v>
      </c>
      <c r="F316">
        <v>3945243761</v>
      </c>
      <c r="G316">
        <v>2294852409</v>
      </c>
      <c r="H316">
        <v>191</v>
      </c>
      <c r="I316">
        <v>6374144</v>
      </c>
    </row>
    <row r="317" spans="1:9">
      <c r="A317" t="s">
        <v>1025</v>
      </c>
      <c r="B317">
        <v>348</v>
      </c>
      <c r="C317">
        <v>8561400</v>
      </c>
      <c r="D317">
        <v>8530753</v>
      </c>
      <c r="E317">
        <v>25598</v>
      </c>
      <c r="F317">
        <v>402965915</v>
      </c>
      <c r="G317">
        <v>122460660</v>
      </c>
      <c r="H317">
        <v>71</v>
      </c>
      <c r="I317">
        <v>1003180</v>
      </c>
    </row>
    <row r="318" spans="1:9">
      <c r="A318" t="s">
        <v>611</v>
      </c>
      <c r="B318">
        <v>55667</v>
      </c>
      <c r="C318">
        <v>503246990</v>
      </c>
      <c r="D318">
        <v>16971535</v>
      </c>
      <c r="E318">
        <v>948304</v>
      </c>
      <c r="F318">
        <v>9122026989</v>
      </c>
      <c r="G318">
        <v>1189471705</v>
      </c>
      <c r="H318">
        <v>4484</v>
      </c>
      <c r="I318">
        <v>18020994</v>
      </c>
    </row>
    <row r="319" spans="1:9">
      <c r="A319" t="s">
        <v>821</v>
      </c>
      <c r="B319">
        <v>0</v>
      </c>
      <c r="C319">
        <v>0</v>
      </c>
      <c r="D319">
        <v>0</v>
      </c>
      <c r="E319">
        <v>139</v>
      </c>
      <c r="F319">
        <v>16373611</v>
      </c>
      <c r="G319">
        <v>2459892</v>
      </c>
      <c r="H319">
        <v>3</v>
      </c>
      <c r="I319">
        <v>202704</v>
      </c>
    </row>
    <row r="320" spans="1:9">
      <c r="A320" t="s">
        <v>608</v>
      </c>
      <c r="B320">
        <v>17045</v>
      </c>
      <c r="C320">
        <v>57070000</v>
      </c>
      <c r="D320">
        <v>4187110</v>
      </c>
      <c r="E320">
        <v>175130</v>
      </c>
      <c r="F320">
        <v>554451232</v>
      </c>
      <c r="G320">
        <v>144856374</v>
      </c>
      <c r="H320">
        <v>7317</v>
      </c>
      <c r="I320">
        <v>12547516</v>
      </c>
    </row>
    <row r="321" spans="1:9">
      <c r="A321" t="s">
        <v>670</v>
      </c>
      <c r="B321">
        <v>11771</v>
      </c>
      <c r="C321">
        <v>288365781</v>
      </c>
      <c r="D321">
        <v>285931168</v>
      </c>
      <c r="E321">
        <v>296103</v>
      </c>
      <c r="F321">
        <v>6686548115</v>
      </c>
      <c r="G321">
        <v>4317274184</v>
      </c>
      <c r="H321">
        <v>754</v>
      </c>
      <c r="I321">
        <v>19518500</v>
      </c>
    </row>
    <row r="322" spans="1:9">
      <c r="A322" t="s">
        <v>745</v>
      </c>
      <c r="B322">
        <v>11</v>
      </c>
      <c r="C322">
        <v>29500</v>
      </c>
      <c r="D322">
        <v>8180</v>
      </c>
      <c r="E322">
        <v>65286</v>
      </c>
      <c r="F322">
        <v>255999610</v>
      </c>
      <c r="G322">
        <v>15893919</v>
      </c>
      <c r="H322">
        <v>3351</v>
      </c>
      <c r="I322">
        <v>7611168</v>
      </c>
    </row>
    <row r="323" spans="1:9">
      <c r="A323" t="s">
        <v>1137</v>
      </c>
      <c r="B323">
        <v>67</v>
      </c>
      <c r="C323">
        <v>291824</v>
      </c>
      <c r="D323">
        <v>288050</v>
      </c>
      <c r="E323">
        <v>2727</v>
      </c>
      <c r="F323">
        <v>10924220</v>
      </c>
      <c r="G323">
        <v>6612243</v>
      </c>
      <c r="H323">
        <v>49</v>
      </c>
      <c r="I323">
        <v>302699</v>
      </c>
    </row>
    <row r="324" spans="1:9">
      <c r="A324" t="s">
        <v>1292</v>
      </c>
      <c r="B324">
        <v>52555</v>
      </c>
      <c r="C324">
        <v>534466824</v>
      </c>
      <c r="D324">
        <v>195367277</v>
      </c>
      <c r="E324">
        <v>940837</v>
      </c>
      <c r="F324">
        <v>7277292027</v>
      </c>
      <c r="G324">
        <v>1370703161</v>
      </c>
      <c r="H324">
        <v>2135</v>
      </c>
      <c r="I324">
        <v>13355133</v>
      </c>
    </row>
    <row r="325" spans="1:9">
      <c r="A325" t="s">
        <v>715</v>
      </c>
      <c r="B325">
        <v>107375</v>
      </c>
      <c r="C325">
        <v>2750889771</v>
      </c>
      <c r="D325">
        <v>2748661742</v>
      </c>
      <c r="E325">
        <v>2300095</v>
      </c>
      <c r="F325">
        <v>50584221130</v>
      </c>
      <c r="G325">
        <v>36231987795</v>
      </c>
      <c r="H325">
        <v>62579</v>
      </c>
      <c r="I325">
        <v>1381405823</v>
      </c>
    </row>
    <row r="326" spans="1:9">
      <c r="A326" t="s">
        <v>886</v>
      </c>
      <c r="B326">
        <v>262</v>
      </c>
      <c r="C326">
        <v>631700</v>
      </c>
      <c r="D326">
        <v>136356</v>
      </c>
      <c r="E326">
        <v>2075</v>
      </c>
      <c r="F326">
        <v>5779550</v>
      </c>
      <c r="G326">
        <v>1948604</v>
      </c>
      <c r="H326">
        <v>32</v>
      </c>
      <c r="I326">
        <v>68450</v>
      </c>
    </row>
    <row r="327" spans="1:9">
      <c r="A327" t="s">
        <v>1068</v>
      </c>
      <c r="B327">
        <v>50209</v>
      </c>
      <c r="C327">
        <v>690763111</v>
      </c>
      <c r="D327">
        <v>672133125</v>
      </c>
      <c r="E327">
        <v>1117111</v>
      </c>
      <c r="F327">
        <v>10499820580</v>
      </c>
      <c r="G327">
        <v>5877704210</v>
      </c>
      <c r="H327">
        <v>1333</v>
      </c>
      <c r="I327">
        <v>21973765</v>
      </c>
    </row>
    <row r="328" spans="1:9">
      <c r="A328" t="s">
        <v>1225</v>
      </c>
      <c r="B328">
        <v>0</v>
      </c>
      <c r="C328">
        <v>0</v>
      </c>
      <c r="D328">
        <v>0</v>
      </c>
      <c r="E328">
        <v>9</v>
      </c>
      <c r="F328">
        <v>447500</v>
      </c>
      <c r="G328">
        <v>134282</v>
      </c>
      <c r="H328">
        <v>0</v>
      </c>
      <c r="I328">
        <v>0</v>
      </c>
    </row>
    <row r="329" spans="1:9">
      <c r="A329" t="s">
        <v>680</v>
      </c>
      <c r="B329">
        <v>254349</v>
      </c>
      <c r="C329">
        <v>2834853995</v>
      </c>
      <c r="D329">
        <v>325869821</v>
      </c>
      <c r="E329">
        <v>16117577</v>
      </c>
      <c r="F329">
        <v>215123105926</v>
      </c>
      <c r="G329">
        <v>33365947035</v>
      </c>
      <c r="H329">
        <v>38732</v>
      </c>
      <c r="I329">
        <v>290559724</v>
      </c>
    </row>
    <row r="330" spans="1:9">
      <c r="A330" t="s">
        <v>941</v>
      </c>
      <c r="B330">
        <v>5720</v>
      </c>
      <c r="C330">
        <v>155125014</v>
      </c>
      <c r="D330">
        <v>154265671</v>
      </c>
      <c r="E330">
        <v>249207</v>
      </c>
      <c r="F330">
        <v>5984143407</v>
      </c>
      <c r="G330">
        <v>3531800286</v>
      </c>
      <c r="H330">
        <v>1682</v>
      </c>
      <c r="I330">
        <v>45484750</v>
      </c>
    </row>
    <row r="331" spans="1:9">
      <c r="A331" t="s">
        <v>1155</v>
      </c>
      <c r="B331">
        <v>167</v>
      </c>
      <c r="C331">
        <v>2520621</v>
      </c>
      <c r="D331">
        <v>2493040</v>
      </c>
      <c r="E331">
        <v>4215</v>
      </c>
      <c r="F331">
        <v>65548626</v>
      </c>
      <c r="G331">
        <v>43789812</v>
      </c>
      <c r="H331">
        <v>18</v>
      </c>
      <c r="I331">
        <v>245928</v>
      </c>
    </row>
    <row r="332" spans="1:9">
      <c r="A332" t="s">
        <v>1166</v>
      </c>
      <c r="B332">
        <v>75168</v>
      </c>
      <c r="C332">
        <v>877182900</v>
      </c>
      <c r="D332">
        <v>118493772</v>
      </c>
      <c r="E332">
        <v>6295290</v>
      </c>
      <c r="F332">
        <v>80539203480</v>
      </c>
      <c r="G332">
        <v>11679230196</v>
      </c>
      <c r="H332">
        <v>13728</v>
      </c>
      <c r="I332">
        <v>84018469</v>
      </c>
    </row>
    <row r="333" spans="1:9">
      <c r="A333" t="s">
        <v>647</v>
      </c>
      <c r="B333">
        <v>5385</v>
      </c>
      <c r="C333">
        <v>96081142</v>
      </c>
      <c r="D333">
        <v>91201586</v>
      </c>
      <c r="E333">
        <v>32792</v>
      </c>
      <c r="F333">
        <v>570383978</v>
      </c>
      <c r="G333">
        <v>358760356</v>
      </c>
      <c r="H333">
        <v>49</v>
      </c>
      <c r="I333">
        <v>882900</v>
      </c>
    </row>
    <row r="334" spans="1:9">
      <c r="A334" t="s">
        <v>1151</v>
      </c>
      <c r="B334">
        <v>3194</v>
      </c>
      <c r="C334">
        <v>32187800</v>
      </c>
      <c r="D334">
        <v>11299739</v>
      </c>
      <c r="E334">
        <v>139376</v>
      </c>
      <c r="F334">
        <v>1190591184</v>
      </c>
      <c r="G334">
        <v>147989758</v>
      </c>
      <c r="H334">
        <v>96</v>
      </c>
      <c r="I334">
        <v>397748</v>
      </c>
    </row>
    <row r="335" spans="1:9">
      <c r="A335" t="s">
        <v>1215</v>
      </c>
      <c r="B335">
        <v>0</v>
      </c>
      <c r="C335">
        <v>0</v>
      </c>
      <c r="D335">
        <v>0</v>
      </c>
      <c r="E335">
        <v>6</v>
      </c>
      <c r="F335">
        <v>1568972</v>
      </c>
      <c r="G335">
        <v>1193552</v>
      </c>
      <c r="H335">
        <v>0</v>
      </c>
      <c r="I335">
        <v>0</v>
      </c>
    </row>
    <row r="336" spans="1:9">
      <c r="A336" t="s">
        <v>5061</v>
      </c>
      <c r="B336">
        <v>2248</v>
      </c>
      <c r="C336">
        <v>2086650</v>
      </c>
      <c r="D336">
        <v>60893</v>
      </c>
      <c r="E336">
        <v>368289</v>
      </c>
      <c r="F336">
        <v>653620837</v>
      </c>
      <c r="G336">
        <v>56567842</v>
      </c>
      <c r="H336">
        <v>31</v>
      </c>
      <c r="I336">
        <v>19640</v>
      </c>
    </row>
    <row r="337" spans="1:9">
      <c r="A337" t="s">
        <v>962</v>
      </c>
      <c r="B337">
        <v>1930</v>
      </c>
      <c r="C337">
        <v>804850187</v>
      </c>
      <c r="D337">
        <v>802658146</v>
      </c>
      <c r="E337">
        <v>322480</v>
      </c>
      <c r="F337">
        <v>94934785922</v>
      </c>
      <c r="G337">
        <v>75048527218</v>
      </c>
      <c r="H337">
        <v>235</v>
      </c>
      <c r="I337">
        <v>72284822</v>
      </c>
    </row>
    <row r="338" spans="1:9">
      <c r="A338" t="s">
        <v>1071</v>
      </c>
      <c r="B338">
        <v>7096</v>
      </c>
      <c r="C338">
        <v>372042681</v>
      </c>
      <c r="D338">
        <v>363554974</v>
      </c>
      <c r="E338">
        <v>119621</v>
      </c>
      <c r="F338">
        <v>5587325209</v>
      </c>
      <c r="G338">
        <v>3597976175</v>
      </c>
      <c r="H338">
        <v>67</v>
      </c>
      <c r="I338">
        <v>3849453</v>
      </c>
    </row>
    <row r="339" spans="1:9">
      <c r="A339" t="s">
        <v>1257</v>
      </c>
      <c r="B339">
        <v>42813</v>
      </c>
      <c r="C339">
        <v>636091700</v>
      </c>
      <c r="D339">
        <v>142594219</v>
      </c>
      <c r="E339">
        <v>1981660</v>
      </c>
      <c r="F339">
        <v>24353072868</v>
      </c>
      <c r="G339">
        <v>5077965972</v>
      </c>
      <c r="H339">
        <v>2126</v>
      </c>
      <c r="I339">
        <v>16875907</v>
      </c>
    </row>
    <row r="340" spans="1:9">
      <c r="A340" t="s">
        <v>933</v>
      </c>
      <c r="B340">
        <v>770</v>
      </c>
      <c r="C340">
        <v>31171677</v>
      </c>
      <c r="D340">
        <v>30699826</v>
      </c>
      <c r="E340">
        <v>29066</v>
      </c>
      <c r="F340">
        <v>416493156</v>
      </c>
      <c r="G340">
        <v>287518436</v>
      </c>
      <c r="H340">
        <v>72</v>
      </c>
      <c r="I340">
        <v>1455395</v>
      </c>
    </row>
    <row r="341" spans="1:9">
      <c r="A341" t="s">
        <v>983</v>
      </c>
      <c r="B341">
        <v>26</v>
      </c>
      <c r="C341">
        <v>694924</v>
      </c>
      <c r="D341">
        <v>689016</v>
      </c>
      <c r="E341">
        <v>7379</v>
      </c>
      <c r="F341">
        <v>167836596</v>
      </c>
      <c r="G341">
        <v>90199668</v>
      </c>
      <c r="H341">
        <v>293</v>
      </c>
      <c r="I341">
        <v>7212627</v>
      </c>
    </row>
    <row r="342" spans="1:9">
      <c r="A342" t="s">
        <v>1074</v>
      </c>
      <c r="B342">
        <v>18891</v>
      </c>
      <c r="C342">
        <v>48009855</v>
      </c>
      <c r="D342">
        <v>6685579</v>
      </c>
      <c r="E342">
        <v>66278</v>
      </c>
      <c r="F342">
        <v>130832040</v>
      </c>
      <c r="G342">
        <v>39324612</v>
      </c>
      <c r="H342">
        <v>1339</v>
      </c>
      <c r="I342">
        <v>1773422</v>
      </c>
    </row>
    <row r="343" spans="1:9">
      <c r="A343" t="s">
        <v>848</v>
      </c>
      <c r="B343">
        <v>146185</v>
      </c>
      <c r="C343">
        <v>111140650</v>
      </c>
      <c r="D343">
        <v>49574877</v>
      </c>
      <c r="E343">
        <v>3530243</v>
      </c>
      <c r="F343">
        <v>3715716906</v>
      </c>
      <c r="G343">
        <v>2080968488</v>
      </c>
      <c r="H343">
        <v>102417</v>
      </c>
      <c r="I343">
        <v>73510405</v>
      </c>
    </row>
    <row r="344" spans="1:9">
      <c r="A344" t="s">
        <v>1013</v>
      </c>
      <c r="B344">
        <v>0</v>
      </c>
      <c r="C344">
        <v>0</v>
      </c>
      <c r="D344">
        <v>0</v>
      </c>
      <c r="E344">
        <v>15490</v>
      </c>
      <c r="F344">
        <v>1295421962</v>
      </c>
      <c r="G344">
        <v>535996873</v>
      </c>
      <c r="H344">
        <v>132</v>
      </c>
      <c r="I344">
        <v>10523182</v>
      </c>
    </row>
    <row r="345" spans="1:9">
      <c r="A345" t="s">
        <v>768</v>
      </c>
      <c r="B345">
        <v>191696</v>
      </c>
      <c r="C345">
        <v>2815563324</v>
      </c>
      <c r="D345">
        <v>330911164</v>
      </c>
      <c r="E345">
        <v>14322900</v>
      </c>
      <c r="F345">
        <v>239243038476</v>
      </c>
      <c r="G345">
        <v>36296151048</v>
      </c>
      <c r="H345">
        <v>18051</v>
      </c>
      <c r="I345">
        <v>165203174</v>
      </c>
    </row>
    <row r="346" spans="1:9">
      <c r="A346" t="s">
        <v>1194</v>
      </c>
      <c r="B346">
        <v>4001</v>
      </c>
      <c r="C346">
        <v>152158992</v>
      </c>
      <c r="D346">
        <v>139749282</v>
      </c>
      <c r="E346">
        <v>490325</v>
      </c>
      <c r="F346">
        <v>7684872167</v>
      </c>
      <c r="G346">
        <v>4495864334</v>
      </c>
      <c r="H346">
        <v>239</v>
      </c>
      <c r="I346">
        <v>3292205</v>
      </c>
    </row>
    <row r="347" spans="1:9">
      <c r="A347" t="s">
        <v>1278</v>
      </c>
      <c r="B347">
        <v>10</v>
      </c>
      <c r="C347">
        <v>129271</v>
      </c>
      <c r="D347">
        <v>127740</v>
      </c>
      <c r="E347">
        <v>12183</v>
      </c>
      <c r="F347">
        <v>212400176</v>
      </c>
      <c r="G347">
        <v>95277908</v>
      </c>
      <c r="H347">
        <v>650</v>
      </c>
      <c r="I347">
        <v>8765114</v>
      </c>
    </row>
    <row r="348" spans="1:9">
      <c r="A348" t="s">
        <v>639</v>
      </c>
      <c r="B348">
        <v>65990</v>
      </c>
      <c r="C348">
        <v>928763236</v>
      </c>
      <c r="D348">
        <v>250875501</v>
      </c>
      <c r="E348">
        <v>6473473</v>
      </c>
      <c r="F348">
        <v>118160586557</v>
      </c>
      <c r="G348">
        <v>23991117863</v>
      </c>
      <c r="H348">
        <v>4192</v>
      </c>
      <c r="I348">
        <v>54314686</v>
      </c>
    </row>
    <row r="349" spans="1:9">
      <c r="A349" t="s">
        <v>5062</v>
      </c>
      <c r="B349">
        <v>0</v>
      </c>
      <c r="C349">
        <v>0</v>
      </c>
      <c r="D349">
        <v>0</v>
      </c>
      <c r="E349">
        <v>1</v>
      </c>
      <c r="F349">
        <v>1350</v>
      </c>
      <c r="G349">
        <v>666</v>
      </c>
      <c r="H349">
        <v>0</v>
      </c>
      <c r="I349">
        <v>0</v>
      </c>
    </row>
    <row r="350" spans="1:9">
      <c r="A350" t="s">
        <v>1050</v>
      </c>
      <c r="B350">
        <v>981</v>
      </c>
      <c r="C350">
        <v>191878714</v>
      </c>
      <c r="D350">
        <v>191372820</v>
      </c>
      <c r="E350">
        <v>453013</v>
      </c>
      <c r="F350">
        <v>69342425260</v>
      </c>
      <c r="G350">
        <v>57319484099</v>
      </c>
      <c r="H350">
        <v>1195</v>
      </c>
      <c r="I350">
        <v>191504471</v>
      </c>
    </row>
    <row r="351" spans="1:9">
      <c r="A351" t="s">
        <v>1241</v>
      </c>
      <c r="B351">
        <v>0</v>
      </c>
      <c r="C351">
        <v>0</v>
      </c>
      <c r="D351">
        <v>0</v>
      </c>
      <c r="E351">
        <v>42</v>
      </c>
      <c r="F351">
        <v>397572</v>
      </c>
      <c r="G351">
        <v>243551</v>
      </c>
      <c r="H351">
        <v>1</v>
      </c>
      <c r="I351">
        <v>15381</v>
      </c>
    </row>
    <row r="352" spans="1:9">
      <c r="A352" t="s">
        <v>1242</v>
      </c>
      <c r="B352">
        <v>0</v>
      </c>
      <c r="C352">
        <v>0</v>
      </c>
      <c r="D352">
        <v>0</v>
      </c>
      <c r="E352">
        <v>6418</v>
      </c>
      <c r="F352">
        <v>162077120</v>
      </c>
      <c r="G352">
        <v>88179426</v>
      </c>
      <c r="H352">
        <v>680</v>
      </c>
      <c r="I352">
        <v>16822308</v>
      </c>
    </row>
    <row r="353" spans="1:9">
      <c r="A353" t="s">
        <v>718</v>
      </c>
      <c r="B353">
        <v>26248</v>
      </c>
      <c r="C353">
        <v>937146503</v>
      </c>
      <c r="D353">
        <v>931926281</v>
      </c>
      <c r="E353">
        <v>444547</v>
      </c>
      <c r="F353">
        <v>13993480023</v>
      </c>
      <c r="G353">
        <v>9721004771</v>
      </c>
      <c r="H353">
        <v>1398</v>
      </c>
      <c r="I353">
        <v>43885080</v>
      </c>
    </row>
    <row r="354" spans="1:9">
      <c r="A354" t="s">
        <v>843</v>
      </c>
      <c r="B354">
        <v>236</v>
      </c>
      <c r="C354">
        <v>116950</v>
      </c>
      <c r="D354">
        <v>64593</v>
      </c>
      <c r="E354">
        <v>2032</v>
      </c>
      <c r="F354">
        <v>1241925</v>
      </c>
      <c r="G354">
        <v>889461</v>
      </c>
      <c r="H354">
        <v>198</v>
      </c>
      <c r="I354">
        <v>83250</v>
      </c>
    </row>
    <row r="355" spans="1:9">
      <c r="A355" t="s">
        <v>1085</v>
      </c>
      <c r="B355">
        <v>8428</v>
      </c>
      <c r="C355">
        <v>93398206</v>
      </c>
      <c r="D355">
        <v>88669857</v>
      </c>
      <c r="E355">
        <v>647400</v>
      </c>
      <c r="F355">
        <v>3913273858</v>
      </c>
      <c r="G355">
        <v>1364439089</v>
      </c>
      <c r="H355">
        <v>2219</v>
      </c>
      <c r="I355">
        <v>14486271</v>
      </c>
    </row>
    <row r="356" spans="1:9">
      <c r="A356" t="s">
        <v>1035</v>
      </c>
      <c r="B356">
        <v>6824</v>
      </c>
      <c r="C356">
        <v>393811631</v>
      </c>
      <c r="D356">
        <v>390982925</v>
      </c>
      <c r="E356">
        <v>53045</v>
      </c>
      <c r="F356">
        <v>2581676699</v>
      </c>
      <c r="G356">
        <v>1755025324</v>
      </c>
      <c r="H356">
        <v>74</v>
      </c>
      <c r="I356">
        <v>4121852</v>
      </c>
    </row>
    <row r="357" spans="1:9">
      <c r="A357" t="s">
        <v>1191</v>
      </c>
      <c r="B357">
        <v>1214</v>
      </c>
      <c r="C357">
        <v>3933528</v>
      </c>
      <c r="D357">
        <v>3370983</v>
      </c>
      <c r="E357">
        <v>20449</v>
      </c>
      <c r="F357">
        <v>107520784</v>
      </c>
      <c r="G357">
        <v>52934406</v>
      </c>
      <c r="H357">
        <v>329</v>
      </c>
      <c r="I357">
        <v>826504</v>
      </c>
    </row>
    <row r="358" spans="1:9">
      <c r="A358" t="s">
        <v>1208</v>
      </c>
      <c r="B358">
        <v>1214</v>
      </c>
      <c r="C358">
        <v>3113205</v>
      </c>
      <c r="D358">
        <v>381940</v>
      </c>
      <c r="E358">
        <v>10751</v>
      </c>
      <c r="F358">
        <v>28703550</v>
      </c>
      <c r="G358">
        <v>9275077</v>
      </c>
      <c r="H358">
        <v>162</v>
      </c>
      <c r="I358">
        <v>441000</v>
      </c>
    </row>
    <row r="359" spans="1:9">
      <c r="A359" t="s">
        <v>793</v>
      </c>
      <c r="B359">
        <v>0</v>
      </c>
      <c r="C359">
        <v>0</v>
      </c>
      <c r="D359">
        <v>0</v>
      </c>
      <c r="E359">
        <v>14805</v>
      </c>
      <c r="F359">
        <v>103147482</v>
      </c>
      <c r="G359">
        <v>28707003</v>
      </c>
      <c r="H359">
        <v>59</v>
      </c>
      <c r="I359">
        <v>1246924</v>
      </c>
    </row>
    <row r="360" spans="1:9">
      <c r="A360" t="s">
        <v>963</v>
      </c>
      <c r="B360">
        <v>3173</v>
      </c>
      <c r="C360">
        <v>3964199585</v>
      </c>
      <c r="D360">
        <v>3953369875</v>
      </c>
      <c r="E360">
        <v>126909</v>
      </c>
      <c r="F360">
        <v>81900297432</v>
      </c>
      <c r="G360">
        <v>71370710730</v>
      </c>
      <c r="H360">
        <v>72</v>
      </c>
      <c r="I360">
        <v>45539453</v>
      </c>
    </row>
    <row r="361" spans="1:9">
      <c r="A361" t="s">
        <v>1092</v>
      </c>
      <c r="B361">
        <v>12844</v>
      </c>
      <c r="C361">
        <v>22374118</v>
      </c>
      <c r="D361">
        <v>7146394</v>
      </c>
      <c r="E361">
        <v>89792</v>
      </c>
      <c r="F361">
        <v>173695041</v>
      </c>
      <c r="G361">
        <v>41768257</v>
      </c>
      <c r="H361">
        <v>1788</v>
      </c>
      <c r="I361">
        <v>1605034</v>
      </c>
    </row>
    <row r="362" spans="1:9">
      <c r="A362" t="s">
        <v>1097</v>
      </c>
      <c r="B362">
        <v>50228</v>
      </c>
      <c r="C362">
        <v>356740466</v>
      </c>
      <c r="D362">
        <v>102405287</v>
      </c>
      <c r="E362">
        <v>1793637</v>
      </c>
      <c r="F362">
        <v>9373628823</v>
      </c>
      <c r="G362">
        <v>1199906239</v>
      </c>
      <c r="H362">
        <v>2089</v>
      </c>
      <c r="I362">
        <v>5950972</v>
      </c>
    </row>
    <row r="363" spans="1:9">
      <c r="A363" t="s">
        <v>1258</v>
      </c>
      <c r="B363">
        <v>11695</v>
      </c>
      <c r="C363">
        <v>227853850</v>
      </c>
      <c r="D363">
        <v>53016722</v>
      </c>
      <c r="E363">
        <v>594123</v>
      </c>
      <c r="F363">
        <v>9306029087</v>
      </c>
      <c r="G363">
        <v>1680330589</v>
      </c>
      <c r="H363">
        <v>298</v>
      </c>
      <c r="I363">
        <v>3052648</v>
      </c>
    </row>
    <row r="364" spans="1:9">
      <c r="A364" t="s">
        <v>734</v>
      </c>
      <c r="B364">
        <v>0</v>
      </c>
      <c r="C364">
        <v>0</v>
      </c>
      <c r="D364">
        <v>0</v>
      </c>
      <c r="E364">
        <v>27</v>
      </c>
      <c r="F364">
        <v>1871310</v>
      </c>
      <c r="G364">
        <v>143791</v>
      </c>
      <c r="H364">
        <v>0</v>
      </c>
      <c r="I364">
        <v>0</v>
      </c>
    </row>
    <row r="365" spans="1:9">
      <c r="A365" t="s">
        <v>1083</v>
      </c>
      <c r="B365">
        <v>85</v>
      </c>
      <c r="C365">
        <v>543847</v>
      </c>
      <c r="D365">
        <v>434448</v>
      </c>
      <c r="E365">
        <v>1023</v>
      </c>
      <c r="F365">
        <v>5153873</v>
      </c>
      <c r="G365">
        <v>2164297</v>
      </c>
      <c r="H365">
        <v>3</v>
      </c>
      <c r="I365">
        <v>20832</v>
      </c>
    </row>
    <row r="366" spans="1:9">
      <c r="A366" t="s">
        <v>1089</v>
      </c>
      <c r="B366">
        <v>576</v>
      </c>
      <c r="C366">
        <v>10814379</v>
      </c>
      <c r="D366">
        <v>10478973</v>
      </c>
      <c r="E366">
        <v>25773</v>
      </c>
      <c r="F366">
        <v>283479466</v>
      </c>
      <c r="G366">
        <v>125405798</v>
      </c>
      <c r="H366">
        <v>28</v>
      </c>
      <c r="I366">
        <v>527095</v>
      </c>
    </row>
    <row r="367" spans="1:9">
      <c r="A367" t="s">
        <v>761</v>
      </c>
      <c r="B367">
        <v>11365</v>
      </c>
      <c r="C367">
        <v>643456878</v>
      </c>
      <c r="D367">
        <v>627771039</v>
      </c>
      <c r="E367">
        <v>385919</v>
      </c>
      <c r="F367">
        <v>17067557329</v>
      </c>
      <c r="G367">
        <v>10057947061</v>
      </c>
      <c r="H367">
        <v>246</v>
      </c>
      <c r="I367">
        <v>12501293</v>
      </c>
    </row>
    <row r="368" spans="1:9">
      <c r="A368" t="s">
        <v>1145</v>
      </c>
      <c r="B368">
        <v>337</v>
      </c>
      <c r="C368">
        <v>1482700</v>
      </c>
      <c r="D368">
        <v>438370</v>
      </c>
      <c r="E368">
        <v>4575</v>
      </c>
      <c r="F368">
        <v>16913456</v>
      </c>
      <c r="G368">
        <v>3511142</v>
      </c>
      <c r="H368">
        <v>90</v>
      </c>
      <c r="I368">
        <v>184471</v>
      </c>
    </row>
    <row r="369" spans="1:9">
      <c r="A369" t="s">
        <v>633</v>
      </c>
      <c r="B369">
        <v>106</v>
      </c>
      <c r="C369">
        <v>1456337</v>
      </c>
      <c r="D369">
        <v>303693</v>
      </c>
      <c r="E369">
        <v>139369</v>
      </c>
      <c r="F369">
        <v>1932784976</v>
      </c>
      <c r="G369">
        <v>239641973</v>
      </c>
      <c r="H369">
        <v>3089</v>
      </c>
      <c r="I369">
        <v>21769662</v>
      </c>
    </row>
    <row r="370" spans="1:9">
      <c r="A370" t="s">
        <v>765</v>
      </c>
      <c r="B370">
        <v>154722</v>
      </c>
      <c r="C370">
        <v>503439712</v>
      </c>
      <c r="D370">
        <v>98194959</v>
      </c>
      <c r="E370">
        <v>2360601</v>
      </c>
      <c r="F370">
        <v>10113972768</v>
      </c>
      <c r="G370">
        <v>2697973972</v>
      </c>
      <c r="H370">
        <v>42682</v>
      </c>
      <c r="I370">
        <v>106956248</v>
      </c>
    </row>
    <row r="371" spans="1:9">
      <c r="A371" t="s">
        <v>795</v>
      </c>
      <c r="B371">
        <v>0</v>
      </c>
      <c r="C371">
        <v>0</v>
      </c>
      <c r="D371">
        <v>0</v>
      </c>
      <c r="E371">
        <v>6165</v>
      </c>
      <c r="F371">
        <v>60689128</v>
      </c>
      <c r="G371">
        <v>23431658</v>
      </c>
      <c r="H371">
        <v>20</v>
      </c>
      <c r="I371">
        <v>2308500</v>
      </c>
    </row>
    <row r="372" spans="1:9">
      <c r="A372" t="s">
        <v>1100</v>
      </c>
      <c r="B372">
        <v>8</v>
      </c>
      <c r="C372">
        <v>350885</v>
      </c>
      <c r="D372">
        <v>349290</v>
      </c>
      <c r="E372">
        <v>2874</v>
      </c>
      <c r="F372">
        <v>85248684</v>
      </c>
      <c r="G372">
        <v>41663987</v>
      </c>
      <c r="H372">
        <v>43</v>
      </c>
      <c r="I372">
        <v>1287996</v>
      </c>
    </row>
    <row r="373" spans="1:9">
      <c r="A373" t="s">
        <v>748</v>
      </c>
      <c r="B373">
        <v>42537</v>
      </c>
      <c r="C373">
        <v>57082950</v>
      </c>
      <c r="D373">
        <v>18703110</v>
      </c>
      <c r="E373">
        <v>4129466</v>
      </c>
      <c r="F373">
        <v>9483987715</v>
      </c>
      <c r="G373">
        <v>2478206169</v>
      </c>
      <c r="H373">
        <v>66047</v>
      </c>
      <c r="I373">
        <v>83069898</v>
      </c>
    </row>
    <row r="374" spans="1:9">
      <c r="A374" t="s">
        <v>1178</v>
      </c>
      <c r="B374">
        <v>4573</v>
      </c>
      <c r="C374">
        <v>4732000542</v>
      </c>
      <c r="D374">
        <v>4720577287</v>
      </c>
      <c r="E374">
        <v>196787</v>
      </c>
      <c r="F374">
        <v>136933167823</v>
      </c>
      <c r="G374">
        <v>124099660093</v>
      </c>
      <c r="H374">
        <v>32</v>
      </c>
      <c r="I374">
        <v>30673711</v>
      </c>
    </row>
    <row r="375" spans="1:9">
      <c r="A375" t="s">
        <v>659</v>
      </c>
      <c r="B375">
        <v>0</v>
      </c>
      <c r="C375">
        <v>0</v>
      </c>
      <c r="D375">
        <v>0</v>
      </c>
      <c r="E375">
        <v>48</v>
      </c>
      <c r="F375">
        <v>682600</v>
      </c>
      <c r="G375">
        <v>269390</v>
      </c>
      <c r="H375">
        <v>14</v>
      </c>
      <c r="I375">
        <v>192100</v>
      </c>
    </row>
    <row r="376" spans="1:9">
      <c r="A376" t="s">
        <v>763</v>
      </c>
      <c r="B376">
        <v>128</v>
      </c>
      <c r="C376">
        <v>1022386</v>
      </c>
      <c r="D376">
        <v>137203</v>
      </c>
      <c r="E376">
        <v>308832</v>
      </c>
      <c r="F376">
        <v>3539423636</v>
      </c>
      <c r="G376">
        <v>319369352</v>
      </c>
      <c r="H376">
        <v>9675</v>
      </c>
      <c r="I376">
        <v>70961511</v>
      </c>
    </row>
    <row r="377" spans="1:9">
      <c r="A377" t="s">
        <v>1148</v>
      </c>
      <c r="B377">
        <v>43701</v>
      </c>
      <c r="C377">
        <v>376371375</v>
      </c>
      <c r="D377">
        <v>109238318</v>
      </c>
      <c r="E377">
        <v>1245812</v>
      </c>
      <c r="F377">
        <v>9324641069</v>
      </c>
      <c r="G377">
        <v>856247466</v>
      </c>
      <c r="H377">
        <v>3219</v>
      </c>
      <c r="I377">
        <v>10537190</v>
      </c>
    </row>
    <row r="378" spans="1:9">
      <c r="A378" t="s">
        <v>1149</v>
      </c>
      <c r="B378">
        <v>20159</v>
      </c>
      <c r="C378">
        <v>192345383</v>
      </c>
      <c r="D378">
        <v>56734312</v>
      </c>
      <c r="E378">
        <v>659205</v>
      </c>
      <c r="F378">
        <v>5387517558</v>
      </c>
      <c r="G378">
        <v>491690427</v>
      </c>
      <c r="H378">
        <v>954</v>
      </c>
      <c r="I378">
        <v>3417223</v>
      </c>
    </row>
    <row r="379" spans="1:9">
      <c r="A379" t="s">
        <v>684</v>
      </c>
      <c r="B379">
        <v>0</v>
      </c>
      <c r="C379">
        <v>0</v>
      </c>
      <c r="D379">
        <v>0</v>
      </c>
      <c r="E379">
        <v>14</v>
      </c>
      <c r="F379">
        <v>2087985</v>
      </c>
      <c r="G379">
        <v>1621953</v>
      </c>
      <c r="H379">
        <v>0</v>
      </c>
      <c r="I379">
        <v>0</v>
      </c>
    </row>
    <row r="380" spans="1:9">
      <c r="A380" t="s">
        <v>721</v>
      </c>
      <c r="B380">
        <v>216</v>
      </c>
      <c r="C380">
        <v>595201</v>
      </c>
      <c r="D380">
        <v>116671</v>
      </c>
      <c r="E380">
        <v>253201</v>
      </c>
      <c r="F380">
        <v>1675217360</v>
      </c>
      <c r="G380">
        <v>187645993</v>
      </c>
      <c r="H380">
        <v>22168</v>
      </c>
      <c r="I380">
        <v>76563139</v>
      </c>
    </row>
    <row r="381" spans="1:9">
      <c r="A381" t="s">
        <v>1159</v>
      </c>
      <c r="B381">
        <v>7001</v>
      </c>
      <c r="C381">
        <v>325394866</v>
      </c>
      <c r="D381">
        <v>323018474</v>
      </c>
      <c r="E381">
        <v>270213</v>
      </c>
      <c r="F381">
        <v>10689089265</v>
      </c>
      <c r="G381">
        <v>7162056399</v>
      </c>
      <c r="H381">
        <v>166</v>
      </c>
      <c r="I381">
        <v>9187618</v>
      </c>
    </row>
    <row r="382" spans="1:9">
      <c r="A382" t="s">
        <v>786</v>
      </c>
      <c r="B382">
        <v>0</v>
      </c>
      <c r="C382">
        <v>0</v>
      </c>
      <c r="D382">
        <v>0</v>
      </c>
      <c r="E382">
        <v>116259</v>
      </c>
      <c r="F382">
        <v>14170751542</v>
      </c>
      <c r="G382">
        <v>5074562102</v>
      </c>
      <c r="H382">
        <v>463</v>
      </c>
      <c r="I382">
        <v>67351377</v>
      </c>
    </row>
    <row r="383" spans="1:9">
      <c r="A383" t="s">
        <v>1246</v>
      </c>
      <c r="B383">
        <v>4</v>
      </c>
      <c r="C383">
        <v>201963</v>
      </c>
      <c r="D383">
        <v>200718</v>
      </c>
      <c r="E383">
        <v>1154454</v>
      </c>
      <c r="F383">
        <v>33706787460</v>
      </c>
      <c r="G383">
        <v>23039958031</v>
      </c>
      <c r="H383">
        <v>11482</v>
      </c>
      <c r="I383">
        <v>380142108</v>
      </c>
    </row>
    <row r="384" spans="1:9">
      <c r="A384" t="s">
        <v>700</v>
      </c>
      <c r="B384">
        <v>5770</v>
      </c>
      <c r="C384">
        <v>1013426071</v>
      </c>
      <c r="D384">
        <v>380081022</v>
      </c>
      <c r="E384">
        <v>200670</v>
      </c>
      <c r="F384">
        <v>34545107549</v>
      </c>
      <c r="G384">
        <v>11193408604</v>
      </c>
      <c r="H384">
        <v>464</v>
      </c>
      <c r="I384">
        <v>63115120</v>
      </c>
    </row>
    <row r="385" spans="1:9">
      <c r="A385" t="s">
        <v>952</v>
      </c>
      <c r="B385">
        <v>8684</v>
      </c>
      <c r="C385">
        <v>139208700</v>
      </c>
      <c r="D385">
        <v>12305467</v>
      </c>
      <c r="E385">
        <v>544385</v>
      </c>
      <c r="F385">
        <v>7888930591</v>
      </c>
      <c r="G385">
        <v>1206699874</v>
      </c>
      <c r="H385">
        <v>952</v>
      </c>
      <c r="I385">
        <v>8956750</v>
      </c>
    </row>
    <row r="386" spans="1:9">
      <c r="A386" t="s">
        <v>1066</v>
      </c>
      <c r="B386">
        <v>3814</v>
      </c>
      <c r="C386">
        <v>23993388</v>
      </c>
      <c r="D386">
        <v>22706850</v>
      </c>
      <c r="E386">
        <v>55552</v>
      </c>
      <c r="F386">
        <v>256076890</v>
      </c>
      <c r="G386">
        <v>145966856</v>
      </c>
      <c r="H386">
        <v>319</v>
      </c>
      <c r="I386">
        <v>1618412</v>
      </c>
    </row>
    <row r="387" spans="1:9">
      <c r="A387" t="s">
        <v>1076</v>
      </c>
      <c r="B387">
        <v>937151</v>
      </c>
      <c r="C387">
        <v>3056323390</v>
      </c>
      <c r="D387">
        <v>246100090</v>
      </c>
      <c r="E387">
        <v>13316399</v>
      </c>
      <c r="F387">
        <v>50190663725</v>
      </c>
      <c r="G387">
        <v>10373365625</v>
      </c>
      <c r="H387">
        <v>125405</v>
      </c>
      <c r="I387">
        <v>272362394</v>
      </c>
    </row>
    <row r="388" spans="1:9">
      <c r="A388" t="s">
        <v>1088</v>
      </c>
      <c r="B388">
        <v>2488</v>
      </c>
      <c r="C388">
        <v>40684754</v>
      </c>
      <c r="D388">
        <v>39442728</v>
      </c>
      <c r="E388">
        <v>159579</v>
      </c>
      <c r="F388">
        <v>1372611855</v>
      </c>
      <c r="G388">
        <v>543126648</v>
      </c>
      <c r="H388">
        <v>147</v>
      </c>
      <c r="I388">
        <v>1637505</v>
      </c>
    </row>
    <row r="389" spans="1:9">
      <c r="A389" t="s">
        <v>1224</v>
      </c>
      <c r="B389">
        <v>0</v>
      </c>
      <c r="C389">
        <v>0</v>
      </c>
      <c r="D389">
        <v>0</v>
      </c>
      <c r="E389">
        <v>1193</v>
      </c>
      <c r="F389">
        <v>97977480</v>
      </c>
      <c r="G389">
        <v>9454269</v>
      </c>
      <c r="H389">
        <v>29</v>
      </c>
      <c r="I389">
        <v>1981647</v>
      </c>
    </row>
    <row r="390" spans="1:9">
      <c r="A390" t="s">
        <v>1290</v>
      </c>
      <c r="B390">
        <v>103731</v>
      </c>
      <c r="C390">
        <v>618621974</v>
      </c>
      <c r="D390">
        <v>238656498</v>
      </c>
      <c r="E390">
        <v>1796038</v>
      </c>
      <c r="F390">
        <v>8389124008</v>
      </c>
      <c r="G390">
        <v>1702548064</v>
      </c>
      <c r="H390">
        <v>17444</v>
      </c>
      <c r="I390">
        <v>71305420</v>
      </c>
    </row>
    <row r="391" spans="1:9">
      <c r="A391" t="s">
        <v>1069</v>
      </c>
      <c r="B391">
        <v>23595</v>
      </c>
      <c r="C391">
        <v>415176467</v>
      </c>
      <c r="D391">
        <v>406524750</v>
      </c>
      <c r="E391">
        <v>475370</v>
      </c>
      <c r="F391">
        <v>6103341965</v>
      </c>
      <c r="G391">
        <v>3577183903</v>
      </c>
      <c r="H391">
        <v>395</v>
      </c>
      <c r="I391">
        <v>6609039</v>
      </c>
    </row>
    <row r="392" spans="1:9">
      <c r="A392" t="s">
        <v>674</v>
      </c>
      <c r="B392">
        <v>12015</v>
      </c>
      <c r="C392">
        <v>663416680</v>
      </c>
      <c r="D392">
        <v>658720362</v>
      </c>
      <c r="E392">
        <v>205785</v>
      </c>
      <c r="F392">
        <v>9587722150</v>
      </c>
      <c r="G392">
        <v>6068177046</v>
      </c>
      <c r="H392">
        <v>48</v>
      </c>
      <c r="I392">
        <v>2932645</v>
      </c>
    </row>
    <row r="393" spans="1:9">
      <c r="A393" t="s">
        <v>683</v>
      </c>
      <c r="B393">
        <v>25085</v>
      </c>
      <c r="C393">
        <v>515284600</v>
      </c>
      <c r="D393">
        <v>67698056</v>
      </c>
      <c r="E393">
        <v>2120003</v>
      </c>
      <c r="F393">
        <v>47739614676</v>
      </c>
      <c r="G393">
        <v>8421381701</v>
      </c>
      <c r="H393">
        <v>1601</v>
      </c>
      <c r="I393">
        <v>22889000</v>
      </c>
    </row>
    <row r="394" spans="1:9">
      <c r="A394" t="s">
        <v>869</v>
      </c>
      <c r="B394">
        <v>0</v>
      </c>
      <c r="C394">
        <v>0</v>
      </c>
      <c r="D394">
        <v>0</v>
      </c>
      <c r="E394">
        <v>79</v>
      </c>
      <c r="F394">
        <v>4646242</v>
      </c>
      <c r="G394">
        <v>4164045</v>
      </c>
      <c r="H394">
        <v>9</v>
      </c>
      <c r="I394">
        <v>403800</v>
      </c>
    </row>
    <row r="395" spans="1:9">
      <c r="A395" t="s">
        <v>1058</v>
      </c>
      <c r="B395">
        <v>1911</v>
      </c>
      <c r="C395">
        <v>134678591</v>
      </c>
      <c r="D395">
        <v>60230211</v>
      </c>
      <c r="E395">
        <v>128903</v>
      </c>
      <c r="F395">
        <v>7600528465</v>
      </c>
      <c r="G395">
        <v>3121494042</v>
      </c>
      <c r="H395">
        <v>963</v>
      </c>
      <c r="I395">
        <v>66836748</v>
      </c>
    </row>
    <row r="396" spans="1:9">
      <c r="A396" t="s">
        <v>1082</v>
      </c>
      <c r="B396">
        <v>1</v>
      </c>
      <c r="C396">
        <v>8613</v>
      </c>
      <c r="D396">
        <v>8687</v>
      </c>
      <c r="E396">
        <v>6642</v>
      </c>
      <c r="F396">
        <v>33745223</v>
      </c>
      <c r="G396">
        <v>8470897</v>
      </c>
      <c r="H396">
        <v>282</v>
      </c>
      <c r="I396">
        <v>1509962</v>
      </c>
    </row>
    <row r="397" spans="1:9">
      <c r="A397" t="s">
        <v>1112</v>
      </c>
      <c r="B397">
        <v>14815</v>
      </c>
      <c r="C397">
        <v>80886944</v>
      </c>
      <c r="D397">
        <v>8622399</v>
      </c>
      <c r="E397">
        <v>517841</v>
      </c>
      <c r="F397">
        <v>3809216529</v>
      </c>
      <c r="G397">
        <v>638451640</v>
      </c>
      <c r="H397">
        <v>4092</v>
      </c>
      <c r="I397">
        <v>13587881</v>
      </c>
    </row>
    <row r="398" spans="1:9">
      <c r="A398" t="s">
        <v>838</v>
      </c>
      <c r="B398">
        <v>297564</v>
      </c>
      <c r="C398">
        <v>1044794570</v>
      </c>
      <c r="D398">
        <v>200018294</v>
      </c>
      <c r="E398">
        <v>7202845</v>
      </c>
      <c r="F398">
        <v>25073610759</v>
      </c>
      <c r="G398">
        <v>4190968449</v>
      </c>
      <c r="H398">
        <v>56088</v>
      </c>
      <c r="I398">
        <v>96679771</v>
      </c>
    </row>
    <row r="399" spans="1:9">
      <c r="A399" t="s">
        <v>1000</v>
      </c>
      <c r="B399">
        <v>0</v>
      </c>
      <c r="C399">
        <v>0</v>
      </c>
      <c r="D399">
        <v>0</v>
      </c>
      <c r="E399">
        <v>3</v>
      </c>
      <c r="F399">
        <v>475350</v>
      </c>
      <c r="G399">
        <v>308272</v>
      </c>
      <c r="H399">
        <v>0</v>
      </c>
      <c r="I399">
        <v>0</v>
      </c>
    </row>
    <row r="400" spans="1:9">
      <c r="A400" t="s">
        <v>1267</v>
      </c>
      <c r="B400">
        <v>14</v>
      </c>
      <c r="C400">
        <v>8159285</v>
      </c>
      <c r="D400">
        <v>7486260</v>
      </c>
      <c r="E400">
        <v>396524</v>
      </c>
      <c r="F400">
        <v>272942802210</v>
      </c>
      <c r="G400">
        <v>232459943101</v>
      </c>
      <c r="H400">
        <v>56</v>
      </c>
      <c r="I400">
        <v>39311238</v>
      </c>
    </row>
    <row r="401" spans="1:9">
      <c r="A401" t="s">
        <v>1037</v>
      </c>
      <c r="B401">
        <v>10</v>
      </c>
      <c r="C401">
        <v>52300</v>
      </c>
      <c r="D401">
        <v>6400</v>
      </c>
      <c r="E401">
        <v>28752</v>
      </c>
      <c r="F401">
        <v>303401168</v>
      </c>
      <c r="G401">
        <v>21299105</v>
      </c>
      <c r="H401">
        <v>750</v>
      </c>
      <c r="I401">
        <v>5383650</v>
      </c>
    </row>
    <row r="402" spans="1:9">
      <c r="A402" t="s">
        <v>621</v>
      </c>
      <c r="B402">
        <v>4972</v>
      </c>
      <c r="C402">
        <v>44385469</v>
      </c>
      <c r="D402">
        <v>16266883</v>
      </c>
      <c r="E402">
        <v>71738</v>
      </c>
      <c r="F402">
        <v>743818331</v>
      </c>
      <c r="G402">
        <v>76882701</v>
      </c>
      <c r="H402">
        <v>511</v>
      </c>
      <c r="I402">
        <v>2463798</v>
      </c>
    </row>
    <row r="403" spans="1:9">
      <c r="A403" t="s">
        <v>5063</v>
      </c>
      <c r="B403">
        <v>0</v>
      </c>
      <c r="C403">
        <v>0</v>
      </c>
      <c r="D403">
        <v>0</v>
      </c>
      <c r="E403">
        <v>1</v>
      </c>
      <c r="F403">
        <v>9000</v>
      </c>
      <c r="G403">
        <v>8155</v>
      </c>
      <c r="H403">
        <v>0</v>
      </c>
      <c r="I403">
        <v>0</v>
      </c>
    </row>
    <row r="404" spans="1:9">
      <c r="A404" t="s">
        <v>741</v>
      </c>
      <c r="B404">
        <v>0</v>
      </c>
      <c r="C404">
        <v>0</v>
      </c>
      <c r="D404">
        <v>0</v>
      </c>
      <c r="E404">
        <v>6424</v>
      </c>
      <c r="F404">
        <v>36795182</v>
      </c>
      <c r="G404">
        <v>11040079</v>
      </c>
      <c r="H404">
        <v>12</v>
      </c>
      <c r="I404">
        <v>49358</v>
      </c>
    </row>
    <row r="405" spans="1:9">
      <c r="A405" t="s">
        <v>889</v>
      </c>
      <c r="B405">
        <v>72400</v>
      </c>
      <c r="C405">
        <v>192475168</v>
      </c>
      <c r="D405">
        <v>39857486</v>
      </c>
      <c r="E405">
        <v>708502</v>
      </c>
      <c r="F405">
        <v>1971797768</v>
      </c>
      <c r="G405">
        <v>701670511</v>
      </c>
      <c r="H405">
        <v>17881</v>
      </c>
      <c r="I405">
        <v>29464772</v>
      </c>
    </row>
    <row r="406" spans="1:9">
      <c r="A406" t="s">
        <v>951</v>
      </c>
      <c r="B406">
        <v>28783</v>
      </c>
      <c r="C406">
        <v>333472450</v>
      </c>
      <c r="D406">
        <v>27771579</v>
      </c>
      <c r="E406">
        <v>1573161</v>
      </c>
      <c r="F406">
        <v>18868302104</v>
      </c>
      <c r="G406">
        <v>2654544653</v>
      </c>
      <c r="H406">
        <v>4272</v>
      </c>
      <c r="I406">
        <v>33268093</v>
      </c>
    </row>
    <row r="407" spans="1:9">
      <c r="A407" t="s">
        <v>1262</v>
      </c>
      <c r="B407">
        <v>3</v>
      </c>
      <c r="C407">
        <v>126763</v>
      </c>
      <c r="D407">
        <v>111164</v>
      </c>
      <c r="E407">
        <v>16092</v>
      </c>
      <c r="F407">
        <v>1386525730</v>
      </c>
      <c r="G407">
        <v>1206899034</v>
      </c>
      <c r="H407">
        <v>206</v>
      </c>
      <c r="I407">
        <v>19880720</v>
      </c>
    </row>
    <row r="408" spans="1:9">
      <c r="A408" t="s">
        <v>643</v>
      </c>
      <c r="B408">
        <v>11</v>
      </c>
      <c r="C408">
        <v>127600</v>
      </c>
      <c r="D408">
        <v>120602</v>
      </c>
      <c r="E408">
        <v>24</v>
      </c>
      <c r="F408">
        <v>224200</v>
      </c>
      <c r="G408">
        <v>180355</v>
      </c>
      <c r="H408">
        <v>0</v>
      </c>
      <c r="I408">
        <v>0</v>
      </c>
    </row>
    <row r="409" spans="1:9">
      <c r="A409" t="s">
        <v>1090</v>
      </c>
      <c r="B409">
        <v>331</v>
      </c>
      <c r="C409">
        <v>384622</v>
      </c>
      <c r="D409">
        <v>147014</v>
      </c>
      <c r="E409">
        <v>2194</v>
      </c>
      <c r="F409">
        <v>3794201</v>
      </c>
      <c r="G409">
        <v>947226</v>
      </c>
      <c r="H409">
        <v>25</v>
      </c>
      <c r="I409">
        <v>22160</v>
      </c>
    </row>
    <row r="410" spans="1:9">
      <c r="A410" t="s">
        <v>606</v>
      </c>
      <c r="B410">
        <v>44</v>
      </c>
      <c r="C410">
        <v>206700</v>
      </c>
      <c r="D410">
        <v>12233</v>
      </c>
      <c r="E410">
        <v>24325</v>
      </c>
      <c r="F410">
        <v>178343851</v>
      </c>
      <c r="G410">
        <v>13492680</v>
      </c>
      <c r="H410">
        <v>2302</v>
      </c>
      <c r="I410">
        <v>6494193</v>
      </c>
    </row>
    <row r="411" spans="1:9">
      <c r="A411" t="s">
        <v>1048</v>
      </c>
      <c r="B411">
        <v>34</v>
      </c>
      <c r="C411">
        <v>3082282</v>
      </c>
      <c r="D411">
        <v>3072721</v>
      </c>
      <c r="E411">
        <v>6770</v>
      </c>
      <c r="F411">
        <v>601911160</v>
      </c>
      <c r="G411">
        <v>534951347</v>
      </c>
      <c r="H411">
        <v>122</v>
      </c>
      <c r="I411">
        <v>10732527</v>
      </c>
    </row>
    <row r="412" spans="1:9">
      <c r="A412" t="s">
        <v>712</v>
      </c>
      <c r="B412">
        <v>29</v>
      </c>
      <c r="C412">
        <v>837391</v>
      </c>
      <c r="D412">
        <v>841005</v>
      </c>
      <c r="E412">
        <v>9726</v>
      </c>
      <c r="F412">
        <v>229286101</v>
      </c>
      <c r="G412">
        <v>128338333</v>
      </c>
      <c r="H412">
        <v>433</v>
      </c>
      <c r="I412">
        <v>10056595</v>
      </c>
    </row>
    <row r="413" spans="1:9">
      <c r="A413" t="s">
        <v>817</v>
      </c>
      <c r="B413">
        <v>0</v>
      </c>
      <c r="C413">
        <v>0</v>
      </c>
      <c r="D413">
        <v>0</v>
      </c>
      <c r="E413">
        <v>1</v>
      </c>
      <c r="F413">
        <v>281250</v>
      </c>
      <c r="G413">
        <v>243950</v>
      </c>
      <c r="H413">
        <v>1</v>
      </c>
      <c r="I413">
        <v>281250</v>
      </c>
    </row>
    <row r="414" spans="1:9">
      <c r="A414" t="s">
        <v>827</v>
      </c>
      <c r="B414">
        <v>80</v>
      </c>
      <c r="C414">
        <v>217710</v>
      </c>
      <c r="D414">
        <v>128576</v>
      </c>
      <c r="E414">
        <v>483</v>
      </c>
      <c r="F414">
        <v>1394545</v>
      </c>
      <c r="G414">
        <v>585393</v>
      </c>
      <c r="H414">
        <v>14</v>
      </c>
      <c r="I414">
        <v>14750</v>
      </c>
    </row>
    <row r="415" spans="1:9">
      <c r="A415" t="s">
        <v>873</v>
      </c>
      <c r="B415">
        <v>651</v>
      </c>
      <c r="C415">
        <v>48504651</v>
      </c>
      <c r="D415">
        <v>48379267</v>
      </c>
      <c r="E415">
        <v>7341</v>
      </c>
      <c r="F415">
        <v>440276852</v>
      </c>
      <c r="G415">
        <v>406165446</v>
      </c>
      <c r="H415">
        <v>45</v>
      </c>
      <c r="I415">
        <v>2562308</v>
      </c>
    </row>
    <row r="416" spans="1:9">
      <c r="A416" t="s">
        <v>1043</v>
      </c>
      <c r="B416">
        <v>1918</v>
      </c>
      <c r="C416">
        <v>22072500</v>
      </c>
      <c r="D416">
        <v>2070882</v>
      </c>
      <c r="E416">
        <v>211666</v>
      </c>
      <c r="F416">
        <v>2534868990</v>
      </c>
      <c r="G416">
        <v>386466336</v>
      </c>
      <c r="H416">
        <v>276</v>
      </c>
      <c r="I416">
        <v>2038900</v>
      </c>
    </row>
    <row r="417" spans="1:9">
      <c r="A417" t="s">
        <v>1124</v>
      </c>
      <c r="B417">
        <v>2</v>
      </c>
      <c r="C417">
        <v>155000</v>
      </c>
      <c r="D417">
        <v>154529</v>
      </c>
      <c r="E417">
        <v>48386</v>
      </c>
      <c r="F417">
        <v>39355276377</v>
      </c>
      <c r="G417">
        <v>35217873586</v>
      </c>
      <c r="H417">
        <v>68</v>
      </c>
      <c r="I417">
        <v>62834119</v>
      </c>
    </row>
    <row r="418" spans="1:9">
      <c r="A418" t="s">
        <v>1180</v>
      </c>
      <c r="B418">
        <v>1</v>
      </c>
      <c r="C418">
        <v>185000</v>
      </c>
      <c r="D418">
        <v>106905</v>
      </c>
      <c r="E418">
        <v>1727</v>
      </c>
      <c r="F418">
        <v>165717971</v>
      </c>
      <c r="G418">
        <v>56366447</v>
      </c>
      <c r="H418">
        <v>49</v>
      </c>
      <c r="I418">
        <v>2783833</v>
      </c>
    </row>
    <row r="419" spans="1:9">
      <c r="A419" t="s">
        <v>789</v>
      </c>
      <c r="B419">
        <v>0</v>
      </c>
      <c r="C419">
        <v>0</v>
      </c>
      <c r="D419">
        <v>0</v>
      </c>
      <c r="E419">
        <v>1710</v>
      </c>
      <c r="F419">
        <v>8199178</v>
      </c>
      <c r="G419">
        <v>814007</v>
      </c>
      <c r="H419">
        <v>26</v>
      </c>
      <c r="I419">
        <v>280600</v>
      </c>
    </row>
    <row r="420" spans="1:9">
      <c r="A420" t="s">
        <v>1036</v>
      </c>
      <c r="B420">
        <v>120</v>
      </c>
      <c r="C420">
        <v>149000</v>
      </c>
      <c r="D420">
        <v>10825</v>
      </c>
      <c r="E420">
        <v>273</v>
      </c>
      <c r="F420">
        <v>852100</v>
      </c>
      <c r="G420">
        <v>179324</v>
      </c>
      <c r="H420">
        <v>0</v>
      </c>
      <c r="I420">
        <v>0</v>
      </c>
    </row>
    <row r="421" spans="1:9">
      <c r="A421" t="s">
        <v>1079</v>
      </c>
      <c r="B421">
        <v>130426</v>
      </c>
      <c r="C421">
        <v>714313059</v>
      </c>
      <c r="D421">
        <v>55389359</v>
      </c>
      <c r="E421">
        <v>2736160</v>
      </c>
      <c r="F421">
        <v>15735255847</v>
      </c>
      <c r="G421">
        <v>2561243761</v>
      </c>
      <c r="H421">
        <v>5043</v>
      </c>
      <c r="I421">
        <v>15700622</v>
      </c>
    </row>
    <row r="422" spans="1:9">
      <c r="A422" t="s">
        <v>802</v>
      </c>
      <c r="B422">
        <v>0</v>
      </c>
      <c r="C422">
        <v>0</v>
      </c>
      <c r="D422">
        <v>0</v>
      </c>
      <c r="E422">
        <v>12515</v>
      </c>
      <c r="F422">
        <v>16117659</v>
      </c>
      <c r="G422">
        <v>558170</v>
      </c>
      <c r="H422">
        <v>11</v>
      </c>
      <c r="I422">
        <v>35250</v>
      </c>
    </row>
    <row r="423" spans="1:9">
      <c r="A423" t="s">
        <v>672</v>
      </c>
      <c r="B423">
        <v>14231</v>
      </c>
      <c r="C423">
        <v>537629554</v>
      </c>
      <c r="D423">
        <v>533414984</v>
      </c>
      <c r="E423">
        <v>374953</v>
      </c>
      <c r="F423">
        <v>11824701017</v>
      </c>
      <c r="G423">
        <v>7080939868</v>
      </c>
      <c r="H423">
        <v>216</v>
      </c>
      <c r="I423">
        <v>9976815</v>
      </c>
    </row>
    <row r="424" spans="1:9">
      <c r="A424" t="s">
        <v>746</v>
      </c>
      <c r="B424">
        <v>2565</v>
      </c>
      <c r="C424">
        <v>1377750</v>
      </c>
      <c r="D424">
        <v>641152</v>
      </c>
      <c r="E424">
        <v>54885</v>
      </c>
      <c r="F424">
        <v>57262869</v>
      </c>
      <c r="G424">
        <v>22412399</v>
      </c>
      <c r="H424">
        <v>3881</v>
      </c>
      <c r="I424">
        <v>1608948</v>
      </c>
    </row>
    <row r="425" spans="1:9">
      <c r="A425" t="s">
        <v>891</v>
      </c>
      <c r="B425">
        <v>139245</v>
      </c>
      <c r="C425">
        <v>787951550</v>
      </c>
      <c r="D425">
        <v>91146604</v>
      </c>
      <c r="E425">
        <v>3805623</v>
      </c>
      <c r="F425">
        <v>26099601846</v>
      </c>
      <c r="G425">
        <v>3605912224</v>
      </c>
      <c r="H425">
        <v>11022</v>
      </c>
      <c r="I425">
        <v>40241261</v>
      </c>
    </row>
    <row r="426" spans="1:9">
      <c r="A426" t="s">
        <v>620</v>
      </c>
      <c r="B426">
        <v>7048</v>
      </c>
      <c r="C426">
        <v>59125961</v>
      </c>
      <c r="D426">
        <v>20957791</v>
      </c>
      <c r="E426">
        <v>103646</v>
      </c>
      <c r="F426">
        <v>969497356</v>
      </c>
      <c r="G426">
        <v>113744513</v>
      </c>
      <c r="H426">
        <v>1084</v>
      </c>
      <c r="I426">
        <v>4607521</v>
      </c>
    </row>
    <row r="427" spans="1:9">
      <c r="A427" t="s">
        <v>631</v>
      </c>
      <c r="B427">
        <v>5864</v>
      </c>
      <c r="C427">
        <v>40105220</v>
      </c>
      <c r="D427">
        <v>13623533</v>
      </c>
      <c r="E427">
        <v>225989</v>
      </c>
      <c r="F427">
        <v>1176638265</v>
      </c>
      <c r="G427">
        <v>117889834</v>
      </c>
      <c r="H427">
        <v>420</v>
      </c>
      <c r="I427">
        <v>894492</v>
      </c>
    </row>
    <row r="428" spans="1:9">
      <c r="A428" t="s">
        <v>981</v>
      </c>
      <c r="B428">
        <v>150</v>
      </c>
      <c r="C428">
        <v>6628233</v>
      </c>
      <c r="D428">
        <v>5084312</v>
      </c>
      <c r="E428">
        <v>38350</v>
      </c>
      <c r="F428">
        <v>556949924</v>
      </c>
      <c r="G428">
        <v>201369372</v>
      </c>
      <c r="H428">
        <v>34</v>
      </c>
      <c r="I428">
        <v>3321987</v>
      </c>
    </row>
    <row r="429" spans="1:9">
      <c r="A429" t="s">
        <v>1270</v>
      </c>
      <c r="B429">
        <v>0</v>
      </c>
      <c r="C429">
        <v>0</v>
      </c>
      <c r="D429">
        <v>0</v>
      </c>
      <c r="E429">
        <v>293</v>
      </c>
      <c r="F429">
        <v>14989007</v>
      </c>
      <c r="G429">
        <v>8180214</v>
      </c>
      <c r="H429">
        <v>4</v>
      </c>
      <c r="I429">
        <v>118000</v>
      </c>
    </row>
    <row r="430" spans="1:9">
      <c r="A430" t="s">
        <v>667</v>
      </c>
      <c r="B430">
        <v>4</v>
      </c>
      <c r="C430">
        <v>286082</v>
      </c>
      <c r="D430">
        <v>286892</v>
      </c>
      <c r="E430">
        <v>2841</v>
      </c>
      <c r="F430">
        <v>81520643</v>
      </c>
      <c r="G430">
        <v>36002372</v>
      </c>
      <c r="H430">
        <v>61</v>
      </c>
      <c r="I430">
        <v>1833574</v>
      </c>
    </row>
    <row r="431" spans="1:9">
      <c r="A431" t="s">
        <v>785</v>
      </c>
      <c r="B431">
        <v>0</v>
      </c>
      <c r="C431">
        <v>0</v>
      </c>
      <c r="D431">
        <v>0</v>
      </c>
      <c r="E431">
        <v>178496</v>
      </c>
      <c r="F431">
        <v>16086035673</v>
      </c>
      <c r="G431">
        <v>6091984689</v>
      </c>
      <c r="H431">
        <v>940</v>
      </c>
      <c r="I431">
        <v>110520294</v>
      </c>
    </row>
    <row r="432" spans="1:9">
      <c r="A432" t="s">
        <v>1053</v>
      </c>
      <c r="B432">
        <v>817</v>
      </c>
      <c r="C432">
        <v>714685033</v>
      </c>
      <c r="D432">
        <v>712068628</v>
      </c>
      <c r="E432">
        <v>179981</v>
      </c>
      <c r="F432">
        <v>102785061203</v>
      </c>
      <c r="G432">
        <v>88175441939</v>
      </c>
      <c r="H432">
        <v>103</v>
      </c>
      <c r="I432">
        <v>69944444</v>
      </c>
    </row>
    <row r="433" spans="1:9">
      <c r="A433" t="s">
        <v>1293</v>
      </c>
      <c r="B433">
        <v>42002</v>
      </c>
      <c r="C433">
        <v>484582415</v>
      </c>
      <c r="D433">
        <v>188800738</v>
      </c>
      <c r="E433">
        <v>709757</v>
      </c>
      <c r="F433">
        <v>6251756152</v>
      </c>
      <c r="G433">
        <v>1258927607</v>
      </c>
      <c r="H433">
        <v>1138</v>
      </c>
      <c r="I433">
        <v>8308140</v>
      </c>
    </row>
    <row r="434" spans="1:9">
      <c r="A434" t="s">
        <v>792</v>
      </c>
      <c r="B434">
        <v>0</v>
      </c>
      <c r="C434">
        <v>0</v>
      </c>
      <c r="D434">
        <v>0</v>
      </c>
      <c r="E434">
        <v>12973</v>
      </c>
      <c r="F434">
        <v>70696365</v>
      </c>
      <c r="G434">
        <v>17423345</v>
      </c>
      <c r="H434">
        <v>122</v>
      </c>
      <c r="I434">
        <v>1225050</v>
      </c>
    </row>
    <row r="435" spans="1:9">
      <c r="A435" t="s">
        <v>828</v>
      </c>
      <c r="B435">
        <v>600</v>
      </c>
      <c r="C435">
        <v>3467139</v>
      </c>
      <c r="D435">
        <v>3030406</v>
      </c>
      <c r="E435">
        <v>15962</v>
      </c>
      <c r="F435">
        <v>50727085</v>
      </c>
      <c r="G435">
        <v>20281162</v>
      </c>
      <c r="H435">
        <v>359</v>
      </c>
      <c r="I435">
        <v>774234</v>
      </c>
    </row>
    <row r="436" spans="1:9">
      <c r="A436" t="s">
        <v>1018</v>
      </c>
      <c r="B436">
        <v>0</v>
      </c>
      <c r="C436">
        <v>0</v>
      </c>
      <c r="D436">
        <v>0</v>
      </c>
      <c r="E436">
        <v>2</v>
      </c>
      <c r="F436">
        <v>14000</v>
      </c>
      <c r="G436">
        <v>6258</v>
      </c>
      <c r="H436">
        <v>0</v>
      </c>
      <c r="I436">
        <v>0</v>
      </c>
    </row>
    <row r="437" spans="1:9">
      <c r="A437" t="s">
        <v>1052</v>
      </c>
      <c r="B437">
        <v>1111</v>
      </c>
      <c r="C437">
        <v>475977807</v>
      </c>
      <c r="D437">
        <v>473627123</v>
      </c>
      <c r="E437">
        <v>477648</v>
      </c>
      <c r="F437">
        <v>152099340451</v>
      </c>
      <c r="G437">
        <v>125302325323</v>
      </c>
      <c r="H437">
        <v>330</v>
      </c>
      <c r="I437">
        <v>114109974</v>
      </c>
    </row>
    <row r="438" spans="1:9">
      <c r="A438" t="s">
        <v>632</v>
      </c>
      <c r="B438">
        <v>253</v>
      </c>
      <c r="C438">
        <v>919683</v>
      </c>
      <c r="D438">
        <v>356578</v>
      </c>
      <c r="E438">
        <v>1788</v>
      </c>
      <c r="F438">
        <v>7669216</v>
      </c>
      <c r="G438">
        <v>2654268</v>
      </c>
      <c r="H438">
        <v>21</v>
      </c>
      <c r="I438">
        <v>58419</v>
      </c>
    </row>
    <row r="439" spans="1:9">
      <c r="A439" t="s">
        <v>837</v>
      </c>
      <c r="B439">
        <v>39812</v>
      </c>
      <c r="C439">
        <v>84369991</v>
      </c>
      <c r="D439">
        <v>21845404</v>
      </c>
      <c r="E439">
        <v>759365</v>
      </c>
      <c r="F439">
        <v>2095728707</v>
      </c>
      <c r="G439">
        <v>477179152</v>
      </c>
      <c r="H439">
        <v>13846</v>
      </c>
      <c r="I439">
        <v>18304856</v>
      </c>
    </row>
    <row r="440" spans="1:9">
      <c r="A440" t="s">
        <v>1174</v>
      </c>
      <c r="B440">
        <v>3416</v>
      </c>
      <c r="C440">
        <v>408285855</v>
      </c>
      <c r="D440">
        <v>407162769</v>
      </c>
      <c r="E440">
        <v>378828</v>
      </c>
      <c r="F440">
        <v>43956277625</v>
      </c>
      <c r="G440">
        <v>39689280890</v>
      </c>
      <c r="H440">
        <v>1870</v>
      </c>
      <c r="I440">
        <v>225493316</v>
      </c>
    </row>
    <row r="441" spans="1:9">
      <c r="A441" t="s">
        <v>818</v>
      </c>
      <c r="B441">
        <v>0</v>
      </c>
      <c r="C441">
        <v>0</v>
      </c>
      <c r="D441">
        <v>0</v>
      </c>
      <c r="E441">
        <v>22</v>
      </c>
      <c r="F441">
        <v>2575357</v>
      </c>
      <c r="G441">
        <v>24328</v>
      </c>
      <c r="H441">
        <v>0</v>
      </c>
      <c r="I441">
        <v>0</v>
      </c>
    </row>
    <row r="442" spans="1:9">
      <c r="A442" t="s">
        <v>831</v>
      </c>
      <c r="B442">
        <v>4864</v>
      </c>
      <c r="C442">
        <v>68701372</v>
      </c>
      <c r="D442">
        <v>65766589</v>
      </c>
      <c r="E442">
        <v>216031</v>
      </c>
      <c r="F442">
        <v>1542628171</v>
      </c>
      <c r="G442">
        <v>308615198</v>
      </c>
      <c r="H442">
        <v>305</v>
      </c>
      <c r="I442">
        <v>1984705</v>
      </c>
    </row>
    <row r="443" spans="1:9">
      <c r="A443" t="s">
        <v>979</v>
      </c>
      <c r="B443">
        <v>1391</v>
      </c>
      <c r="C443">
        <v>27000236</v>
      </c>
      <c r="D443">
        <v>25641558</v>
      </c>
      <c r="E443">
        <v>177115</v>
      </c>
      <c r="F443">
        <v>1194594907</v>
      </c>
      <c r="G443">
        <v>413334199</v>
      </c>
      <c r="H443">
        <v>284</v>
      </c>
      <c r="I443">
        <v>5217268</v>
      </c>
    </row>
    <row r="444" spans="1:9">
      <c r="A444" t="s">
        <v>635</v>
      </c>
      <c r="B444">
        <v>52901</v>
      </c>
      <c r="C444">
        <v>461317173</v>
      </c>
      <c r="D444">
        <v>167658691</v>
      </c>
      <c r="E444">
        <v>976104</v>
      </c>
      <c r="F444">
        <v>11526115738</v>
      </c>
      <c r="G444">
        <v>4056616828</v>
      </c>
      <c r="H444">
        <v>9941</v>
      </c>
      <c r="I444">
        <v>34278174</v>
      </c>
    </row>
    <row r="445" spans="1:9">
      <c r="A445" t="s">
        <v>5064</v>
      </c>
      <c r="B445">
        <v>18566</v>
      </c>
      <c r="C445">
        <v>14413710</v>
      </c>
      <c r="D445">
        <v>664005</v>
      </c>
      <c r="E445">
        <v>1361110</v>
      </c>
      <c r="F445">
        <v>1342298162</v>
      </c>
      <c r="G445">
        <v>209870695</v>
      </c>
      <c r="H445">
        <v>552</v>
      </c>
      <c r="I445">
        <v>255890</v>
      </c>
    </row>
    <row r="446" spans="1:9">
      <c r="A446" t="s">
        <v>775</v>
      </c>
      <c r="B446">
        <v>17</v>
      </c>
      <c r="C446">
        <v>2301679</v>
      </c>
      <c r="D446">
        <v>2298391</v>
      </c>
      <c r="E446">
        <v>342671</v>
      </c>
      <c r="F446">
        <v>38192605023</v>
      </c>
      <c r="G446">
        <v>32924229697</v>
      </c>
      <c r="H446">
        <v>1772</v>
      </c>
      <c r="I446">
        <v>207400490</v>
      </c>
    </row>
    <row r="447" spans="1:9">
      <c r="A447" t="s">
        <v>907</v>
      </c>
      <c r="B447">
        <v>37</v>
      </c>
      <c r="C447">
        <v>708394</v>
      </c>
      <c r="D447">
        <v>704661</v>
      </c>
      <c r="E447">
        <v>952</v>
      </c>
      <c r="F447">
        <v>15764437</v>
      </c>
      <c r="G447">
        <v>10661558</v>
      </c>
      <c r="H447">
        <v>4</v>
      </c>
      <c r="I447">
        <v>63324</v>
      </c>
    </row>
    <row r="448" spans="1:9">
      <c r="A448" t="s">
        <v>926</v>
      </c>
      <c r="B448">
        <v>47</v>
      </c>
      <c r="C448">
        <v>5539200</v>
      </c>
      <c r="D448">
        <v>785030</v>
      </c>
      <c r="E448">
        <v>2877</v>
      </c>
      <c r="F448">
        <v>244414474</v>
      </c>
      <c r="G448">
        <v>87581831</v>
      </c>
      <c r="H448">
        <v>2</v>
      </c>
      <c r="I448">
        <v>415000</v>
      </c>
    </row>
    <row r="449" spans="1:9">
      <c r="A449" t="s">
        <v>943</v>
      </c>
      <c r="B449">
        <v>5037</v>
      </c>
      <c r="C449">
        <v>201819900</v>
      </c>
      <c r="D449">
        <v>200704967</v>
      </c>
      <c r="E449">
        <v>169278</v>
      </c>
      <c r="F449">
        <v>5688495504</v>
      </c>
      <c r="G449">
        <v>3555348534</v>
      </c>
      <c r="H449">
        <v>315</v>
      </c>
      <c r="I449">
        <v>13523232</v>
      </c>
    </row>
    <row r="450" spans="1:9">
      <c r="A450" t="s">
        <v>1004</v>
      </c>
      <c r="B450">
        <v>19</v>
      </c>
      <c r="C450">
        <v>2206550</v>
      </c>
      <c r="D450">
        <v>2197160</v>
      </c>
      <c r="E450">
        <v>12224</v>
      </c>
      <c r="F450">
        <v>1285737801</v>
      </c>
      <c r="G450">
        <v>1076201582</v>
      </c>
      <c r="H450">
        <v>351</v>
      </c>
      <c r="I450">
        <v>36035791</v>
      </c>
    </row>
    <row r="451" spans="1:9">
      <c r="A451" t="s">
        <v>1243</v>
      </c>
      <c r="B451">
        <v>0</v>
      </c>
      <c r="C451">
        <v>0</v>
      </c>
      <c r="D451">
        <v>0</v>
      </c>
      <c r="E451">
        <v>2989</v>
      </c>
      <c r="F451">
        <v>38058871</v>
      </c>
      <c r="G451">
        <v>27199155</v>
      </c>
      <c r="H451">
        <v>91</v>
      </c>
      <c r="I451">
        <v>2036053</v>
      </c>
    </row>
    <row r="452" spans="1:9">
      <c r="A452" t="s">
        <v>784</v>
      </c>
      <c r="B452">
        <v>0</v>
      </c>
      <c r="C452">
        <v>0</v>
      </c>
      <c r="D452">
        <v>0</v>
      </c>
      <c r="E452">
        <v>96412</v>
      </c>
      <c r="F452">
        <v>6442509811</v>
      </c>
      <c r="G452">
        <v>2983354733</v>
      </c>
      <c r="H452">
        <v>1122</v>
      </c>
      <c r="I452">
        <v>93926333</v>
      </c>
    </row>
    <row r="453" spans="1:9">
      <c r="A453" t="s">
        <v>617</v>
      </c>
      <c r="B453">
        <v>5519</v>
      </c>
      <c r="C453">
        <v>21781612</v>
      </c>
      <c r="D453">
        <v>10356305</v>
      </c>
      <c r="E453">
        <v>48870</v>
      </c>
      <c r="F453">
        <v>206217896</v>
      </c>
      <c r="G453">
        <v>63469195</v>
      </c>
      <c r="H453">
        <v>3911</v>
      </c>
      <c r="I453">
        <v>10310921</v>
      </c>
    </row>
    <row r="454" spans="1:9">
      <c r="A454" t="s">
        <v>732</v>
      </c>
      <c r="B454">
        <v>0</v>
      </c>
      <c r="C454">
        <v>0</v>
      </c>
      <c r="D454">
        <v>0</v>
      </c>
      <c r="E454">
        <v>70</v>
      </c>
      <c r="F454">
        <v>10243175</v>
      </c>
      <c r="G454">
        <v>261715</v>
      </c>
      <c r="H454">
        <v>2</v>
      </c>
      <c r="I454">
        <v>9000</v>
      </c>
    </row>
    <row r="455" spans="1:9">
      <c r="A455" t="s">
        <v>804</v>
      </c>
      <c r="B455">
        <v>0</v>
      </c>
      <c r="C455">
        <v>0</v>
      </c>
      <c r="D455">
        <v>0</v>
      </c>
      <c r="E455">
        <v>4246</v>
      </c>
      <c r="F455">
        <v>6003687</v>
      </c>
      <c r="G455">
        <v>146407</v>
      </c>
      <c r="H455">
        <v>1</v>
      </c>
      <c r="I455">
        <v>1800</v>
      </c>
    </row>
    <row r="456" spans="1:9">
      <c r="A456" t="s">
        <v>1075</v>
      </c>
      <c r="B456">
        <v>124452</v>
      </c>
      <c r="C456">
        <v>277687979</v>
      </c>
      <c r="D456">
        <v>34815502</v>
      </c>
      <c r="E456">
        <v>1273316</v>
      </c>
      <c r="F456">
        <v>3035858056</v>
      </c>
      <c r="G456">
        <v>845928197</v>
      </c>
      <c r="H456">
        <v>30092</v>
      </c>
      <c r="I456">
        <v>44338481</v>
      </c>
    </row>
    <row r="457" spans="1:9">
      <c r="A457" t="s">
        <v>1077</v>
      </c>
      <c r="B457">
        <v>700332</v>
      </c>
      <c r="C457">
        <v>3223872054</v>
      </c>
      <c r="D457">
        <v>194197582</v>
      </c>
      <c r="E457">
        <v>12791406</v>
      </c>
      <c r="F457">
        <v>66467446439</v>
      </c>
      <c r="G457">
        <v>10405954837</v>
      </c>
      <c r="H457">
        <v>47396</v>
      </c>
      <c r="I457">
        <v>128968290</v>
      </c>
    </row>
    <row r="458" spans="1:9">
      <c r="A458" t="s">
        <v>646</v>
      </c>
      <c r="B458">
        <v>8579</v>
      </c>
      <c r="C458">
        <v>126813322</v>
      </c>
      <c r="D458">
        <v>120006965</v>
      </c>
      <c r="E458">
        <v>49220</v>
      </c>
      <c r="F458">
        <v>719814338</v>
      </c>
      <c r="G458">
        <v>464798151</v>
      </c>
      <c r="H458">
        <v>145</v>
      </c>
      <c r="I458">
        <v>2664324</v>
      </c>
    </row>
    <row r="459" spans="1:9">
      <c r="A459" t="s">
        <v>742</v>
      </c>
      <c r="B459">
        <v>0</v>
      </c>
      <c r="C459">
        <v>0</v>
      </c>
      <c r="D459">
        <v>0</v>
      </c>
      <c r="E459">
        <v>6594</v>
      </c>
      <c r="F459">
        <v>45373729</v>
      </c>
      <c r="G459">
        <v>21670833</v>
      </c>
      <c r="H459">
        <v>16</v>
      </c>
      <c r="I459">
        <v>71050</v>
      </c>
    </row>
    <row r="460" spans="1:9">
      <c r="A460" t="s">
        <v>797</v>
      </c>
      <c r="B460">
        <v>0</v>
      </c>
      <c r="C460">
        <v>0</v>
      </c>
      <c r="D460">
        <v>0</v>
      </c>
      <c r="E460">
        <v>1</v>
      </c>
      <c r="F460">
        <v>500</v>
      </c>
      <c r="G460">
        <v>0</v>
      </c>
      <c r="H460">
        <v>0</v>
      </c>
      <c r="I460">
        <v>0</v>
      </c>
    </row>
    <row r="461" spans="1:9">
      <c r="A461" t="s">
        <v>705</v>
      </c>
      <c r="B461">
        <v>17631</v>
      </c>
      <c r="C461">
        <v>8757828</v>
      </c>
      <c r="D461">
        <v>7750242</v>
      </c>
      <c r="E461">
        <v>10579</v>
      </c>
      <c r="F461">
        <v>32091301</v>
      </c>
      <c r="G461">
        <v>16957067</v>
      </c>
      <c r="H461">
        <v>1792</v>
      </c>
      <c r="I461">
        <v>921429</v>
      </c>
    </row>
    <row r="462" spans="1:9">
      <c r="A462" t="s">
        <v>905</v>
      </c>
      <c r="B462">
        <v>2</v>
      </c>
      <c r="C462">
        <v>96632</v>
      </c>
      <c r="D462">
        <v>96397</v>
      </c>
      <c r="E462">
        <v>232</v>
      </c>
      <c r="F462">
        <v>5381913</v>
      </c>
      <c r="G462">
        <v>2347580</v>
      </c>
      <c r="H462">
        <v>0</v>
      </c>
      <c r="I462">
        <v>0</v>
      </c>
    </row>
    <row r="463" spans="1:9">
      <c r="A463" t="s">
        <v>1162</v>
      </c>
      <c r="B463">
        <v>38</v>
      </c>
      <c r="C463">
        <v>261600</v>
      </c>
      <c r="D463">
        <v>33478</v>
      </c>
      <c r="E463">
        <v>60937</v>
      </c>
      <c r="F463">
        <v>668957031</v>
      </c>
      <c r="G463">
        <v>70841892</v>
      </c>
      <c r="H463">
        <v>2596</v>
      </c>
      <c r="I463">
        <v>14661666</v>
      </c>
    </row>
    <row r="464" spans="1:9">
      <c r="A464" t="s">
        <v>719</v>
      </c>
      <c r="B464">
        <v>7030</v>
      </c>
      <c r="C464">
        <v>271814301</v>
      </c>
      <c r="D464">
        <v>270381687</v>
      </c>
      <c r="E464">
        <v>93771</v>
      </c>
      <c r="F464">
        <v>3243978056</v>
      </c>
      <c r="G464">
        <v>2238996286</v>
      </c>
      <c r="H464">
        <v>171</v>
      </c>
      <c r="I464">
        <v>5821485</v>
      </c>
    </row>
    <row r="465" spans="1:9">
      <c r="A465" t="s">
        <v>978</v>
      </c>
      <c r="B465">
        <v>4203</v>
      </c>
      <c r="C465">
        <v>69515074</v>
      </c>
      <c r="D465">
        <v>67406663</v>
      </c>
      <c r="E465">
        <v>410593</v>
      </c>
      <c r="F465">
        <v>2559334585</v>
      </c>
      <c r="G465">
        <v>963977683</v>
      </c>
      <c r="H465">
        <v>1117</v>
      </c>
      <c r="I465">
        <v>18610161</v>
      </c>
    </row>
    <row r="466" spans="1:9">
      <c r="A466" t="s">
        <v>1253</v>
      </c>
      <c r="B466">
        <v>39236</v>
      </c>
      <c r="C466">
        <v>143638950</v>
      </c>
      <c r="D466">
        <v>25498890</v>
      </c>
      <c r="E466">
        <v>1103530</v>
      </c>
      <c r="F466">
        <v>3664459119</v>
      </c>
      <c r="G466">
        <v>1231761676</v>
      </c>
      <c r="H466">
        <v>17847</v>
      </c>
      <c r="I466">
        <v>49707114</v>
      </c>
    </row>
    <row r="467" spans="1:9">
      <c r="A467" t="s">
        <v>723</v>
      </c>
      <c r="B467">
        <v>409511</v>
      </c>
      <c r="C467">
        <v>342783974</v>
      </c>
      <c r="D467">
        <v>129269180</v>
      </c>
      <c r="E467">
        <v>7189579</v>
      </c>
      <c r="F467">
        <v>10691767352</v>
      </c>
      <c r="G467">
        <v>4984988123</v>
      </c>
      <c r="H467">
        <v>427900</v>
      </c>
      <c r="I467">
        <v>287800375</v>
      </c>
    </row>
    <row r="468" spans="1:9">
      <c r="A468" t="s">
        <v>812</v>
      </c>
      <c r="B468">
        <v>413633</v>
      </c>
      <c r="C468">
        <v>2632329703</v>
      </c>
      <c r="D468">
        <v>442462288</v>
      </c>
      <c r="E468">
        <v>23948635</v>
      </c>
      <c r="F468">
        <v>236685428593</v>
      </c>
      <c r="G468">
        <v>41823225423</v>
      </c>
      <c r="H468">
        <v>56480</v>
      </c>
      <c r="I468">
        <v>299011549</v>
      </c>
    </row>
    <row r="469" spans="1:9">
      <c r="A469" t="s">
        <v>940</v>
      </c>
      <c r="B469">
        <v>177</v>
      </c>
      <c r="C469">
        <v>3484245</v>
      </c>
      <c r="D469">
        <v>3476000</v>
      </c>
      <c r="E469">
        <v>6949</v>
      </c>
      <c r="F469">
        <v>122126920</v>
      </c>
      <c r="G469">
        <v>74999724</v>
      </c>
      <c r="H469">
        <v>139</v>
      </c>
      <c r="I469">
        <v>3607360</v>
      </c>
    </row>
    <row r="470" spans="1:9">
      <c r="A470" t="s">
        <v>1234</v>
      </c>
      <c r="B470">
        <v>21</v>
      </c>
      <c r="C470">
        <v>208705</v>
      </c>
      <c r="D470">
        <v>208081</v>
      </c>
      <c r="E470">
        <v>91</v>
      </c>
      <c r="F470">
        <v>774127</v>
      </c>
      <c r="G470">
        <v>584971</v>
      </c>
      <c r="H470">
        <v>0</v>
      </c>
      <c r="I470">
        <v>0</v>
      </c>
    </row>
    <row r="471" spans="1:9">
      <c r="A471" t="s">
        <v>5065</v>
      </c>
      <c r="B471">
        <v>288</v>
      </c>
      <c r="C471">
        <v>311250</v>
      </c>
      <c r="D471">
        <v>6082</v>
      </c>
      <c r="E471">
        <v>95617</v>
      </c>
      <c r="F471">
        <v>216083141</v>
      </c>
      <c r="G471">
        <v>11656463</v>
      </c>
      <c r="H471">
        <v>7</v>
      </c>
      <c r="I471">
        <v>7120</v>
      </c>
    </row>
    <row r="472" spans="1:9">
      <c r="A472" t="s">
        <v>906</v>
      </c>
      <c r="B472">
        <v>2</v>
      </c>
      <c r="C472">
        <v>23774</v>
      </c>
      <c r="D472">
        <v>23597</v>
      </c>
      <c r="E472">
        <v>58</v>
      </c>
      <c r="F472">
        <v>759163</v>
      </c>
      <c r="G472">
        <v>494465</v>
      </c>
      <c r="H472">
        <v>0</v>
      </c>
      <c r="I472">
        <v>0</v>
      </c>
    </row>
    <row r="473" spans="1:9">
      <c r="A473" t="s">
        <v>1063</v>
      </c>
      <c r="B473">
        <v>11</v>
      </c>
      <c r="C473">
        <v>20852</v>
      </c>
      <c r="D473">
        <v>15787</v>
      </c>
      <c r="E473">
        <v>78</v>
      </c>
      <c r="F473">
        <v>262211</v>
      </c>
      <c r="G473">
        <v>139188</v>
      </c>
      <c r="H473">
        <v>2</v>
      </c>
      <c r="I473">
        <v>1550</v>
      </c>
    </row>
    <row r="474" spans="1:9">
      <c r="A474" t="s">
        <v>720</v>
      </c>
      <c r="B474">
        <v>404</v>
      </c>
      <c r="C474">
        <v>656588</v>
      </c>
      <c r="D474">
        <v>176024</v>
      </c>
      <c r="E474">
        <v>8029</v>
      </c>
      <c r="F474">
        <v>13959159</v>
      </c>
      <c r="G474">
        <v>5542684</v>
      </c>
      <c r="H474">
        <v>327</v>
      </c>
      <c r="I474">
        <v>203105</v>
      </c>
    </row>
    <row r="475" spans="1:9">
      <c r="A475" t="s">
        <v>1042</v>
      </c>
      <c r="B475">
        <v>2973</v>
      </c>
      <c r="C475">
        <v>33124700</v>
      </c>
      <c r="D475">
        <v>2813190</v>
      </c>
      <c r="E475">
        <v>330515</v>
      </c>
      <c r="F475">
        <v>3878854275</v>
      </c>
      <c r="G475">
        <v>574521239</v>
      </c>
      <c r="H475">
        <v>601</v>
      </c>
      <c r="I475">
        <v>4263850</v>
      </c>
    </row>
    <row r="476" spans="1:9">
      <c r="A476" t="s">
        <v>1054</v>
      </c>
      <c r="B476">
        <v>0</v>
      </c>
      <c r="C476">
        <v>0</v>
      </c>
      <c r="D476">
        <v>0</v>
      </c>
      <c r="E476">
        <v>5</v>
      </c>
      <c r="F476">
        <v>470000</v>
      </c>
      <c r="G476">
        <v>126140</v>
      </c>
      <c r="H476">
        <v>0</v>
      </c>
      <c r="I476">
        <v>0</v>
      </c>
    </row>
    <row r="477" spans="1:9">
      <c r="A477" t="s">
        <v>1094</v>
      </c>
      <c r="B477">
        <v>349795</v>
      </c>
      <c r="C477">
        <v>1067110283</v>
      </c>
      <c r="D477">
        <v>308818500</v>
      </c>
      <c r="E477">
        <v>8143584</v>
      </c>
      <c r="F477">
        <v>23778228767</v>
      </c>
      <c r="G477">
        <v>4244526001</v>
      </c>
      <c r="H477">
        <v>69606</v>
      </c>
      <c r="I477">
        <v>106064690</v>
      </c>
    </row>
    <row r="478" spans="1:9">
      <c r="A478" t="s">
        <v>1154</v>
      </c>
      <c r="B478">
        <v>18</v>
      </c>
      <c r="C478">
        <v>221004</v>
      </c>
      <c r="D478">
        <v>218303</v>
      </c>
      <c r="E478">
        <v>260</v>
      </c>
      <c r="F478">
        <v>3298073</v>
      </c>
      <c r="G478">
        <v>2178422</v>
      </c>
      <c r="H478">
        <v>0</v>
      </c>
      <c r="I478">
        <v>0</v>
      </c>
    </row>
    <row r="479" spans="1:9">
      <c r="A479" t="s">
        <v>623</v>
      </c>
      <c r="B479">
        <v>436</v>
      </c>
      <c r="C479">
        <v>255250</v>
      </c>
      <c r="D479">
        <v>48298</v>
      </c>
      <c r="E479">
        <v>4897</v>
      </c>
      <c r="F479">
        <v>4807109</v>
      </c>
      <c r="G479">
        <v>803530</v>
      </c>
      <c r="H479">
        <v>276</v>
      </c>
      <c r="I479">
        <v>93876</v>
      </c>
    </row>
    <row r="480" spans="1:9">
      <c r="A480" t="s">
        <v>989</v>
      </c>
      <c r="B480">
        <v>13581</v>
      </c>
      <c r="C480">
        <v>517298967</v>
      </c>
      <c r="D480">
        <v>507636795</v>
      </c>
      <c r="E480">
        <v>306843</v>
      </c>
      <c r="F480">
        <v>9545726459</v>
      </c>
      <c r="G480">
        <v>5972260063</v>
      </c>
      <c r="H480">
        <v>987</v>
      </c>
      <c r="I480">
        <v>31199327</v>
      </c>
    </row>
    <row r="481" spans="1:9">
      <c r="A481" t="s">
        <v>885</v>
      </c>
      <c r="B481">
        <v>634</v>
      </c>
      <c r="C481">
        <v>17170029</v>
      </c>
      <c r="D481">
        <v>17025378</v>
      </c>
      <c r="E481">
        <v>54113</v>
      </c>
      <c r="F481">
        <v>1156015902</v>
      </c>
      <c r="G481">
        <v>888817615</v>
      </c>
      <c r="H481">
        <v>125</v>
      </c>
      <c r="I481">
        <v>2722606</v>
      </c>
    </row>
    <row r="482" spans="1:9">
      <c r="A482" t="s">
        <v>958</v>
      </c>
      <c r="B482">
        <v>165</v>
      </c>
      <c r="C482">
        <v>14881179</v>
      </c>
      <c r="D482">
        <v>14854809</v>
      </c>
      <c r="E482">
        <v>6896</v>
      </c>
      <c r="F482">
        <v>572747385</v>
      </c>
      <c r="G482">
        <v>508706382</v>
      </c>
      <c r="H482">
        <v>100</v>
      </c>
      <c r="I482">
        <v>8054454</v>
      </c>
    </row>
    <row r="483" spans="1:9">
      <c r="A483" t="s">
        <v>1121</v>
      </c>
      <c r="B483">
        <v>24</v>
      </c>
      <c r="C483">
        <v>3298150</v>
      </c>
      <c r="D483">
        <v>3258432</v>
      </c>
      <c r="E483">
        <v>29680</v>
      </c>
      <c r="F483">
        <v>4551680642</v>
      </c>
      <c r="G483">
        <v>3727860693</v>
      </c>
      <c r="H483">
        <v>213</v>
      </c>
      <c r="I483">
        <v>34462610</v>
      </c>
    </row>
    <row r="484" spans="1:9">
      <c r="A484" t="s">
        <v>987</v>
      </c>
      <c r="B484">
        <v>51735</v>
      </c>
      <c r="C484">
        <v>1731401215</v>
      </c>
      <c r="D484">
        <v>1718194317</v>
      </c>
      <c r="E484">
        <v>927869</v>
      </c>
      <c r="F484">
        <v>26565301787</v>
      </c>
      <c r="G484">
        <v>18468452535</v>
      </c>
      <c r="H484">
        <v>16390</v>
      </c>
      <c r="I484">
        <v>475737097</v>
      </c>
    </row>
    <row r="485" spans="1:9">
      <c r="A485" t="s">
        <v>1003</v>
      </c>
      <c r="B485">
        <v>0</v>
      </c>
      <c r="C485">
        <v>0</v>
      </c>
      <c r="D485">
        <v>0</v>
      </c>
      <c r="E485">
        <v>480</v>
      </c>
      <c r="F485">
        <v>36260282</v>
      </c>
      <c r="G485">
        <v>31924894</v>
      </c>
      <c r="H485">
        <v>33</v>
      </c>
      <c r="I485">
        <v>2199769</v>
      </c>
    </row>
    <row r="486" spans="1:9">
      <c r="A486" t="s">
        <v>1140</v>
      </c>
      <c r="B486">
        <v>311</v>
      </c>
      <c r="C486">
        <v>3245282</v>
      </c>
      <c r="D486">
        <v>3142543</v>
      </c>
      <c r="E486">
        <v>52574</v>
      </c>
      <c r="F486">
        <v>434844290</v>
      </c>
      <c r="G486">
        <v>193052573</v>
      </c>
      <c r="H486">
        <v>77</v>
      </c>
      <c r="I486">
        <v>664494</v>
      </c>
    </row>
    <row r="487" spans="1:9">
      <c r="A487" t="s">
        <v>638</v>
      </c>
      <c r="B487">
        <v>65372</v>
      </c>
      <c r="C487">
        <v>901438338</v>
      </c>
      <c r="D487">
        <v>230781318</v>
      </c>
      <c r="E487">
        <v>6821101</v>
      </c>
      <c r="F487">
        <v>118218816046</v>
      </c>
      <c r="G487">
        <v>22209680884</v>
      </c>
      <c r="H487">
        <v>6502</v>
      </c>
      <c r="I487">
        <v>64725989</v>
      </c>
    </row>
    <row r="488" spans="1:9">
      <c r="A488" t="s">
        <v>846</v>
      </c>
      <c r="B488">
        <v>245759</v>
      </c>
      <c r="C488">
        <v>122653604</v>
      </c>
      <c r="D488">
        <v>70826989</v>
      </c>
      <c r="E488">
        <v>2236741</v>
      </c>
      <c r="F488">
        <v>1455054600</v>
      </c>
      <c r="G488">
        <v>1085392082</v>
      </c>
      <c r="H488">
        <v>234796</v>
      </c>
      <c r="I488">
        <v>110109536</v>
      </c>
    </row>
    <row r="489" spans="1:9">
      <c r="A489" t="s">
        <v>1115</v>
      </c>
      <c r="B489">
        <v>2817</v>
      </c>
      <c r="C489">
        <v>33782596</v>
      </c>
      <c r="D489">
        <v>4599240</v>
      </c>
      <c r="E489">
        <v>144544</v>
      </c>
      <c r="F489">
        <v>1926845064</v>
      </c>
      <c r="G489">
        <v>330116951</v>
      </c>
      <c r="H489">
        <v>258</v>
      </c>
      <c r="I489">
        <v>1918088</v>
      </c>
    </row>
    <row r="490" spans="1:9">
      <c r="A490" t="s">
        <v>613</v>
      </c>
      <c r="B490">
        <v>6979</v>
      </c>
      <c r="C490">
        <v>79148068</v>
      </c>
      <c r="D490">
        <v>2373967</v>
      </c>
      <c r="E490">
        <v>121514</v>
      </c>
      <c r="F490">
        <v>1580944366</v>
      </c>
      <c r="G490">
        <v>162449018</v>
      </c>
      <c r="H490">
        <v>278</v>
      </c>
      <c r="I490">
        <v>1562160</v>
      </c>
    </row>
    <row r="491" spans="1:9">
      <c r="A491" t="s">
        <v>1095</v>
      </c>
      <c r="B491">
        <v>221242</v>
      </c>
      <c r="C491">
        <v>1067254635</v>
      </c>
      <c r="D491">
        <v>272829661</v>
      </c>
      <c r="E491">
        <v>7298452</v>
      </c>
      <c r="F491">
        <v>29042126998</v>
      </c>
      <c r="G491">
        <v>3740729404</v>
      </c>
      <c r="H491">
        <v>23847</v>
      </c>
      <c r="I491">
        <v>47007747</v>
      </c>
    </row>
    <row r="492" spans="1:9">
      <c r="A492" t="s">
        <v>1161</v>
      </c>
      <c r="B492">
        <v>249</v>
      </c>
      <c r="C492">
        <v>179400</v>
      </c>
      <c r="D492">
        <v>33024</v>
      </c>
      <c r="E492">
        <v>1387</v>
      </c>
      <c r="F492">
        <v>3555800</v>
      </c>
      <c r="G492">
        <v>704081</v>
      </c>
      <c r="H492">
        <v>5</v>
      </c>
      <c r="I492">
        <v>10150</v>
      </c>
    </row>
    <row r="493" spans="1:9">
      <c r="A493" t="s">
        <v>1010</v>
      </c>
      <c r="B493">
        <v>0</v>
      </c>
      <c r="C493">
        <v>0</v>
      </c>
      <c r="D493">
        <v>0</v>
      </c>
      <c r="E493">
        <v>1969</v>
      </c>
      <c r="F493">
        <v>236962918</v>
      </c>
      <c r="G493">
        <v>80197428</v>
      </c>
      <c r="H493">
        <v>74</v>
      </c>
      <c r="I493">
        <v>7707421</v>
      </c>
    </row>
    <row r="494" spans="1:9">
      <c r="A494" t="s">
        <v>1259</v>
      </c>
      <c r="B494">
        <v>0</v>
      </c>
      <c r="C494">
        <v>0</v>
      </c>
      <c r="D494">
        <v>0</v>
      </c>
      <c r="E494">
        <v>17</v>
      </c>
      <c r="F494">
        <v>3814435</v>
      </c>
      <c r="G494">
        <v>3312031</v>
      </c>
      <c r="H494">
        <v>0</v>
      </c>
      <c r="I494">
        <v>0</v>
      </c>
    </row>
    <row r="495" spans="1:9">
      <c r="A495" t="s">
        <v>754</v>
      </c>
      <c r="B495">
        <v>20</v>
      </c>
      <c r="C495">
        <v>624450</v>
      </c>
      <c r="D495">
        <v>608115</v>
      </c>
      <c r="E495">
        <v>7520</v>
      </c>
      <c r="F495">
        <v>186952218</v>
      </c>
      <c r="G495">
        <v>83971440</v>
      </c>
      <c r="H495">
        <v>109</v>
      </c>
      <c r="I495">
        <v>2814205</v>
      </c>
    </row>
    <row r="496" spans="1:9">
      <c r="A496" t="s">
        <v>863</v>
      </c>
      <c r="B496">
        <v>17</v>
      </c>
      <c r="C496">
        <v>1512396</v>
      </c>
      <c r="D496">
        <v>1511304</v>
      </c>
      <c r="E496">
        <v>290</v>
      </c>
      <c r="F496">
        <v>19402095</v>
      </c>
      <c r="G496">
        <v>18461260</v>
      </c>
      <c r="H496">
        <v>3</v>
      </c>
      <c r="I496">
        <v>215000</v>
      </c>
    </row>
    <row r="497" spans="1:9">
      <c r="A497" t="s">
        <v>1008</v>
      </c>
      <c r="B497">
        <v>15</v>
      </c>
      <c r="C497">
        <v>8815110</v>
      </c>
      <c r="D497">
        <v>8796959</v>
      </c>
      <c r="E497">
        <v>13055</v>
      </c>
      <c r="F497">
        <v>7507831574</v>
      </c>
      <c r="G497">
        <v>5984689718</v>
      </c>
      <c r="H497">
        <v>30</v>
      </c>
      <c r="I497">
        <v>23508280</v>
      </c>
    </row>
    <row r="498" spans="1:9">
      <c r="A498" t="s">
        <v>1114</v>
      </c>
      <c r="B498">
        <v>3586</v>
      </c>
      <c r="C498">
        <v>39466650</v>
      </c>
      <c r="D498">
        <v>4814957</v>
      </c>
      <c r="E498">
        <v>181663</v>
      </c>
      <c r="F498">
        <v>2353960221</v>
      </c>
      <c r="G498">
        <v>375214818</v>
      </c>
      <c r="H498">
        <v>403</v>
      </c>
      <c r="I498">
        <v>2806630</v>
      </c>
    </row>
    <row r="499" spans="1:9">
      <c r="A499" t="s">
        <v>1167</v>
      </c>
      <c r="B499">
        <v>23842</v>
      </c>
      <c r="C499">
        <v>315470400</v>
      </c>
      <c r="D499">
        <v>51925993</v>
      </c>
      <c r="E499">
        <v>2405398</v>
      </c>
      <c r="F499">
        <v>36932153102</v>
      </c>
      <c r="G499">
        <v>5974393709</v>
      </c>
      <c r="H499">
        <v>3316</v>
      </c>
      <c r="I499">
        <v>24016060</v>
      </c>
    </row>
    <row r="500" spans="1:9">
      <c r="A500" t="s">
        <v>737</v>
      </c>
      <c r="B500">
        <v>0</v>
      </c>
      <c r="C500">
        <v>0</v>
      </c>
      <c r="D500">
        <v>0</v>
      </c>
      <c r="E500">
        <v>1</v>
      </c>
      <c r="F500">
        <v>300</v>
      </c>
      <c r="G500">
        <v>0</v>
      </c>
      <c r="H500">
        <v>0</v>
      </c>
      <c r="I500">
        <v>0</v>
      </c>
    </row>
    <row r="501" spans="1:9">
      <c r="A501" t="s">
        <v>772</v>
      </c>
      <c r="B501">
        <v>0</v>
      </c>
      <c r="C501">
        <v>0</v>
      </c>
      <c r="D501">
        <v>0</v>
      </c>
      <c r="E501">
        <v>17237</v>
      </c>
      <c r="F501">
        <v>2999136619</v>
      </c>
      <c r="G501">
        <v>2143373709</v>
      </c>
      <c r="H501">
        <v>212</v>
      </c>
      <c r="I501">
        <v>33102487</v>
      </c>
    </row>
    <row r="502" spans="1:9">
      <c r="A502" t="s">
        <v>773</v>
      </c>
      <c r="B502">
        <v>0</v>
      </c>
      <c r="C502">
        <v>0</v>
      </c>
      <c r="D502">
        <v>0</v>
      </c>
      <c r="E502">
        <v>386</v>
      </c>
      <c r="F502">
        <v>32301425</v>
      </c>
      <c r="G502">
        <v>28271373</v>
      </c>
      <c r="H502">
        <v>2</v>
      </c>
      <c r="I502">
        <v>254900</v>
      </c>
    </row>
    <row r="503" spans="1:9">
      <c r="A503" t="s">
        <v>781</v>
      </c>
      <c r="B503">
        <v>0</v>
      </c>
      <c r="C503">
        <v>0</v>
      </c>
      <c r="D503">
        <v>0</v>
      </c>
      <c r="E503">
        <v>6729</v>
      </c>
      <c r="F503">
        <v>680675271</v>
      </c>
      <c r="G503">
        <v>291331843</v>
      </c>
      <c r="H503">
        <v>219</v>
      </c>
      <c r="I503">
        <v>18504101</v>
      </c>
    </row>
    <row r="504" spans="1:9">
      <c r="A504" t="s">
        <v>903</v>
      </c>
      <c r="B504">
        <v>762</v>
      </c>
      <c r="C504">
        <v>18907447</v>
      </c>
      <c r="D504">
        <v>18752224</v>
      </c>
      <c r="E504">
        <v>7868</v>
      </c>
      <c r="F504">
        <v>195291375</v>
      </c>
      <c r="G504">
        <v>115522805</v>
      </c>
      <c r="H504">
        <v>6</v>
      </c>
      <c r="I504">
        <v>135000</v>
      </c>
    </row>
    <row r="505" spans="1:9">
      <c r="A505" t="s">
        <v>1250</v>
      </c>
      <c r="B505">
        <v>286</v>
      </c>
      <c r="C505">
        <v>760500</v>
      </c>
      <c r="D505">
        <v>77501</v>
      </c>
      <c r="E505">
        <v>2128</v>
      </c>
      <c r="F505">
        <v>5827985</v>
      </c>
      <c r="G505">
        <v>1848506</v>
      </c>
      <c r="H505">
        <v>17</v>
      </c>
      <c r="I505">
        <v>28181</v>
      </c>
    </row>
    <row r="506" spans="1:9">
      <c r="A506" t="s">
        <v>877</v>
      </c>
      <c r="B506">
        <v>1</v>
      </c>
      <c r="C506">
        <v>8000</v>
      </c>
      <c r="D506">
        <v>8064</v>
      </c>
      <c r="E506">
        <v>178</v>
      </c>
      <c r="F506">
        <v>1242971</v>
      </c>
      <c r="G506">
        <v>1251926</v>
      </c>
      <c r="H506">
        <v>0</v>
      </c>
      <c r="I506">
        <v>0</v>
      </c>
    </row>
    <row r="507" spans="1:9">
      <c r="A507" t="s">
        <v>1233</v>
      </c>
      <c r="B507">
        <v>0</v>
      </c>
      <c r="C507">
        <v>0</v>
      </c>
      <c r="D507">
        <v>0</v>
      </c>
      <c r="E507">
        <v>228</v>
      </c>
      <c r="F507">
        <v>6570008</v>
      </c>
      <c r="G507">
        <v>3933385</v>
      </c>
      <c r="H507">
        <v>10</v>
      </c>
      <c r="I507">
        <v>229161</v>
      </c>
    </row>
    <row r="508" spans="1:9">
      <c r="A508" t="s">
        <v>1239</v>
      </c>
      <c r="B508">
        <v>7218</v>
      </c>
      <c r="C508">
        <v>219134309</v>
      </c>
      <c r="D508">
        <v>217007139</v>
      </c>
      <c r="E508">
        <v>71619</v>
      </c>
      <c r="F508">
        <v>2113234913</v>
      </c>
      <c r="G508">
        <v>1367368536</v>
      </c>
      <c r="H508">
        <v>82</v>
      </c>
      <c r="I508">
        <v>2347153</v>
      </c>
    </row>
    <row r="509" spans="1:9">
      <c r="A509" t="s">
        <v>1285</v>
      </c>
      <c r="B509">
        <v>1165</v>
      </c>
      <c r="C509">
        <v>65609564</v>
      </c>
      <c r="D509">
        <v>56794812</v>
      </c>
      <c r="E509">
        <v>50209</v>
      </c>
      <c r="F509">
        <v>1697243910</v>
      </c>
      <c r="G509">
        <v>785775733</v>
      </c>
      <c r="H509">
        <v>60</v>
      </c>
      <c r="I509">
        <v>1594342</v>
      </c>
    </row>
    <row r="510" spans="1:9">
      <c r="A510" t="s">
        <v>1177</v>
      </c>
      <c r="B510">
        <v>3983</v>
      </c>
      <c r="C510">
        <v>1685669327</v>
      </c>
      <c r="D510">
        <v>1677601432</v>
      </c>
      <c r="E510">
        <v>467666</v>
      </c>
      <c r="F510">
        <v>152059207461</v>
      </c>
      <c r="G510">
        <v>129109413293</v>
      </c>
      <c r="H510">
        <v>168</v>
      </c>
      <c r="I510">
        <v>57121810</v>
      </c>
    </row>
    <row r="511" spans="1:9">
      <c r="A511" t="s">
        <v>949</v>
      </c>
      <c r="B511">
        <v>10362</v>
      </c>
      <c r="C511">
        <v>24646000</v>
      </c>
      <c r="D511">
        <v>2299200</v>
      </c>
      <c r="E511">
        <v>187534</v>
      </c>
      <c r="F511">
        <v>580768505</v>
      </c>
      <c r="G511">
        <v>128707100</v>
      </c>
      <c r="H511">
        <v>2589</v>
      </c>
      <c r="I511">
        <v>7377872</v>
      </c>
    </row>
    <row r="512" spans="1:9">
      <c r="A512" t="s">
        <v>801</v>
      </c>
      <c r="B512">
        <v>0</v>
      </c>
      <c r="C512">
        <v>0</v>
      </c>
      <c r="D512">
        <v>0</v>
      </c>
      <c r="E512">
        <v>19638</v>
      </c>
      <c r="F512">
        <v>18953862</v>
      </c>
      <c r="G512">
        <v>562552</v>
      </c>
      <c r="H512">
        <v>16</v>
      </c>
      <c r="I512">
        <v>54450</v>
      </c>
    </row>
    <row r="513" spans="1:9">
      <c r="A513" t="s">
        <v>1280</v>
      </c>
      <c r="B513">
        <v>1635</v>
      </c>
      <c r="C513">
        <v>11284122</v>
      </c>
      <c r="D513">
        <v>11104117</v>
      </c>
      <c r="E513">
        <v>15355</v>
      </c>
      <c r="F513">
        <v>205126181</v>
      </c>
      <c r="G513">
        <v>138711928</v>
      </c>
      <c r="H513">
        <v>485</v>
      </c>
      <c r="I513">
        <v>3837283</v>
      </c>
    </row>
    <row r="514" spans="1:9">
      <c r="A514" t="s">
        <v>806</v>
      </c>
      <c r="B514">
        <v>0</v>
      </c>
      <c r="C514">
        <v>0</v>
      </c>
      <c r="D514">
        <v>0</v>
      </c>
      <c r="E514">
        <v>1</v>
      </c>
      <c r="F514">
        <v>900</v>
      </c>
      <c r="G514">
        <v>541</v>
      </c>
      <c r="H514">
        <v>1</v>
      </c>
      <c r="I514">
        <v>900</v>
      </c>
    </row>
    <row r="515" spans="1:9">
      <c r="A515" t="s">
        <v>1023</v>
      </c>
      <c r="B515">
        <v>1165</v>
      </c>
      <c r="C515">
        <v>22718260</v>
      </c>
      <c r="D515">
        <v>22483916</v>
      </c>
      <c r="E515">
        <v>57361</v>
      </c>
      <c r="F515">
        <v>661206812</v>
      </c>
      <c r="G515">
        <v>232102240</v>
      </c>
      <c r="H515">
        <v>234</v>
      </c>
      <c r="I515">
        <v>3633531</v>
      </c>
    </row>
    <row r="516" spans="1:9">
      <c r="A516" t="s">
        <v>1026</v>
      </c>
      <c r="B516">
        <v>71</v>
      </c>
      <c r="C516">
        <v>2020500</v>
      </c>
      <c r="D516">
        <v>1996900</v>
      </c>
      <c r="E516">
        <v>7796</v>
      </c>
      <c r="F516">
        <v>147822691</v>
      </c>
      <c r="G516">
        <v>40776418</v>
      </c>
      <c r="H516">
        <v>13</v>
      </c>
      <c r="I516">
        <v>230246</v>
      </c>
    </row>
    <row r="517" spans="1:9">
      <c r="A517" t="s">
        <v>1172</v>
      </c>
      <c r="B517">
        <v>5</v>
      </c>
      <c r="C517">
        <v>300167</v>
      </c>
      <c r="D517">
        <v>299991</v>
      </c>
      <c r="E517">
        <v>330</v>
      </c>
      <c r="F517">
        <v>29720584</v>
      </c>
      <c r="G517">
        <v>27765572</v>
      </c>
      <c r="H517">
        <v>1</v>
      </c>
      <c r="I517">
        <v>77330</v>
      </c>
    </row>
    <row r="518" spans="1:9">
      <c r="A518" t="s">
        <v>695</v>
      </c>
      <c r="B518">
        <v>2</v>
      </c>
      <c r="C518">
        <v>78000</v>
      </c>
      <c r="D518">
        <v>41046</v>
      </c>
      <c r="E518">
        <v>314</v>
      </c>
      <c r="F518">
        <v>15993548</v>
      </c>
      <c r="G518">
        <v>7653597</v>
      </c>
      <c r="H518">
        <v>9</v>
      </c>
      <c r="I518">
        <v>504244</v>
      </c>
    </row>
    <row r="519" spans="1:9">
      <c r="A519" t="s">
        <v>770</v>
      </c>
      <c r="B519">
        <v>62121</v>
      </c>
      <c r="C519">
        <v>1310962733</v>
      </c>
      <c r="D519">
        <v>172013517</v>
      </c>
      <c r="E519">
        <v>5061383</v>
      </c>
      <c r="F519">
        <v>118905253677</v>
      </c>
      <c r="G519">
        <v>19155504932</v>
      </c>
      <c r="H519">
        <v>2008</v>
      </c>
      <c r="I519">
        <v>36099954</v>
      </c>
    </row>
    <row r="520" spans="1:9">
      <c r="A520" t="s">
        <v>820</v>
      </c>
      <c r="B520">
        <v>0</v>
      </c>
      <c r="C520">
        <v>0</v>
      </c>
      <c r="D520">
        <v>0</v>
      </c>
      <c r="E520">
        <v>143</v>
      </c>
      <c r="F520">
        <v>15295301</v>
      </c>
      <c r="G520">
        <v>1706098</v>
      </c>
      <c r="H520">
        <v>2</v>
      </c>
      <c r="I520">
        <v>75200</v>
      </c>
    </row>
    <row r="521" spans="1:9">
      <c r="A521" t="s">
        <v>824</v>
      </c>
      <c r="B521">
        <v>0</v>
      </c>
      <c r="C521">
        <v>0</v>
      </c>
      <c r="D521">
        <v>0</v>
      </c>
      <c r="E521">
        <v>103</v>
      </c>
      <c r="F521">
        <v>32260442</v>
      </c>
      <c r="G521">
        <v>5545266</v>
      </c>
      <c r="H521">
        <v>0</v>
      </c>
      <c r="I521">
        <v>0</v>
      </c>
    </row>
    <row r="522" spans="1:9">
      <c r="A522" t="s">
        <v>974</v>
      </c>
      <c r="B522">
        <v>3</v>
      </c>
      <c r="C522">
        <v>30500</v>
      </c>
      <c r="D522">
        <v>30900</v>
      </c>
      <c r="E522">
        <v>18197</v>
      </c>
      <c r="F522">
        <v>73431765</v>
      </c>
      <c r="G522">
        <v>11782739</v>
      </c>
      <c r="H522">
        <v>232</v>
      </c>
      <c r="I522">
        <v>1838394</v>
      </c>
    </row>
    <row r="523" spans="1:9">
      <c r="A523" t="s">
        <v>1067</v>
      </c>
      <c r="B523">
        <v>41262</v>
      </c>
      <c r="C523">
        <v>413292415</v>
      </c>
      <c r="D523">
        <v>398603004</v>
      </c>
      <c r="E523">
        <v>955854</v>
      </c>
      <c r="F523">
        <v>6222058842</v>
      </c>
      <c r="G523">
        <v>3417351878</v>
      </c>
      <c r="H523">
        <v>2414</v>
      </c>
      <c r="I523">
        <v>24158511</v>
      </c>
    </row>
    <row r="524" spans="1:9">
      <c r="A524" t="s">
        <v>1217</v>
      </c>
      <c r="B524">
        <v>0</v>
      </c>
      <c r="C524">
        <v>0</v>
      </c>
      <c r="D524">
        <v>0</v>
      </c>
      <c r="E524">
        <v>14</v>
      </c>
      <c r="F524">
        <v>1535091</v>
      </c>
      <c r="G524">
        <v>1409791</v>
      </c>
      <c r="H524">
        <v>0</v>
      </c>
      <c r="I524">
        <v>0</v>
      </c>
    </row>
    <row r="525" spans="1:9">
      <c r="A525" t="s">
        <v>1227</v>
      </c>
      <c r="B525">
        <v>0</v>
      </c>
      <c r="C525">
        <v>0</v>
      </c>
      <c r="D525">
        <v>0</v>
      </c>
      <c r="E525">
        <v>8153</v>
      </c>
      <c r="F525">
        <v>515947890</v>
      </c>
      <c r="G525">
        <v>158257413</v>
      </c>
      <c r="H525">
        <v>121</v>
      </c>
      <c r="I525">
        <v>6219592</v>
      </c>
    </row>
    <row r="526" spans="1:9">
      <c r="A526" t="s">
        <v>862</v>
      </c>
      <c r="B526">
        <v>0</v>
      </c>
      <c r="C526">
        <v>0</v>
      </c>
      <c r="D526">
        <v>0</v>
      </c>
      <c r="E526">
        <v>11</v>
      </c>
      <c r="F526">
        <v>844000</v>
      </c>
      <c r="G526">
        <v>788184</v>
      </c>
      <c r="H526">
        <v>0</v>
      </c>
      <c r="I526">
        <v>0</v>
      </c>
    </row>
    <row r="527" spans="1:9">
      <c r="A527" t="s">
        <v>870</v>
      </c>
      <c r="B527">
        <v>3</v>
      </c>
      <c r="C527">
        <v>148698</v>
      </c>
      <c r="D527">
        <v>148425</v>
      </c>
      <c r="E527">
        <v>7</v>
      </c>
      <c r="F527">
        <v>539570</v>
      </c>
      <c r="G527">
        <v>511869</v>
      </c>
      <c r="H527">
        <v>0</v>
      </c>
      <c r="I527">
        <v>0</v>
      </c>
    </row>
    <row r="528" spans="1:9">
      <c r="A528" t="s">
        <v>1012</v>
      </c>
      <c r="B528">
        <v>0</v>
      </c>
      <c r="C528">
        <v>0</v>
      </c>
      <c r="D528">
        <v>0</v>
      </c>
      <c r="E528">
        <v>802</v>
      </c>
      <c r="F528">
        <v>57839503</v>
      </c>
      <c r="G528">
        <v>25529543</v>
      </c>
      <c r="H528">
        <v>14</v>
      </c>
      <c r="I528">
        <v>1220312</v>
      </c>
    </row>
    <row r="529" spans="1:9">
      <c r="A529" t="s">
        <v>1047</v>
      </c>
      <c r="B529">
        <v>0</v>
      </c>
      <c r="C529">
        <v>0</v>
      </c>
      <c r="D529">
        <v>0</v>
      </c>
      <c r="E529">
        <v>208</v>
      </c>
      <c r="F529">
        <v>16086304</v>
      </c>
      <c r="G529">
        <v>13944116</v>
      </c>
      <c r="H529">
        <v>2</v>
      </c>
      <c r="I529">
        <v>140532</v>
      </c>
    </row>
    <row r="530" spans="1:9">
      <c r="A530" t="s">
        <v>1011</v>
      </c>
      <c r="B530">
        <v>0</v>
      </c>
      <c r="C530">
        <v>0</v>
      </c>
      <c r="D530">
        <v>0</v>
      </c>
      <c r="E530">
        <v>45</v>
      </c>
      <c r="F530">
        <v>2853148</v>
      </c>
      <c r="G530">
        <v>1147573</v>
      </c>
      <c r="H530">
        <v>1</v>
      </c>
      <c r="I530">
        <v>48643</v>
      </c>
    </row>
    <row r="531" spans="1:9">
      <c r="A531" t="s">
        <v>809</v>
      </c>
      <c r="B531">
        <v>12474</v>
      </c>
      <c r="C531">
        <v>39487017</v>
      </c>
      <c r="D531">
        <v>9090954</v>
      </c>
      <c r="E531">
        <v>66101</v>
      </c>
      <c r="F531">
        <v>184374089</v>
      </c>
      <c r="G531">
        <v>64957736</v>
      </c>
      <c r="H531">
        <v>1306</v>
      </c>
      <c r="I531">
        <v>1847961</v>
      </c>
    </row>
    <row r="532" spans="1:9">
      <c r="A532" t="s">
        <v>925</v>
      </c>
      <c r="B532">
        <v>104</v>
      </c>
      <c r="C532">
        <v>7914200</v>
      </c>
      <c r="D532">
        <v>1755450</v>
      </c>
      <c r="E532">
        <v>7646</v>
      </c>
      <c r="F532">
        <v>489493272</v>
      </c>
      <c r="G532">
        <v>192656638</v>
      </c>
      <c r="H532">
        <v>7</v>
      </c>
      <c r="I532">
        <v>562779</v>
      </c>
    </row>
    <row r="533" spans="1:9">
      <c r="A533" t="s">
        <v>1283</v>
      </c>
      <c r="B533">
        <v>5723</v>
      </c>
      <c r="C533">
        <v>113309966</v>
      </c>
      <c r="D533">
        <v>111539055</v>
      </c>
      <c r="E533">
        <v>188485</v>
      </c>
      <c r="F533">
        <v>3435725864</v>
      </c>
      <c r="G533">
        <v>1714858931</v>
      </c>
      <c r="H533">
        <v>466</v>
      </c>
      <c r="I533">
        <v>6179300</v>
      </c>
    </row>
    <row r="534" spans="1:9">
      <c r="A534" t="s">
        <v>790</v>
      </c>
      <c r="B534">
        <v>0</v>
      </c>
      <c r="C534">
        <v>0</v>
      </c>
      <c r="D534">
        <v>0</v>
      </c>
      <c r="E534">
        <v>9</v>
      </c>
      <c r="F534">
        <v>137478</v>
      </c>
      <c r="G534">
        <v>63315</v>
      </c>
      <c r="H534">
        <v>1</v>
      </c>
      <c r="I534">
        <v>1264</v>
      </c>
    </row>
    <row r="535" spans="1:9">
      <c r="A535" t="s">
        <v>884</v>
      </c>
      <c r="B535">
        <v>3192</v>
      </c>
      <c r="C535">
        <v>74734392</v>
      </c>
      <c r="D535">
        <v>74049338</v>
      </c>
      <c r="E535">
        <v>232225</v>
      </c>
      <c r="F535">
        <v>4114294139</v>
      </c>
      <c r="G535">
        <v>3316300074</v>
      </c>
      <c r="H535">
        <v>947</v>
      </c>
      <c r="I535">
        <v>16170704</v>
      </c>
    </row>
    <row r="536" spans="1:9">
      <c r="A536" t="s">
        <v>898</v>
      </c>
      <c r="B536">
        <v>560</v>
      </c>
      <c r="C536">
        <v>4555150</v>
      </c>
      <c r="D536">
        <v>4483079</v>
      </c>
      <c r="E536">
        <v>1615</v>
      </c>
      <c r="F536">
        <v>17146292</v>
      </c>
      <c r="G536">
        <v>12422760</v>
      </c>
      <c r="H536">
        <v>25</v>
      </c>
      <c r="I536">
        <v>210577</v>
      </c>
    </row>
    <row r="537" spans="1:9">
      <c r="A537" t="s">
        <v>1016</v>
      </c>
      <c r="B537">
        <v>0</v>
      </c>
      <c r="C537">
        <v>0</v>
      </c>
      <c r="D537">
        <v>0</v>
      </c>
      <c r="E537">
        <v>21553</v>
      </c>
      <c r="F537">
        <v>3859584363</v>
      </c>
      <c r="G537">
        <v>1253250053</v>
      </c>
      <c r="H537">
        <v>45</v>
      </c>
      <c r="I537">
        <v>7215527</v>
      </c>
    </row>
    <row r="538" spans="1:9">
      <c r="A538" t="s">
        <v>1101</v>
      </c>
      <c r="B538">
        <v>16</v>
      </c>
      <c r="C538">
        <v>236845</v>
      </c>
      <c r="D538">
        <v>236709</v>
      </c>
      <c r="E538">
        <v>462</v>
      </c>
      <c r="F538">
        <v>6979625</v>
      </c>
      <c r="G538">
        <v>4421162</v>
      </c>
      <c r="H538">
        <v>0</v>
      </c>
      <c r="I538">
        <v>0</v>
      </c>
    </row>
    <row r="539" spans="1:9">
      <c r="A539" t="s">
        <v>1175</v>
      </c>
      <c r="B539">
        <v>4034</v>
      </c>
      <c r="C539">
        <v>741747436</v>
      </c>
      <c r="D539">
        <v>739895525</v>
      </c>
      <c r="E539">
        <v>619180</v>
      </c>
      <c r="F539">
        <v>95946872009</v>
      </c>
      <c r="G539">
        <v>82565269268</v>
      </c>
      <c r="H539">
        <v>1221</v>
      </c>
      <c r="I539">
        <v>207172678</v>
      </c>
    </row>
    <row r="540" spans="1:9">
      <c r="A540" t="s">
        <v>1179</v>
      </c>
      <c r="B540">
        <v>0</v>
      </c>
      <c r="C540">
        <v>0</v>
      </c>
      <c r="D540">
        <v>0</v>
      </c>
      <c r="E540">
        <v>2</v>
      </c>
      <c r="F540">
        <v>209000</v>
      </c>
      <c r="G540">
        <v>146437</v>
      </c>
      <c r="H540">
        <v>0</v>
      </c>
      <c r="I540">
        <v>0</v>
      </c>
    </row>
    <row r="541" spans="1:9">
      <c r="A541" t="s">
        <v>1281</v>
      </c>
      <c r="B541">
        <v>21417</v>
      </c>
      <c r="C541">
        <v>246168074</v>
      </c>
      <c r="D541">
        <v>242741613</v>
      </c>
      <c r="E541">
        <v>328477</v>
      </c>
      <c r="F541">
        <v>6101545257</v>
      </c>
      <c r="G541">
        <v>3892688768</v>
      </c>
      <c r="H541">
        <v>3819</v>
      </c>
      <c r="I541">
        <v>62329618</v>
      </c>
    </row>
    <row r="542" spans="1:9">
      <c r="A542" t="s">
        <v>690</v>
      </c>
      <c r="B542">
        <v>2745</v>
      </c>
      <c r="C542">
        <v>772957370</v>
      </c>
      <c r="D542">
        <v>771185475</v>
      </c>
      <c r="E542">
        <v>405113</v>
      </c>
      <c r="F542">
        <v>75816232093</v>
      </c>
      <c r="G542">
        <v>54394219848</v>
      </c>
      <c r="H542">
        <v>600</v>
      </c>
      <c r="I542">
        <v>128413239</v>
      </c>
    </row>
    <row r="543" spans="1:9">
      <c r="A543" t="s">
        <v>771</v>
      </c>
      <c r="B543">
        <v>0</v>
      </c>
      <c r="C543">
        <v>0</v>
      </c>
      <c r="D543">
        <v>0</v>
      </c>
      <c r="E543">
        <v>26</v>
      </c>
      <c r="F543">
        <v>6124668</v>
      </c>
      <c r="G543">
        <v>5579929</v>
      </c>
      <c r="H543">
        <v>0</v>
      </c>
      <c r="I543">
        <v>0</v>
      </c>
    </row>
    <row r="544" spans="1:9">
      <c r="A544" t="s">
        <v>881</v>
      </c>
      <c r="B544">
        <v>4582</v>
      </c>
      <c r="C544">
        <v>66695593</v>
      </c>
      <c r="D544">
        <v>65942366</v>
      </c>
      <c r="E544">
        <v>382848</v>
      </c>
      <c r="F544">
        <v>4933530773</v>
      </c>
      <c r="G544">
        <v>4249602095</v>
      </c>
      <c r="H544">
        <v>3180</v>
      </c>
      <c r="I544">
        <v>41251650</v>
      </c>
    </row>
    <row r="545" spans="1:9">
      <c r="A545" t="s">
        <v>1049</v>
      </c>
      <c r="B545">
        <v>574</v>
      </c>
      <c r="C545">
        <v>79081927</v>
      </c>
      <c r="D545">
        <v>78847568</v>
      </c>
      <c r="E545">
        <v>184547</v>
      </c>
      <c r="F545">
        <v>20253722241</v>
      </c>
      <c r="G545">
        <v>17369591458</v>
      </c>
      <c r="H545">
        <v>1363</v>
      </c>
      <c r="I545">
        <v>154288373</v>
      </c>
    </row>
    <row r="546" spans="1:9">
      <c r="A546" t="s">
        <v>865</v>
      </c>
      <c r="B546">
        <v>443</v>
      </c>
      <c r="C546">
        <v>77493186</v>
      </c>
      <c r="D546">
        <v>77347635</v>
      </c>
      <c r="E546">
        <v>4616</v>
      </c>
      <c r="F546">
        <v>533240760</v>
      </c>
      <c r="G546">
        <v>490888188</v>
      </c>
      <c r="H546">
        <v>8</v>
      </c>
      <c r="I546">
        <v>667900</v>
      </c>
    </row>
    <row r="547" spans="1:9">
      <c r="A547" t="s">
        <v>645</v>
      </c>
      <c r="B547">
        <v>4682</v>
      </c>
      <c r="C547">
        <v>54587771</v>
      </c>
      <c r="D547">
        <v>51821688</v>
      </c>
      <c r="E547">
        <v>22793</v>
      </c>
      <c r="F547">
        <v>272131213</v>
      </c>
      <c r="G547">
        <v>187362556</v>
      </c>
      <c r="H547">
        <v>160</v>
      </c>
      <c r="I547">
        <v>2108120</v>
      </c>
    </row>
    <row r="548" spans="1:9">
      <c r="A548" t="s">
        <v>679</v>
      </c>
      <c r="B548">
        <v>286523</v>
      </c>
      <c r="C548">
        <v>1560253100</v>
      </c>
      <c r="D548">
        <v>226564669</v>
      </c>
      <c r="E548">
        <v>13345443</v>
      </c>
      <c r="F548">
        <v>107389983287</v>
      </c>
      <c r="G548">
        <v>21094621599</v>
      </c>
      <c r="H548">
        <v>103406</v>
      </c>
      <c r="I548">
        <v>530947654</v>
      </c>
    </row>
    <row r="549" spans="1:9">
      <c r="A549" t="s">
        <v>682</v>
      </c>
      <c r="B549">
        <v>81145</v>
      </c>
      <c r="C549">
        <v>1252155877</v>
      </c>
      <c r="D549">
        <v>166591421</v>
      </c>
      <c r="E549">
        <v>5959059</v>
      </c>
      <c r="F549">
        <v>104013930276</v>
      </c>
      <c r="G549">
        <v>18977089368</v>
      </c>
      <c r="H549">
        <v>7165</v>
      </c>
      <c r="I549">
        <v>75984200</v>
      </c>
    </row>
    <row r="550" spans="1:9">
      <c r="A550" t="s">
        <v>704</v>
      </c>
      <c r="B550">
        <v>1127</v>
      </c>
      <c r="C550">
        <v>471700</v>
      </c>
      <c r="D550">
        <v>408677</v>
      </c>
      <c r="E550">
        <v>661</v>
      </c>
      <c r="F550">
        <v>1401686</v>
      </c>
      <c r="G550">
        <v>821491</v>
      </c>
      <c r="H550">
        <v>141</v>
      </c>
      <c r="I550">
        <v>62200</v>
      </c>
    </row>
    <row r="551" spans="1:9">
      <c r="A551" t="s">
        <v>800</v>
      </c>
      <c r="B551">
        <v>0</v>
      </c>
      <c r="C551">
        <v>0</v>
      </c>
      <c r="D551">
        <v>0</v>
      </c>
      <c r="E551">
        <v>7164</v>
      </c>
      <c r="F551">
        <v>5338275</v>
      </c>
      <c r="G551">
        <v>47486</v>
      </c>
      <c r="H551">
        <v>0</v>
      </c>
      <c r="I551">
        <v>0</v>
      </c>
    </row>
    <row r="552" spans="1:9">
      <c r="A552" t="s">
        <v>945</v>
      </c>
      <c r="B552">
        <v>2140</v>
      </c>
      <c r="C552">
        <v>113435967</v>
      </c>
      <c r="D552">
        <v>112883869</v>
      </c>
      <c r="E552">
        <v>41605</v>
      </c>
      <c r="F552">
        <v>1890553270</v>
      </c>
      <c r="G552">
        <v>1260502919</v>
      </c>
      <c r="H552">
        <v>21</v>
      </c>
      <c r="I552">
        <v>1010753</v>
      </c>
    </row>
    <row r="553" spans="1:9">
      <c r="A553" t="s">
        <v>1136</v>
      </c>
      <c r="B553">
        <v>5</v>
      </c>
      <c r="C553">
        <v>48500</v>
      </c>
      <c r="D553">
        <v>48099</v>
      </c>
      <c r="E553">
        <v>71</v>
      </c>
      <c r="F553">
        <v>277733</v>
      </c>
      <c r="G553">
        <v>172511</v>
      </c>
      <c r="H553">
        <v>2</v>
      </c>
      <c r="I553">
        <v>4315</v>
      </c>
    </row>
    <row r="554" spans="1:9">
      <c r="A554" t="s">
        <v>1252</v>
      </c>
      <c r="B554">
        <v>13218</v>
      </c>
      <c r="C554">
        <v>40664600</v>
      </c>
      <c r="D554">
        <v>7761141</v>
      </c>
      <c r="E554">
        <v>87941</v>
      </c>
      <c r="F554">
        <v>245849002</v>
      </c>
      <c r="G554">
        <v>87567596</v>
      </c>
      <c r="H554">
        <v>1065</v>
      </c>
      <c r="I554">
        <v>2119058</v>
      </c>
    </row>
    <row r="555" spans="1:9">
      <c r="A555" t="s">
        <v>996</v>
      </c>
      <c r="B555">
        <v>1411</v>
      </c>
      <c r="C555">
        <v>16067800</v>
      </c>
      <c r="D555">
        <v>895737</v>
      </c>
      <c r="E555">
        <v>85196</v>
      </c>
      <c r="F555">
        <v>720973950</v>
      </c>
      <c r="G555">
        <v>95807433</v>
      </c>
      <c r="H555">
        <v>292</v>
      </c>
      <c r="I555">
        <v>1733500</v>
      </c>
    </row>
    <row r="556" spans="1:9">
      <c r="A556" t="s">
        <v>1031</v>
      </c>
      <c r="B556">
        <v>24218</v>
      </c>
      <c r="C556">
        <v>674935206</v>
      </c>
      <c r="D556">
        <v>674176237</v>
      </c>
      <c r="E556">
        <v>536874</v>
      </c>
      <c r="F556">
        <v>12663197619</v>
      </c>
      <c r="G556">
        <v>8923743845</v>
      </c>
      <c r="H556">
        <v>9283</v>
      </c>
      <c r="I556">
        <v>216123158</v>
      </c>
    </row>
    <row r="557" spans="1:9">
      <c r="A557" t="s">
        <v>1109</v>
      </c>
      <c r="B557">
        <v>7</v>
      </c>
      <c r="C557">
        <v>63300</v>
      </c>
      <c r="D557">
        <v>9079</v>
      </c>
      <c r="E557">
        <v>7959</v>
      </c>
      <c r="F557">
        <v>82881869</v>
      </c>
      <c r="G557">
        <v>10489884</v>
      </c>
      <c r="H557">
        <v>495</v>
      </c>
      <c r="I557">
        <v>2456700</v>
      </c>
    </row>
    <row r="558" spans="1:9">
      <c r="A558" t="s">
        <v>724</v>
      </c>
      <c r="B558">
        <v>790585</v>
      </c>
      <c r="C558">
        <v>1627610893</v>
      </c>
      <c r="D558">
        <v>412065475</v>
      </c>
      <c r="E558">
        <v>33741321</v>
      </c>
      <c r="F558">
        <v>125732303266</v>
      </c>
      <c r="G558">
        <v>39219411035</v>
      </c>
      <c r="H558">
        <v>726505</v>
      </c>
      <c r="I558">
        <v>1065331313</v>
      </c>
    </row>
    <row r="559" spans="1:9">
      <c r="A559" t="s">
        <v>810</v>
      </c>
      <c r="B559">
        <v>75272</v>
      </c>
      <c r="C559">
        <v>232137961</v>
      </c>
      <c r="D559">
        <v>49658689</v>
      </c>
      <c r="E559">
        <v>1358261</v>
      </c>
      <c r="F559">
        <v>5032101693</v>
      </c>
      <c r="G559">
        <v>1574970120</v>
      </c>
      <c r="H559">
        <v>29865</v>
      </c>
      <c r="I559">
        <v>64086961</v>
      </c>
    </row>
    <row r="560" spans="1:9">
      <c r="A560" t="s">
        <v>957</v>
      </c>
      <c r="B560">
        <v>13</v>
      </c>
      <c r="C560">
        <v>1009498</v>
      </c>
      <c r="D560">
        <v>1008069</v>
      </c>
      <c r="E560">
        <v>217</v>
      </c>
      <c r="F560">
        <v>17385014</v>
      </c>
      <c r="G560">
        <v>15510606</v>
      </c>
      <c r="H560">
        <v>1</v>
      </c>
      <c r="I560">
        <v>62100</v>
      </c>
    </row>
    <row r="561" spans="1:9">
      <c r="A561" t="s">
        <v>986</v>
      </c>
      <c r="B561">
        <v>80044</v>
      </c>
      <c r="C561">
        <v>2113138604</v>
      </c>
      <c r="D561">
        <v>2118755258</v>
      </c>
      <c r="E561">
        <v>1453698</v>
      </c>
      <c r="F561">
        <v>32345678161</v>
      </c>
      <c r="G561">
        <v>24517940893</v>
      </c>
      <c r="H561">
        <v>55377</v>
      </c>
      <c r="I561">
        <v>1228361469</v>
      </c>
    </row>
    <row r="562" spans="1:9">
      <c r="A562" t="s">
        <v>1020</v>
      </c>
      <c r="B562">
        <v>1</v>
      </c>
      <c r="C562">
        <v>5000</v>
      </c>
      <c r="D562">
        <v>5033</v>
      </c>
      <c r="E562">
        <v>36</v>
      </c>
      <c r="F562">
        <v>521855</v>
      </c>
      <c r="G562">
        <v>282991</v>
      </c>
      <c r="H562">
        <v>0</v>
      </c>
      <c r="I562">
        <v>0</v>
      </c>
    </row>
    <row r="563" spans="1:9">
      <c r="A563" t="s">
        <v>796</v>
      </c>
      <c r="B563">
        <v>0</v>
      </c>
      <c r="C563">
        <v>0</v>
      </c>
      <c r="D563">
        <v>0</v>
      </c>
      <c r="E563">
        <v>2684</v>
      </c>
      <c r="F563">
        <v>41770482</v>
      </c>
      <c r="G563">
        <v>19260440</v>
      </c>
      <c r="H563">
        <v>5</v>
      </c>
      <c r="I563">
        <v>521936</v>
      </c>
    </row>
    <row r="564" spans="1:9">
      <c r="A564" t="s">
        <v>609</v>
      </c>
      <c r="B564">
        <v>199359</v>
      </c>
      <c r="C564">
        <v>992930277</v>
      </c>
      <c r="D564">
        <v>48198854</v>
      </c>
      <c r="E564">
        <v>2562456</v>
      </c>
      <c r="F564">
        <v>12768917563</v>
      </c>
      <c r="G564">
        <v>2279602948</v>
      </c>
      <c r="H564">
        <v>38340</v>
      </c>
      <c r="I564">
        <v>92712670</v>
      </c>
    </row>
    <row r="565" spans="1:9">
      <c r="A565" t="s">
        <v>787</v>
      </c>
      <c r="B565">
        <v>0</v>
      </c>
      <c r="C565">
        <v>0</v>
      </c>
      <c r="D565">
        <v>0</v>
      </c>
      <c r="E565">
        <v>118457</v>
      </c>
      <c r="F565">
        <v>17350135689</v>
      </c>
      <c r="G565">
        <v>6618474968</v>
      </c>
      <c r="H565">
        <v>326</v>
      </c>
      <c r="I565">
        <v>56049905</v>
      </c>
    </row>
    <row r="566" spans="1:9">
      <c r="A566" t="s">
        <v>1096</v>
      </c>
      <c r="B566">
        <v>77790</v>
      </c>
      <c r="C566">
        <v>493325036</v>
      </c>
      <c r="D566">
        <v>124583955</v>
      </c>
      <c r="E566">
        <v>2696498</v>
      </c>
      <c r="F566">
        <v>13111338610</v>
      </c>
      <c r="G566">
        <v>1616693753</v>
      </c>
      <c r="H566">
        <v>5094</v>
      </c>
      <c r="I566">
        <v>12667238</v>
      </c>
    </row>
    <row r="567" spans="1:9">
      <c r="A567" t="s">
        <v>1207</v>
      </c>
      <c r="B567">
        <v>5</v>
      </c>
      <c r="C567">
        <v>98000</v>
      </c>
      <c r="D567">
        <v>7317</v>
      </c>
      <c r="E567">
        <v>16910</v>
      </c>
      <c r="F567">
        <v>189115079</v>
      </c>
      <c r="G567">
        <v>12458151</v>
      </c>
      <c r="H567">
        <v>495</v>
      </c>
      <c r="I567">
        <v>4006950</v>
      </c>
    </row>
    <row r="568" spans="1:9">
      <c r="A568" t="s">
        <v>1061</v>
      </c>
      <c r="B568">
        <v>2494</v>
      </c>
      <c r="C568">
        <v>432189526</v>
      </c>
      <c r="D568">
        <v>118244093</v>
      </c>
      <c r="E568">
        <v>92403</v>
      </c>
      <c r="F568">
        <v>13270618945</v>
      </c>
      <c r="G568">
        <v>3854231243</v>
      </c>
      <c r="H568">
        <v>149</v>
      </c>
      <c r="I568">
        <v>19669809</v>
      </c>
    </row>
    <row r="569" spans="1:9">
      <c r="A569" t="s">
        <v>1222</v>
      </c>
      <c r="B569">
        <v>390</v>
      </c>
      <c r="C569">
        <v>165831471</v>
      </c>
      <c r="D569">
        <v>165814513</v>
      </c>
      <c r="E569">
        <v>109773</v>
      </c>
      <c r="F569">
        <v>32734139198</v>
      </c>
      <c r="G569">
        <v>27569030562</v>
      </c>
      <c r="H569">
        <v>191</v>
      </c>
      <c r="I569">
        <v>66525335</v>
      </c>
    </row>
    <row r="570" spans="1:9">
      <c r="A570" t="s">
        <v>1272</v>
      </c>
      <c r="B570">
        <v>3</v>
      </c>
      <c r="C570">
        <v>100000</v>
      </c>
      <c r="D570">
        <v>19660</v>
      </c>
      <c r="E570">
        <v>110415</v>
      </c>
      <c r="F570">
        <v>6814996410</v>
      </c>
      <c r="G570">
        <v>2895887278</v>
      </c>
      <c r="H570">
        <v>1255</v>
      </c>
      <c r="I570">
        <v>86442139</v>
      </c>
    </row>
    <row r="571" spans="1:9">
      <c r="A571" t="s">
        <v>727</v>
      </c>
      <c r="B571">
        <v>53839</v>
      </c>
      <c r="C571">
        <v>672245841</v>
      </c>
      <c r="D571">
        <v>115729713</v>
      </c>
      <c r="E571">
        <v>6104344</v>
      </c>
      <c r="F571">
        <v>70971096680</v>
      </c>
      <c r="G571">
        <v>15017308040</v>
      </c>
      <c r="H571">
        <v>15592</v>
      </c>
      <c r="I571">
        <v>75879353</v>
      </c>
    </row>
    <row r="572" spans="1:9">
      <c r="A572" t="s">
        <v>972</v>
      </c>
      <c r="B572">
        <v>2614</v>
      </c>
      <c r="C572">
        <v>930302296</v>
      </c>
      <c r="D572">
        <v>401676193</v>
      </c>
      <c r="E572">
        <v>37043</v>
      </c>
      <c r="F572">
        <v>10429434637</v>
      </c>
      <c r="G572">
        <v>4960181876</v>
      </c>
      <c r="H572">
        <v>86</v>
      </c>
      <c r="I572">
        <v>21852360</v>
      </c>
    </row>
    <row r="573" spans="1:9">
      <c r="A573" t="s">
        <v>760</v>
      </c>
      <c r="B573">
        <v>17865</v>
      </c>
      <c r="C573">
        <v>703724425</v>
      </c>
      <c r="D573">
        <v>687485036</v>
      </c>
      <c r="E573">
        <v>718954</v>
      </c>
      <c r="F573">
        <v>23422727096</v>
      </c>
      <c r="G573">
        <v>13948915436</v>
      </c>
      <c r="H573">
        <v>551</v>
      </c>
      <c r="I573">
        <v>21759828</v>
      </c>
    </row>
    <row r="574" spans="1:9">
      <c r="A574" t="s">
        <v>811</v>
      </c>
      <c r="B574">
        <v>474471</v>
      </c>
      <c r="C574">
        <v>2061616434</v>
      </c>
      <c r="D574">
        <v>389523094</v>
      </c>
      <c r="E574">
        <v>17795475</v>
      </c>
      <c r="F574">
        <v>113708759759</v>
      </c>
      <c r="G574">
        <v>25118369267</v>
      </c>
      <c r="H574">
        <v>148662</v>
      </c>
      <c r="I574">
        <v>676728107</v>
      </c>
    </row>
    <row r="575" spans="1:9">
      <c r="A575" t="s">
        <v>932</v>
      </c>
      <c r="B575">
        <v>428</v>
      </c>
      <c r="C575">
        <v>14964987</v>
      </c>
      <c r="D575">
        <v>14789845</v>
      </c>
      <c r="E575">
        <v>22523</v>
      </c>
      <c r="F575">
        <v>205602667</v>
      </c>
      <c r="G575">
        <v>135347374</v>
      </c>
      <c r="H575">
        <v>83</v>
      </c>
      <c r="I575">
        <v>1506350</v>
      </c>
    </row>
    <row r="576" spans="1:9">
      <c r="A576" t="s">
        <v>1282</v>
      </c>
      <c r="B576">
        <v>15586</v>
      </c>
      <c r="C576">
        <v>249811782</v>
      </c>
      <c r="D576">
        <v>246354904</v>
      </c>
      <c r="E576">
        <v>420801</v>
      </c>
      <c r="F576">
        <v>8353298257</v>
      </c>
      <c r="G576">
        <v>4681743817</v>
      </c>
      <c r="H576">
        <v>1658</v>
      </c>
      <c r="I576">
        <v>27945209</v>
      </c>
    </row>
    <row r="577" spans="1:9">
      <c r="A577" t="s">
        <v>893</v>
      </c>
      <c r="B577">
        <v>37901</v>
      </c>
      <c r="C577">
        <v>323373500</v>
      </c>
      <c r="D577">
        <v>30865823</v>
      </c>
      <c r="E577">
        <v>1227981</v>
      </c>
      <c r="F577">
        <v>11707483798</v>
      </c>
      <c r="G577">
        <v>1519055455</v>
      </c>
      <c r="H577">
        <v>1488</v>
      </c>
      <c r="I577">
        <v>8401066</v>
      </c>
    </row>
    <row r="578" spans="1:9">
      <c r="A578" t="s">
        <v>899</v>
      </c>
      <c r="B578">
        <v>14215</v>
      </c>
      <c r="C578">
        <v>201639685</v>
      </c>
      <c r="D578">
        <v>199580512</v>
      </c>
      <c r="E578">
        <v>78054</v>
      </c>
      <c r="F578">
        <v>1123454078</v>
      </c>
      <c r="G578">
        <v>794792072</v>
      </c>
      <c r="H578">
        <v>602</v>
      </c>
      <c r="I578">
        <v>8058904</v>
      </c>
    </row>
    <row r="579" spans="1:9">
      <c r="A579" t="s">
        <v>1228</v>
      </c>
      <c r="B579">
        <v>0</v>
      </c>
      <c r="C579">
        <v>0</v>
      </c>
      <c r="D579">
        <v>0</v>
      </c>
      <c r="E579">
        <v>30961</v>
      </c>
      <c r="F579">
        <v>2176643571</v>
      </c>
      <c r="G579">
        <v>525456218</v>
      </c>
      <c r="H579">
        <v>117</v>
      </c>
      <c r="I579">
        <v>7428541</v>
      </c>
    </row>
    <row r="580" spans="1:9">
      <c r="A580" t="s">
        <v>1268</v>
      </c>
      <c r="B580">
        <v>0</v>
      </c>
      <c r="C580">
        <v>0</v>
      </c>
      <c r="D580">
        <v>0</v>
      </c>
      <c r="E580">
        <v>8</v>
      </c>
      <c r="F580">
        <v>770175</v>
      </c>
      <c r="G580">
        <v>664844</v>
      </c>
      <c r="H580">
        <v>0</v>
      </c>
      <c r="I580">
        <v>0</v>
      </c>
    </row>
    <row r="581" spans="1:9">
      <c r="A581" t="s">
        <v>648</v>
      </c>
      <c r="B581">
        <v>7764</v>
      </c>
      <c r="C581">
        <v>170098145</v>
      </c>
      <c r="D581">
        <v>161972399</v>
      </c>
      <c r="E581">
        <v>41710</v>
      </c>
      <c r="F581">
        <v>869292733</v>
      </c>
      <c r="G581">
        <v>576465221</v>
      </c>
      <c r="H581">
        <v>30</v>
      </c>
      <c r="I581">
        <v>633300</v>
      </c>
    </row>
    <row r="582" spans="1:9">
      <c r="A582" t="s">
        <v>716</v>
      </c>
      <c r="B582">
        <v>88733</v>
      </c>
      <c r="C582">
        <v>2839999733</v>
      </c>
      <c r="D582">
        <v>2831218619</v>
      </c>
      <c r="E582">
        <v>1634745</v>
      </c>
      <c r="F582">
        <v>44438619337</v>
      </c>
      <c r="G582">
        <v>31407812440</v>
      </c>
      <c r="H582">
        <v>20886</v>
      </c>
      <c r="I582">
        <v>568948258</v>
      </c>
    </row>
    <row r="583" spans="1:9">
      <c r="A583" t="s">
        <v>1209</v>
      </c>
      <c r="B583">
        <v>5217</v>
      </c>
      <c r="C583">
        <v>14157625</v>
      </c>
      <c r="D583">
        <v>1854437</v>
      </c>
      <c r="E583">
        <v>135593</v>
      </c>
      <c r="F583">
        <v>425936609</v>
      </c>
      <c r="G583">
        <v>138365607</v>
      </c>
      <c r="H583">
        <v>2361</v>
      </c>
      <c r="I583">
        <v>6339000</v>
      </c>
    </row>
    <row r="584" spans="1:9">
      <c r="A584" t="s">
        <v>654</v>
      </c>
      <c r="B584">
        <v>126806</v>
      </c>
      <c r="C584">
        <v>598627568</v>
      </c>
      <c r="D584">
        <v>49882944</v>
      </c>
      <c r="E584">
        <v>5050658</v>
      </c>
      <c r="F584">
        <v>30692366550</v>
      </c>
      <c r="G584">
        <v>6086687851</v>
      </c>
      <c r="H584">
        <v>42517</v>
      </c>
      <c r="I584">
        <v>201846971</v>
      </c>
    </row>
    <row r="585" spans="1:9">
      <c r="A585" t="s">
        <v>660</v>
      </c>
      <c r="B585">
        <v>7</v>
      </c>
      <c r="C585">
        <v>90500</v>
      </c>
      <c r="D585">
        <v>89339</v>
      </c>
      <c r="E585">
        <v>30</v>
      </c>
      <c r="F585">
        <v>283000</v>
      </c>
      <c r="G585">
        <v>174985</v>
      </c>
      <c r="H585">
        <v>1</v>
      </c>
      <c r="I585">
        <v>10000</v>
      </c>
    </row>
    <row r="586" spans="1:9">
      <c r="A586" t="s">
        <v>5066</v>
      </c>
      <c r="B586">
        <v>5042</v>
      </c>
      <c r="C586">
        <v>3457800</v>
      </c>
      <c r="D586">
        <v>162664</v>
      </c>
      <c r="E586">
        <v>232615</v>
      </c>
      <c r="F586">
        <v>174185601</v>
      </c>
      <c r="G586">
        <v>27914048</v>
      </c>
      <c r="H586">
        <v>220</v>
      </c>
      <c r="I586">
        <v>64420</v>
      </c>
    </row>
    <row r="587" spans="1:9">
      <c r="A587" t="s">
        <v>671</v>
      </c>
      <c r="B587">
        <v>23573</v>
      </c>
      <c r="C587">
        <v>768264133</v>
      </c>
      <c r="D587">
        <v>762520893</v>
      </c>
      <c r="E587">
        <v>612315</v>
      </c>
      <c r="F587">
        <v>17235733283</v>
      </c>
      <c r="G587">
        <v>10700207244</v>
      </c>
      <c r="H587">
        <v>772</v>
      </c>
      <c r="I587">
        <v>29203778</v>
      </c>
    </row>
    <row r="588" spans="1:9">
      <c r="A588" t="s">
        <v>849</v>
      </c>
      <c r="B588">
        <v>25759</v>
      </c>
      <c r="C588">
        <v>22267050</v>
      </c>
      <c r="D588">
        <v>9119698</v>
      </c>
      <c r="E588">
        <v>859545</v>
      </c>
      <c r="F588">
        <v>1009233260</v>
      </c>
      <c r="G588">
        <v>503144578</v>
      </c>
      <c r="H588">
        <v>15519</v>
      </c>
      <c r="I588">
        <v>12835150</v>
      </c>
    </row>
    <row r="589" spans="1:9">
      <c r="A589" t="s">
        <v>1125</v>
      </c>
      <c r="B589">
        <v>0</v>
      </c>
      <c r="C589">
        <v>0</v>
      </c>
      <c r="D589">
        <v>0</v>
      </c>
      <c r="E589">
        <v>1</v>
      </c>
      <c r="F589">
        <v>100000</v>
      </c>
      <c r="G589">
        <v>11865</v>
      </c>
      <c r="H589">
        <v>0</v>
      </c>
      <c r="I589">
        <v>0</v>
      </c>
    </row>
    <row r="590" spans="1:9">
      <c r="A590" t="s">
        <v>692</v>
      </c>
      <c r="B590">
        <v>8329</v>
      </c>
      <c r="C590">
        <v>9373378199</v>
      </c>
      <c r="D590">
        <v>9334947621</v>
      </c>
      <c r="E590">
        <v>300263</v>
      </c>
      <c r="F590">
        <v>236190346496</v>
      </c>
      <c r="G590">
        <v>206475012220</v>
      </c>
      <c r="H590">
        <v>132</v>
      </c>
      <c r="I590">
        <v>112896791</v>
      </c>
    </row>
    <row r="591" spans="1:9">
      <c r="A591" t="s">
        <v>822</v>
      </c>
      <c r="B591">
        <v>0</v>
      </c>
      <c r="C591">
        <v>0</v>
      </c>
      <c r="D591">
        <v>0</v>
      </c>
      <c r="E591">
        <v>129</v>
      </c>
      <c r="F591">
        <v>17309383</v>
      </c>
      <c r="G591">
        <v>1974282</v>
      </c>
      <c r="H591">
        <v>1</v>
      </c>
      <c r="I591">
        <v>47000</v>
      </c>
    </row>
    <row r="592" spans="1:9">
      <c r="A592" t="s">
        <v>842</v>
      </c>
      <c r="B592">
        <v>11296</v>
      </c>
      <c r="C592">
        <v>77602564</v>
      </c>
      <c r="D592">
        <v>23180130</v>
      </c>
      <c r="E592">
        <v>412023</v>
      </c>
      <c r="F592">
        <v>2732828187</v>
      </c>
      <c r="G592">
        <v>383404558</v>
      </c>
      <c r="H592">
        <v>291</v>
      </c>
      <c r="I592">
        <v>987694</v>
      </c>
    </row>
    <row r="593" spans="1:9">
      <c r="A593" t="s">
        <v>840</v>
      </c>
      <c r="B593">
        <v>87544</v>
      </c>
      <c r="C593">
        <v>483771435</v>
      </c>
      <c r="D593">
        <v>91284362</v>
      </c>
      <c r="E593">
        <v>3061082</v>
      </c>
      <c r="F593">
        <v>16275382704</v>
      </c>
      <c r="G593">
        <v>2043749558</v>
      </c>
      <c r="H593">
        <v>5322</v>
      </c>
      <c r="I593">
        <v>14142488</v>
      </c>
    </row>
    <row r="594" spans="1:9">
      <c r="A594" t="s">
        <v>876</v>
      </c>
      <c r="B594">
        <v>429</v>
      </c>
      <c r="C594">
        <v>59610213</v>
      </c>
      <c r="D594">
        <v>59482366</v>
      </c>
      <c r="E594">
        <v>3347</v>
      </c>
      <c r="F594">
        <v>371831059</v>
      </c>
      <c r="G594">
        <v>350927835</v>
      </c>
      <c r="H594">
        <v>1</v>
      </c>
      <c r="I594">
        <v>75000</v>
      </c>
    </row>
    <row r="595" spans="1:9">
      <c r="A595" t="s">
        <v>971</v>
      </c>
      <c r="B595">
        <v>5691</v>
      </c>
      <c r="C595">
        <v>1098539866</v>
      </c>
      <c r="D595">
        <v>486898775</v>
      </c>
      <c r="E595">
        <v>105811</v>
      </c>
      <c r="F595">
        <v>17424913112</v>
      </c>
      <c r="G595">
        <v>8339507089</v>
      </c>
      <c r="H595">
        <v>265</v>
      </c>
      <c r="I595">
        <v>32810540</v>
      </c>
    </row>
    <row r="596" spans="1:9">
      <c r="A596" t="s">
        <v>914</v>
      </c>
      <c r="B596">
        <v>0</v>
      </c>
      <c r="C596">
        <v>0</v>
      </c>
      <c r="D596">
        <v>0</v>
      </c>
      <c r="E596">
        <v>7</v>
      </c>
      <c r="F596">
        <v>362480</v>
      </c>
      <c r="G596">
        <v>274481</v>
      </c>
      <c r="H596">
        <v>0</v>
      </c>
      <c r="I596">
        <v>0</v>
      </c>
    </row>
    <row r="597" spans="1:9">
      <c r="A597" t="s">
        <v>921</v>
      </c>
      <c r="B597">
        <v>0</v>
      </c>
      <c r="C597">
        <v>0</v>
      </c>
      <c r="D597">
        <v>0</v>
      </c>
      <c r="E597">
        <v>276</v>
      </c>
      <c r="F597">
        <v>17625601</v>
      </c>
      <c r="G597">
        <v>4695376</v>
      </c>
      <c r="H597">
        <v>5</v>
      </c>
      <c r="I597">
        <v>265000</v>
      </c>
    </row>
    <row r="598" spans="1:9">
      <c r="A598" t="s">
        <v>913</v>
      </c>
      <c r="B598">
        <v>0</v>
      </c>
      <c r="C598">
        <v>0</v>
      </c>
      <c r="D598">
        <v>0</v>
      </c>
      <c r="E598">
        <v>140</v>
      </c>
      <c r="F598">
        <v>18359052</v>
      </c>
      <c r="G598">
        <v>11898945</v>
      </c>
      <c r="H598">
        <v>5</v>
      </c>
      <c r="I598">
        <v>236351</v>
      </c>
    </row>
    <row r="599" spans="1:9">
      <c r="A599" t="s">
        <v>992</v>
      </c>
      <c r="B599">
        <v>0</v>
      </c>
      <c r="C599">
        <v>0</v>
      </c>
      <c r="D599">
        <v>0</v>
      </c>
      <c r="E599">
        <v>1576</v>
      </c>
      <c r="F599">
        <v>12335900</v>
      </c>
      <c r="G599">
        <v>862195</v>
      </c>
      <c r="H599">
        <v>81</v>
      </c>
      <c r="I599">
        <v>479100</v>
      </c>
    </row>
    <row r="600" spans="1:9">
      <c r="A600" t="s">
        <v>1002</v>
      </c>
      <c r="B600">
        <v>0</v>
      </c>
      <c r="C600">
        <v>0</v>
      </c>
      <c r="D600">
        <v>0</v>
      </c>
      <c r="E600">
        <v>15</v>
      </c>
      <c r="F600">
        <v>1240070</v>
      </c>
      <c r="G600">
        <v>1127348</v>
      </c>
      <c r="H600">
        <v>0</v>
      </c>
      <c r="I600">
        <v>0</v>
      </c>
    </row>
    <row r="601" spans="1:9">
      <c r="A601" t="s">
        <v>1231</v>
      </c>
      <c r="B601">
        <v>0</v>
      </c>
      <c r="C601">
        <v>0</v>
      </c>
      <c r="D601">
        <v>0</v>
      </c>
      <c r="E601">
        <v>6089</v>
      </c>
      <c r="F601">
        <v>710878686</v>
      </c>
      <c r="G601">
        <v>206109614</v>
      </c>
      <c r="H601">
        <v>9</v>
      </c>
      <c r="I601">
        <v>1010301</v>
      </c>
    </row>
    <row r="602" spans="1:9">
      <c r="A602" t="s">
        <v>1060</v>
      </c>
      <c r="B602">
        <v>2185</v>
      </c>
      <c r="C602">
        <v>297445887</v>
      </c>
      <c r="D602">
        <v>89511122</v>
      </c>
      <c r="E602">
        <v>108429</v>
      </c>
      <c r="F602">
        <v>12121963876</v>
      </c>
      <c r="G602">
        <v>3219581323</v>
      </c>
      <c r="H602">
        <v>248</v>
      </c>
      <c r="I602">
        <v>25146384</v>
      </c>
    </row>
    <row r="603" spans="1:9">
      <c r="A603" t="s">
        <v>1065</v>
      </c>
      <c r="B603">
        <v>397</v>
      </c>
      <c r="C603">
        <v>1406044</v>
      </c>
      <c r="D603">
        <v>1210752</v>
      </c>
      <c r="E603">
        <v>2048</v>
      </c>
      <c r="F603">
        <v>7273781</v>
      </c>
      <c r="G603">
        <v>4095704</v>
      </c>
      <c r="H603">
        <v>14</v>
      </c>
      <c r="I603">
        <v>47267</v>
      </c>
    </row>
    <row r="604" spans="1:9">
      <c r="A604" t="s">
        <v>686</v>
      </c>
      <c r="B604">
        <v>2</v>
      </c>
      <c r="C604">
        <v>517517</v>
      </c>
      <c r="D604">
        <v>517517</v>
      </c>
      <c r="E604">
        <v>231</v>
      </c>
      <c r="F604">
        <v>16274895</v>
      </c>
      <c r="G604">
        <v>13027761</v>
      </c>
      <c r="H604">
        <v>4</v>
      </c>
      <c r="I604">
        <v>285500</v>
      </c>
    </row>
    <row r="605" spans="1:9">
      <c r="A605" t="s">
        <v>691</v>
      </c>
      <c r="B605">
        <v>4958</v>
      </c>
      <c r="C605">
        <v>2212973320</v>
      </c>
      <c r="D605">
        <v>2206792307</v>
      </c>
      <c r="E605">
        <v>455233</v>
      </c>
      <c r="F605">
        <v>131599104130</v>
      </c>
      <c r="G605">
        <v>98483794246</v>
      </c>
      <c r="H605">
        <v>483</v>
      </c>
      <c r="I605">
        <v>159243781</v>
      </c>
    </row>
    <row r="606" spans="1:9">
      <c r="A606" t="s">
        <v>879</v>
      </c>
      <c r="B606">
        <v>33</v>
      </c>
      <c r="C606">
        <v>242286</v>
      </c>
      <c r="D606">
        <v>244009</v>
      </c>
      <c r="E606">
        <v>14884</v>
      </c>
      <c r="F606">
        <v>121648564</v>
      </c>
      <c r="G606">
        <v>122548022</v>
      </c>
      <c r="H606">
        <v>22</v>
      </c>
      <c r="I606">
        <v>162809</v>
      </c>
    </row>
    <row r="607" spans="1:9">
      <c r="A607" t="s">
        <v>897</v>
      </c>
      <c r="B607">
        <v>39</v>
      </c>
      <c r="C607">
        <v>133319</v>
      </c>
      <c r="D607">
        <v>127925</v>
      </c>
      <c r="E607">
        <v>65</v>
      </c>
      <c r="F607">
        <v>351799</v>
      </c>
      <c r="G607">
        <v>242558</v>
      </c>
      <c r="H607">
        <v>1</v>
      </c>
      <c r="I607">
        <v>1605</v>
      </c>
    </row>
    <row r="608" spans="1:9">
      <c r="A608" t="s">
        <v>1256</v>
      </c>
      <c r="B608">
        <v>52092</v>
      </c>
      <c r="C608">
        <v>690897850</v>
      </c>
      <c r="D608">
        <v>137899630</v>
      </c>
      <c r="E608">
        <v>2477884</v>
      </c>
      <c r="F608">
        <v>29434696021</v>
      </c>
      <c r="G608">
        <v>6219479691</v>
      </c>
      <c r="H608">
        <v>4282</v>
      </c>
      <c r="I608">
        <v>30510204</v>
      </c>
    </row>
    <row r="609" spans="1:9">
      <c r="A609" t="s">
        <v>1291</v>
      </c>
      <c r="B609">
        <v>105960</v>
      </c>
      <c r="C609">
        <v>885714380</v>
      </c>
      <c r="D609">
        <v>337241272</v>
      </c>
      <c r="E609">
        <v>1970462</v>
      </c>
      <c r="F609">
        <v>12437002643</v>
      </c>
      <c r="G609">
        <v>2328268703</v>
      </c>
      <c r="H609">
        <v>8262</v>
      </c>
      <c r="I609">
        <v>42547495</v>
      </c>
    </row>
    <row r="610" spans="1:9">
      <c r="A610" t="s">
        <v>687</v>
      </c>
      <c r="B610">
        <v>77</v>
      </c>
      <c r="C610">
        <v>8026848</v>
      </c>
      <c r="D610">
        <v>8018469</v>
      </c>
      <c r="E610">
        <v>5626</v>
      </c>
      <c r="F610">
        <v>429928062</v>
      </c>
      <c r="G610">
        <v>352169942</v>
      </c>
      <c r="H610">
        <v>83</v>
      </c>
      <c r="I610">
        <v>5549825</v>
      </c>
    </row>
    <row r="611" spans="1:9">
      <c r="A611" t="s">
        <v>832</v>
      </c>
      <c r="B611">
        <v>4233</v>
      </c>
      <c r="C611">
        <v>66547753</v>
      </c>
      <c r="D611">
        <v>63729572</v>
      </c>
      <c r="E611">
        <v>227956</v>
      </c>
      <c r="F611">
        <v>1597150033</v>
      </c>
      <c r="G611">
        <v>333238906</v>
      </c>
      <c r="H611">
        <v>198</v>
      </c>
      <c r="I611">
        <v>1136340</v>
      </c>
    </row>
    <row r="612" spans="1:9">
      <c r="A612" t="s">
        <v>1186</v>
      </c>
      <c r="B612">
        <v>4695</v>
      </c>
      <c r="C612">
        <v>724474554</v>
      </c>
      <c r="D612">
        <v>203318366</v>
      </c>
      <c r="E612">
        <v>94729</v>
      </c>
      <c r="F612">
        <v>13516648599</v>
      </c>
      <c r="G612">
        <v>4343727618</v>
      </c>
      <c r="H612">
        <v>70</v>
      </c>
      <c r="I612">
        <v>8049158</v>
      </c>
    </row>
    <row r="613" spans="1:9">
      <c r="A613" t="s">
        <v>637</v>
      </c>
      <c r="B613">
        <v>159619</v>
      </c>
      <c r="C613">
        <v>1803716498</v>
      </c>
      <c r="D613">
        <v>422133139</v>
      </c>
      <c r="E613">
        <v>12959365</v>
      </c>
      <c r="F613">
        <v>176139537479</v>
      </c>
      <c r="G613">
        <v>30363956343</v>
      </c>
      <c r="H613">
        <v>20721</v>
      </c>
      <c r="I613">
        <v>149310932</v>
      </c>
    </row>
    <row r="614" spans="1:9">
      <c r="A614" t="s">
        <v>1081</v>
      </c>
      <c r="B614">
        <v>4</v>
      </c>
      <c r="C614">
        <v>22815</v>
      </c>
      <c r="D614">
        <v>9700</v>
      </c>
      <c r="E614">
        <v>57</v>
      </c>
      <c r="F614">
        <v>378589</v>
      </c>
      <c r="G614">
        <v>98929</v>
      </c>
      <c r="H614">
        <v>0</v>
      </c>
      <c r="I614">
        <v>0</v>
      </c>
    </row>
    <row r="615" spans="1:9">
      <c r="A615" t="s">
        <v>1139</v>
      </c>
      <c r="B615">
        <v>665</v>
      </c>
      <c r="C615">
        <v>7114525</v>
      </c>
      <c r="D615">
        <v>6897688</v>
      </c>
      <c r="E615">
        <v>97957</v>
      </c>
      <c r="F615">
        <v>576740347</v>
      </c>
      <c r="G615">
        <v>247891584</v>
      </c>
      <c r="H615">
        <v>228</v>
      </c>
      <c r="I615">
        <v>3026282</v>
      </c>
    </row>
    <row r="616" spans="1:9">
      <c r="A616" t="s">
        <v>1080</v>
      </c>
      <c r="B616">
        <v>26277</v>
      </c>
      <c r="C616">
        <v>157196410</v>
      </c>
      <c r="D616">
        <v>16832179</v>
      </c>
      <c r="E616">
        <v>539481</v>
      </c>
      <c r="F616">
        <v>3239312869</v>
      </c>
      <c r="G616">
        <v>487018365</v>
      </c>
      <c r="H616">
        <v>695</v>
      </c>
      <c r="I616">
        <v>2293358</v>
      </c>
    </row>
    <row r="617" spans="1:9">
      <c r="A617" t="s">
        <v>1211</v>
      </c>
      <c r="B617">
        <v>12617</v>
      </c>
      <c r="C617">
        <v>138157135</v>
      </c>
      <c r="D617">
        <v>15978769</v>
      </c>
      <c r="E617">
        <v>2730485</v>
      </c>
      <c r="F617">
        <v>36650355334</v>
      </c>
      <c r="G617">
        <v>5922534297</v>
      </c>
      <c r="H617">
        <v>5966</v>
      </c>
      <c r="I617">
        <v>49213150</v>
      </c>
    </row>
    <row r="618" spans="1:9">
      <c r="A618" t="s">
        <v>851</v>
      </c>
      <c r="B618">
        <v>1341</v>
      </c>
      <c r="C618">
        <v>1345250</v>
      </c>
      <c r="D618">
        <v>495166</v>
      </c>
      <c r="E618">
        <v>63209</v>
      </c>
      <c r="F618">
        <v>83924062</v>
      </c>
      <c r="G618">
        <v>28874212</v>
      </c>
      <c r="H618">
        <v>588</v>
      </c>
      <c r="I618">
        <v>536975</v>
      </c>
    </row>
    <row r="619" spans="1:9">
      <c r="A619" t="s">
        <v>965</v>
      </c>
      <c r="B619">
        <v>2</v>
      </c>
      <c r="C619">
        <v>165000</v>
      </c>
      <c r="D619">
        <v>75100</v>
      </c>
      <c r="E619">
        <v>5439</v>
      </c>
      <c r="F619">
        <v>453155696</v>
      </c>
      <c r="G619">
        <v>193717341</v>
      </c>
      <c r="H619">
        <v>251</v>
      </c>
      <c r="I619">
        <v>19480964</v>
      </c>
    </row>
    <row r="620" spans="1:9">
      <c r="A620" t="s">
        <v>982</v>
      </c>
      <c r="B620">
        <v>1</v>
      </c>
      <c r="C620">
        <v>13500</v>
      </c>
      <c r="D620">
        <v>13529</v>
      </c>
      <c r="E620">
        <v>47</v>
      </c>
      <c r="F620">
        <v>583441</v>
      </c>
      <c r="G620">
        <v>344549</v>
      </c>
      <c r="H620">
        <v>0</v>
      </c>
      <c r="I620">
        <v>0</v>
      </c>
    </row>
    <row r="621" spans="1:9">
      <c r="A621" t="s">
        <v>1126</v>
      </c>
      <c r="B621">
        <v>0</v>
      </c>
      <c r="C621">
        <v>0</v>
      </c>
      <c r="D621">
        <v>0</v>
      </c>
      <c r="E621">
        <v>1559</v>
      </c>
      <c r="F621">
        <v>198854127</v>
      </c>
      <c r="G621">
        <v>75174380</v>
      </c>
      <c r="H621">
        <v>68</v>
      </c>
      <c r="I621">
        <v>5534814</v>
      </c>
    </row>
    <row r="622" spans="1:9">
      <c r="A622" t="s">
        <v>681</v>
      </c>
      <c r="B622">
        <v>93496</v>
      </c>
      <c r="C622">
        <v>1282018400</v>
      </c>
      <c r="D622">
        <v>160876042</v>
      </c>
      <c r="E622">
        <v>7326193</v>
      </c>
      <c r="F622">
        <v>127401818341</v>
      </c>
      <c r="G622">
        <v>20908551037</v>
      </c>
      <c r="H622">
        <v>11792</v>
      </c>
      <c r="I622">
        <v>109407979</v>
      </c>
    </row>
    <row r="623" spans="1:9">
      <c r="A623" t="s">
        <v>1059</v>
      </c>
      <c r="B623">
        <v>2765</v>
      </c>
      <c r="C623">
        <v>272663523</v>
      </c>
      <c r="D623">
        <v>94027930</v>
      </c>
      <c r="E623">
        <v>214005</v>
      </c>
      <c r="F623">
        <v>16498644599</v>
      </c>
      <c r="G623">
        <v>4723010951</v>
      </c>
      <c r="H623">
        <v>606</v>
      </c>
      <c r="I623">
        <v>44579213</v>
      </c>
    </row>
    <row r="624" spans="1:9">
      <c r="A624" t="s">
        <v>1123</v>
      </c>
      <c r="B624">
        <v>8</v>
      </c>
      <c r="C624">
        <v>2248780</v>
      </c>
      <c r="D624">
        <v>2244478</v>
      </c>
      <c r="E624">
        <v>47881</v>
      </c>
      <c r="F624">
        <v>16347272414</v>
      </c>
      <c r="G624">
        <v>13407773814</v>
      </c>
      <c r="H624">
        <v>100</v>
      </c>
      <c r="I624">
        <v>37933239</v>
      </c>
    </row>
    <row r="625" spans="1:9">
      <c r="A625" t="s">
        <v>1150</v>
      </c>
      <c r="B625">
        <v>15264</v>
      </c>
      <c r="C625">
        <v>147857093</v>
      </c>
      <c r="D625">
        <v>47515415</v>
      </c>
      <c r="E625">
        <v>562387</v>
      </c>
      <c r="F625">
        <v>4632772014</v>
      </c>
      <c r="G625">
        <v>489500498</v>
      </c>
      <c r="H625">
        <v>588</v>
      </c>
      <c r="I625">
        <v>2367419</v>
      </c>
    </row>
    <row r="626" spans="1:9">
      <c r="A626" t="s">
        <v>1264</v>
      </c>
      <c r="B626">
        <v>22</v>
      </c>
      <c r="C626">
        <v>2999787</v>
      </c>
      <c r="D626">
        <v>2434635</v>
      </c>
      <c r="E626">
        <v>1036474</v>
      </c>
      <c r="F626">
        <v>152012289615</v>
      </c>
      <c r="G626">
        <v>121693625624</v>
      </c>
      <c r="H626">
        <v>2202</v>
      </c>
      <c r="I626">
        <v>354809556</v>
      </c>
    </row>
    <row r="627" spans="1:9">
      <c r="A627" t="s">
        <v>651</v>
      </c>
      <c r="B627">
        <v>44</v>
      </c>
      <c r="C627">
        <v>294800</v>
      </c>
      <c r="D627">
        <v>42383</v>
      </c>
      <c r="E627">
        <v>48101</v>
      </c>
      <c r="F627">
        <v>511776829</v>
      </c>
      <c r="G627">
        <v>65306886</v>
      </c>
      <c r="H627">
        <v>3987</v>
      </c>
      <c r="I627">
        <v>32712765</v>
      </c>
    </row>
    <row r="628" spans="1:9">
      <c r="A628" t="s">
        <v>919</v>
      </c>
      <c r="B628">
        <v>46</v>
      </c>
      <c r="C628">
        <v>15648013</v>
      </c>
      <c r="D628">
        <v>14483426</v>
      </c>
      <c r="E628">
        <v>4300</v>
      </c>
      <c r="F628">
        <v>1007582175</v>
      </c>
      <c r="G628">
        <v>752751606</v>
      </c>
      <c r="H628">
        <v>6</v>
      </c>
      <c r="I628">
        <v>1236526</v>
      </c>
    </row>
    <row r="629" spans="1:9">
      <c r="A629" t="s">
        <v>698</v>
      </c>
      <c r="B629">
        <v>2828</v>
      </c>
      <c r="C629">
        <v>289833207</v>
      </c>
      <c r="D629">
        <v>123091589</v>
      </c>
      <c r="E629">
        <v>255253</v>
      </c>
      <c r="F629">
        <v>23871699764</v>
      </c>
      <c r="G629">
        <v>8081464006</v>
      </c>
      <c r="H629">
        <v>976</v>
      </c>
      <c r="I629">
        <v>79307364</v>
      </c>
    </row>
    <row r="630" spans="1:9">
      <c r="A630" t="s">
        <v>955</v>
      </c>
      <c r="B630">
        <v>0</v>
      </c>
      <c r="C630">
        <v>0</v>
      </c>
      <c r="D630">
        <v>0</v>
      </c>
      <c r="E630">
        <v>3</v>
      </c>
      <c r="F630">
        <v>585150</v>
      </c>
      <c r="G630">
        <v>532236</v>
      </c>
      <c r="H630">
        <v>0</v>
      </c>
      <c r="I630">
        <v>0</v>
      </c>
    </row>
    <row r="631" spans="1:9">
      <c r="A631" t="s">
        <v>1022</v>
      </c>
      <c r="B631">
        <v>1983</v>
      </c>
      <c r="C631">
        <v>31378855</v>
      </c>
      <c r="D631">
        <v>31145953</v>
      </c>
      <c r="E631">
        <v>43734</v>
      </c>
      <c r="F631">
        <v>423962840</v>
      </c>
      <c r="G631">
        <v>201725575</v>
      </c>
      <c r="H631">
        <v>522</v>
      </c>
      <c r="I631">
        <v>5928787</v>
      </c>
    </row>
    <row r="632" spans="1:9">
      <c r="A632" t="s">
        <v>1173</v>
      </c>
      <c r="B632">
        <v>231</v>
      </c>
      <c r="C632">
        <v>21487857</v>
      </c>
      <c r="D632">
        <v>21426785</v>
      </c>
      <c r="E632">
        <v>18431</v>
      </c>
      <c r="F632">
        <v>1891412944</v>
      </c>
      <c r="G632">
        <v>1784334776</v>
      </c>
      <c r="H632">
        <v>158</v>
      </c>
      <c r="I632">
        <v>16434051</v>
      </c>
    </row>
    <row r="633" spans="1:9">
      <c r="A633" t="s">
        <v>1266</v>
      </c>
      <c r="B633">
        <v>16</v>
      </c>
      <c r="C633">
        <v>6464817</v>
      </c>
      <c r="D633">
        <v>5763588</v>
      </c>
      <c r="E633">
        <v>974834</v>
      </c>
      <c r="F633">
        <v>285983725264</v>
      </c>
      <c r="G633">
        <v>221901153902</v>
      </c>
      <c r="H633">
        <v>436</v>
      </c>
      <c r="I633">
        <v>140758291</v>
      </c>
    </row>
    <row r="634" spans="1:9">
      <c r="A634" t="s">
        <v>630</v>
      </c>
      <c r="B634">
        <v>29966</v>
      </c>
      <c r="C634">
        <v>111795415</v>
      </c>
      <c r="D634">
        <v>30645460</v>
      </c>
      <c r="E634">
        <v>1170015</v>
      </c>
      <c r="F634">
        <v>3698538655</v>
      </c>
      <c r="G634">
        <v>285550251</v>
      </c>
      <c r="H634">
        <v>3389</v>
      </c>
      <c r="I634">
        <v>5559490</v>
      </c>
    </row>
    <row r="635" spans="1:9">
      <c r="A635" t="s">
        <v>977</v>
      </c>
      <c r="B635">
        <v>5038</v>
      </c>
      <c r="C635">
        <v>63317269</v>
      </c>
      <c r="D635">
        <v>61654802</v>
      </c>
      <c r="E635">
        <v>367008</v>
      </c>
      <c r="F635">
        <v>1862047639</v>
      </c>
      <c r="G635">
        <v>788012985</v>
      </c>
      <c r="H635">
        <v>2010</v>
      </c>
      <c r="I635">
        <v>20881195</v>
      </c>
    </row>
    <row r="636" spans="1:9">
      <c r="A636" t="s">
        <v>1212</v>
      </c>
      <c r="B636">
        <v>4873</v>
      </c>
      <c r="C636">
        <v>63021325</v>
      </c>
      <c r="D636">
        <v>7896001</v>
      </c>
      <c r="E636">
        <v>1583374</v>
      </c>
      <c r="F636">
        <v>25417338186</v>
      </c>
      <c r="G636">
        <v>4220860936</v>
      </c>
      <c r="H636">
        <v>1904</v>
      </c>
      <c r="I636">
        <v>19460450</v>
      </c>
    </row>
    <row r="637" spans="1:9">
      <c r="A637" t="s">
        <v>702</v>
      </c>
      <c r="B637">
        <v>25</v>
      </c>
      <c r="C637">
        <v>174556</v>
      </c>
      <c r="D637">
        <v>174007</v>
      </c>
      <c r="E637">
        <v>6</v>
      </c>
      <c r="F637">
        <v>2900</v>
      </c>
      <c r="G637">
        <v>1315</v>
      </c>
      <c r="H637">
        <v>0</v>
      </c>
      <c r="I637">
        <v>0</v>
      </c>
    </row>
    <row r="638" spans="1:9">
      <c r="A638" t="s">
        <v>835</v>
      </c>
      <c r="B638">
        <v>77</v>
      </c>
      <c r="C638">
        <v>316800</v>
      </c>
      <c r="D638">
        <v>47110</v>
      </c>
      <c r="E638">
        <v>111795</v>
      </c>
      <c r="F638">
        <v>439889203</v>
      </c>
      <c r="G638">
        <v>26477473</v>
      </c>
      <c r="H638">
        <v>2490</v>
      </c>
      <c r="I638">
        <v>5039643</v>
      </c>
    </row>
    <row r="639" spans="1:9">
      <c r="A639" t="s">
        <v>845</v>
      </c>
      <c r="B639">
        <v>15006</v>
      </c>
      <c r="C639">
        <v>7127600</v>
      </c>
      <c r="D639">
        <v>4591288</v>
      </c>
      <c r="E639">
        <v>91710</v>
      </c>
      <c r="F639">
        <v>50843070</v>
      </c>
      <c r="G639">
        <v>40632547</v>
      </c>
      <c r="H639">
        <v>10434</v>
      </c>
      <c r="I639">
        <v>4319850</v>
      </c>
    </row>
    <row r="640" spans="1:9">
      <c r="A640" t="s">
        <v>946</v>
      </c>
      <c r="B640">
        <v>32</v>
      </c>
      <c r="C640">
        <v>83400</v>
      </c>
      <c r="D640">
        <v>6838</v>
      </c>
      <c r="E640">
        <v>498</v>
      </c>
      <c r="F640">
        <v>1527400</v>
      </c>
      <c r="G640">
        <v>260533</v>
      </c>
      <c r="H640">
        <v>1</v>
      </c>
      <c r="I640">
        <v>6000</v>
      </c>
    </row>
    <row r="641" spans="1:9">
      <c r="A641" t="s">
        <v>1223</v>
      </c>
      <c r="B641">
        <v>78</v>
      </c>
      <c r="C641">
        <v>52636134</v>
      </c>
      <c r="D641">
        <v>52632815</v>
      </c>
      <c r="E641">
        <v>20716</v>
      </c>
      <c r="F641">
        <v>9281825653</v>
      </c>
      <c r="G641">
        <v>7855605957</v>
      </c>
      <c r="H641">
        <v>17</v>
      </c>
      <c r="I641">
        <v>8406170</v>
      </c>
    </row>
    <row r="642" spans="1:9">
      <c r="A642" t="s">
        <v>991</v>
      </c>
      <c r="B642">
        <v>1</v>
      </c>
      <c r="C642">
        <v>5300</v>
      </c>
      <c r="D642">
        <v>0</v>
      </c>
      <c r="E642">
        <v>12</v>
      </c>
      <c r="F642">
        <v>57600</v>
      </c>
      <c r="G642">
        <v>13477</v>
      </c>
      <c r="H642">
        <v>0</v>
      </c>
      <c r="I642">
        <v>0</v>
      </c>
    </row>
    <row r="643" spans="1:9">
      <c r="A643" t="s">
        <v>1111</v>
      </c>
      <c r="B643">
        <v>7361</v>
      </c>
      <c r="C643">
        <v>12620166</v>
      </c>
      <c r="D643">
        <v>1983085</v>
      </c>
      <c r="E643">
        <v>116059</v>
      </c>
      <c r="F643">
        <v>297440435</v>
      </c>
      <c r="G643">
        <v>67344982</v>
      </c>
      <c r="H643">
        <v>2347</v>
      </c>
      <c r="I643">
        <v>2412589</v>
      </c>
    </row>
    <row r="644" spans="1:9">
      <c r="A644" t="s">
        <v>5067</v>
      </c>
      <c r="B644">
        <v>753</v>
      </c>
      <c r="C644">
        <v>462750</v>
      </c>
      <c r="D644">
        <v>25599</v>
      </c>
      <c r="E644">
        <v>26274</v>
      </c>
      <c r="F644">
        <v>14295648</v>
      </c>
      <c r="G644">
        <v>2294961</v>
      </c>
      <c r="H644">
        <v>23</v>
      </c>
      <c r="I644">
        <v>6740</v>
      </c>
    </row>
    <row r="645" spans="1:9">
      <c r="A645" t="s">
        <v>815</v>
      </c>
      <c r="B645">
        <v>33112</v>
      </c>
      <c r="C645">
        <v>374136375</v>
      </c>
      <c r="D645">
        <v>68654785</v>
      </c>
      <c r="E645">
        <v>2869587</v>
      </c>
      <c r="F645">
        <v>56611792513</v>
      </c>
      <c r="G645">
        <v>10472680826</v>
      </c>
      <c r="H645">
        <v>1130</v>
      </c>
      <c r="I645">
        <v>13442784</v>
      </c>
    </row>
    <row r="646" spans="1:9">
      <c r="A646" t="s">
        <v>927</v>
      </c>
      <c r="B646">
        <v>40</v>
      </c>
      <c r="C646">
        <v>4860700</v>
      </c>
      <c r="D646">
        <v>256779</v>
      </c>
      <c r="E646">
        <v>1666</v>
      </c>
      <c r="F646">
        <v>177388931</v>
      </c>
      <c r="G646">
        <v>70133176</v>
      </c>
      <c r="H646">
        <v>1</v>
      </c>
      <c r="I646">
        <v>46000</v>
      </c>
    </row>
    <row r="647" spans="1:9">
      <c r="A647" t="s">
        <v>1064</v>
      </c>
      <c r="B647">
        <v>22</v>
      </c>
      <c r="C647">
        <v>193797</v>
      </c>
      <c r="D647">
        <v>186504</v>
      </c>
      <c r="E647">
        <v>29775</v>
      </c>
      <c r="F647">
        <v>194668477</v>
      </c>
      <c r="G647">
        <v>67447866</v>
      </c>
      <c r="H647">
        <v>293</v>
      </c>
      <c r="I647">
        <v>5563729</v>
      </c>
    </row>
    <row r="648" spans="1:9">
      <c r="A648" t="s">
        <v>1103</v>
      </c>
      <c r="B648">
        <v>10918</v>
      </c>
      <c r="C648">
        <v>309580416</v>
      </c>
      <c r="D648">
        <v>307456872</v>
      </c>
      <c r="E648">
        <v>306370</v>
      </c>
      <c r="F648">
        <v>7590638776</v>
      </c>
      <c r="G648">
        <v>4737119837</v>
      </c>
      <c r="H648">
        <v>1740</v>
      </c>
      <c r="I648">
        <v>48590330</v>
      </c>
    </row>
    <row r="649" spans="1:9">
      <c r="A649" t="s">
        <v>1229</v>
      </c>
      <c r="B649">
        <v>0</v>
      </c>
      <c r="C649">
        <v>0</v>
      </c>
      <c r="D649">
        <v>0</v>
      </c>
      <c r="E649">
        <v>22970</v>
      </c>
      <c r="F649">
        <v>1986755538</v>
      </c>
      <c r="G649">
        <v>453275003</v>
      </c>
      <c r="H649">
        <v>62</v>
      </c>
      <c r="I649">
        <v>4549636</v>
      </c>
    </row>
    <row r="650" spans="1:9">
      <c r="A650" t="s">
        <v>953</v>
      </c>
      <c r="B650">
        <v>5345</v>
      </c>
      <c r="C650">
        <v>90280500</v>
      </c>
      <c r="D650">
        <v>8771018</v>
      </c>
      <c r="E650">
        <v>336710</v>
      </c>
      <c r="F650">
        <v>5051965384</v>
      </c>
      <c r="G650">
        <v>819235748</v>
      </c>
      <c r="H650">
        <v>423</v>
      </c>
      <c r="I650">
        <v>4521800</v>
      </c>
    </row>
    <row r="651" spans="1:9">
      <c r="A651" t="s">
        <v>1078</v>
      </c>
      <c r="B651">
        <v>200991</v>
      </c>
      <c r="C651">
        <v>1028735835</v>
      </c>
      <c r="D651">
        <v>71136115</v>
      </c>
      <c r="E651">
        <v>4055509</v>
      </c>
      <c r="F651">
        <v>22776774890</v>
      </c>
      <c r="G651">
        <v>3822846813</v>
      </c>
      <c r="H651">
        <v>10658</v>
      </c>
      <c r="I651">
        <v>31951940</v>
      </c>
    </row>
    <row r="652" spans="1:9">
      <c r="A652" t="s">
        <v>1220</v>
      </c>
      <c r="B652">
        <v>257</v>
      </c>
      <c r="C652">
        <v>58036478</v>
      </c>
      <c r="D652">
        <v>58028282</v>
      </c>
      <c r="E652">
        <v>99332</v>
      </c>
      <c r="F652">
        <v>16425004931</v>
      </c>
      <c r="G652">
        <v>14558445657</v>
      </c>
      <c r="H652">
        <v>605</v>
      </c>
      <c r="I652">
        <v>118538470</v>
      </c>
    </row>
    <row r="653" spans="1:9">
      <c r="A653" t="s">
        <v>975</v>
      </c>
      <c r="B653">
        <v>16</v>
      </c>
      <c r="C653">
        <v>87700</v>
      </c>
      <c r="D653">
        <v>76027</v>
      </c>
      <c r="E653">
        <v>473</v>
      </c>
      <c r="F653">
        <v>1876074</v>
      </c>
      <c r="G653">
        <v>958453</v>
      </c>
      <c r="H653">
        <v>3</v>
      </c>
      <c r="I653">
        <v>19000</v>
      </c>
    </row>
    <row r="654" spans="1:9">
      <c r="A654" t="s">
        <v>1190</v>
      </c>
      <c r="B654">
        <v>88</v>
      </c>
      <c r="C654">
        <v>295823</v>
      </c>
      <c r="D654">
        <v>261431</v>
      </c>
      <c r="E654">
        <v>527</v>
      </c>
      <c r="F654">
        <v>3440238</v>
      </c>
      <c r="G654">
        <v>1692243</v>
      </c>
      <c r="H654">
        <v>12</v>
      </c>
      <c r="I654">
        <v>6900</v>
      </c>
    </row>
    <row r="655" spans="1:9">
      <c r="A655" t="s">
        <v>1214</v>
      </c>
      <c r="B655">
        <v>823</v>
      </c>
      <c r="C655">
        <v>13811520</v>
      </c>
      <c r="D655">
        <v>2039467</v>
      </c>
      <c r="E655">
        <v>473516</v>
      </c>
      <c r="F655">
        <v>8737255579</v>
      </c>
      <c r="G655">
        <v>1458213852</v>
      </c>
      <c r="H655">
        <v>169</v>
      </c>
      <c r="I655">
        <v>2212200</v>
      </c>
    </row>
    <row r="656" spans="1:9">
      <c r="A656" t="s">
        <v>709</v>
      </c>
      <c r="B656">
        <v>3476</v>
      </c>
      <c r="C656">
        <v>227810142</v>
      </c>
      <c r="D656">
        <v>226565892</v>
      </c>
      <c r="E656">
        <v>126198</v>
      </c>
      <c r="F656">
        <v>4849866059</v>
      </c>
      <c r="G656">
        <v>3406799281</v>
      </c>
      <c r="H656">
        <v>99</v>
      </c>
      <c r="I656">
        <v>2179079</v>
      </c>
    </row>
    <row r="657" spans="1:9">
      <c r="A657" t="s">
        <v>973</v>
      </c>
      <c r="B657">
        <v>0</v>
      </c>
      <c r="C657">
        <v>0</v>
      </c>
      <c r="D657">
        <v>0</v>
      </c>
      <c r="E657">
        <v>10</v>
      </c>
      <c r="F657">
        <v>40500</v>
      </c>
      <c r="G657">
        <v>21301</v>
      </c>
      <c r="H657">
        <v>0</v>
      </c>
      <c r="I657">
        <v>0</v>
      </c>
    </row>
    <row r="658" spans="1:9">
      <c r="A658" t="s">
        <v>985</v>
      </c>
      <c r="B658">
        <v>7212</v>
      </c>
      <c r="C658">
        <v>127779777</v>
      </c>
      <c r="D658">
        <v>128430418</v>
      </c>
      <c r="E658">
        <v>154000</v>
      </c>
      <c r="F658">
        <v>2251900268</v>
      </c>
      <c r="G658">
        <v>1822803581</v>
      </c>
      <c r="H658">
        <v>6954</v>
      </c>
      <c r="I658">
        <v>106668412</v>
      </c>
    </row>
    <row r="659" spans="1:9">
      <c r="A659" t="s">
        <v>993</v>
      </c>
      <c r="B659">
        <v>46</v>
      </c>
      <c r="C659">
        <v>150300</v>
      </c>
      <c r="D659">
        <v>9453</v>
      </c>
      <c r="E659">
        <v>437</v>
      </c>
      <c r="F659">
        <v>1332000</v>
      </c>
      <c r="G659">
        <v>278846</v>
      </c>
      <c r="H659">
        <v>4</v>
      </c>
      <c r="I659">
        <v>10100</v>
      </c>
    </row>
    <row r="660" spans="1:9">
      <c r="A660" t="s">
        <v>1181</v>
      </c>
      <c r="B660">
        <v>1</v>
      </c>
      <c r="C660">
        <v>46818</v>
      </c>
      <c r="D660">
        <v>0</v>
      </c>
      <c r="E660">
        <v>72</v>
      </c>
      <c r="F660">
        <v>3468048</v>
      </c>
      <c r="G660">
        <v>1784295</v>
      </c>
      <c r="H660">
        <v>0</v>
      </c>
      <c r="I660">
        <v>0</v>
      </c>
    </row>
    <row r="661" spans="1:9">
      <c r="A661" t="s">
        <v>970</v>
      </c>
      <c r="B661">
        <v>4241</v>
      </c>
      <c r="C661">
        <v>612545387</v>
      </c>
      <c r="D661">
        <v>285682227</v>
      </c>
      <c r="E661">
        <v>122682</v>
      </c>
      <c r="F661">
        <v>15788240923</v>
      </c>
      <c r="G661">
        <v>7092379208</v>
      </c>
      <c r="H661">
        <v>331</v>
      </c>
      <c r="I661">
        <v>36161409</v>
      </c>
    </row>
    <row r="662" spans="1:9">
      <c r="A662" t="s">
        <v>1014</v>
      </c>
      <c r="B662">
        <v>0</v>
      </c>
      <c r="C662">
        <v>0</v>
      </c>
      <c r="D662">
        <v>0</v>
      </c>
      <c r="E662">
        <v>33855</v>
      </c>
      <c r="F662">
        <v>3714565428</v>
      </c>
      <c r="G662">
        <v>1217396479</v>
      </c>
      <c r="H662">
        <v>135</v>
      </c>
      <c r="I662">
        <v>14136170</v>
      </c>
    </row>
    <row r="663" spans="1:9">
      <c r="A663" t="s">
        <v>1057</v>
      </c>
      <c r="B663">
        <v>154</v>
      </c>
      <c r="C663">
        <v>9482204</v>
      </c>
      <c r="D663">
        <v>4903362</v>
      </c>
      <c r="E663">
        <v>7019</v>
      </c>
      <c r="F663">
        <v>396328196</v>
      </c>
      <c r="G663">
        <v>182331701</v>
      </c>
      <c r="H663">
        <v>40</v>
      </c>
      <c r="I663">
        <v>1812828</v>
      </c>
    </row>
    <row r="664" spans="1:9">
      <c r="A664" t="s">
        <v>868</v>
      </c>
      <c r="B664">
        <v>4</v>
      </c>
      <c r="C664">
        <v>1010000</v>
      </c>
      <c r="D664">
        <v>1008651</v>
      </c>
      <c r="E664">
        <v>10</v>
      </c>
      <c r="F664">
        <v>1716595</v>
      </c>
      <c r="G664">
        <v>1514716</v>
      </c>
      <c r="H664">
        <v>0</v>
      </c>
      <c r="I664">
        <v>0</v>
      </c>
    </row>
    <row r="665" spans="1:9">
      <c r="A665" t="s">
        <v>1129</v>
      </c>
      <c r="B665">
        <v>345</v>
      </c>
      <c r="C665">
        <v>27908660</v>
      </c>
      <c r="D665">
        <v>10278529</v>
      </c>
      <c r="E665">
        <v>21181</v>
      </c>
      <c r="F665">
        <v>1497749585</v>
      </c>
      <c r="G665">
        <v>699164104</v>
      </c>
      <c r="H665">
        <v>277</v>
      </c>
      <c r="I665">
        <v>22415657</v>
      </c>
    </row>
    <row r="666" spans="1:9">
      <c r="A666" t="s">
        <v>701</v>
      </c>
      <c r="B666">
        <v>3437</v>
      </c>
      <c r="C666">
        <v>1048471480</v>
      </c>
      <c r="D666">
        <v>356600670</v>
      </c>
      <c r="E666">
        <v>82829</v>
      </c>
      <c r="F666">
        <v>23865478633</v>
      </c>
      <c r="G666">
        <v>7913945372</v>
      </c>
      <c r="H666">
        <v>130</v>
      </c>
      <c r="I666">
        <v>34989726</v>
      </c>
    </row>
    <row r="667" spans="1:9">
      <c r="A667" t="s">
        <v>900</v>
      </c>
      <c r="B667">
        <v>15154</v>
      </c>
      <c r="C667">
        <v>263914267</v>
      </c>
      <c r="D667">
        <v>261342980</v>
      </c>
      <c r="E667">
        <v>119971</v>
      </c>
      <c r="F667">
        <v>2089275551</v>
      </c>
      <c r="G667">
        <v>1334280249</v>
      </c>
      <c r="H667">
        <v>663</v>
      </c>
      <c r="I667">
        <v>11179037</v>
      </c>
    </row>
    <row r="668" spans="1:9">
      <c r="A668" t="s">
        <v>924</v>
      </c>
      <c r="B668">
        <v>71</v>
      </c>
      <c r="C668">
        <v>3807000</v>
      </c>
      <c r="D668">
        <v>1392597</v>
      </c>
      <c r="E668">
        <v>5050</v>
      </c>
      <c r="F668">
        <v>253584706</v>
      </c>
      <c r="G668">
        <v>117708547</v>
      </c>
      <c r="H668">
        <v>17</v>
      </c>
      <c r="I668">
        <v>1034389</v>
      </c>
    </row>
    <row r="669" spans="1:9">
      <c r="A669" t="s">
        <v>928</v>
      </c>
      <c r="B669">
        <v>9</v>
      </c>
      <c r="C669">
        <v>3350000</v>
      </c>
      <c r="D669">
        <v>120611</v>
      </c>
      <c r="E669">
        <v>360</v>
      </c>
      <c r="F669">
        <v>74405012</v>
      </c>
      <c r="G669">
        <v>26849233</v>
      </c>
      <c r="H669">
        <v>0</v>
      </c>
      <c r="I669">
        <v>0</v>
      </c>
    </row>
    <row r="670" spans="1:9">
      <c r="A670" t="s">
        <v>890</v>
      </c>
      <c r="B670">
        <v>220958</v>
      </c>
      <c r="C670">
        <v>811970362</v>
      </c>
      <c r="D670">
        <v>135818543</v>
      </c>
      <c r="E670">
        <v>4104169</v>
      </c>
      <c r="F670">
        <v>18768119835</v>
      </c>
      <c r="G670">
        <v>4057901534</v>
      </c>
      <c r="H670">
        <v>33275</v>
      </c>
      <c r="I670">
        <v>85390782</v>
      </c>
    </row>
    <row r="671" spans="1:9">
      <c r="A671" t="s">
        <v>1106</v>
      </c>
      <c r="B671">
        <v>12817</v>
      </c>
      <c r="C671">
        <v>552929401</v>
      </c>
      <c r="D671">
        <v>549624822</v>
      </c>
      <c r="E671">
        <v>222221</v>
      </c>
      <c r="F671">
        <v>8203472542</v>
      </c>
      <c r="G671">
        <v>5545342921</v>
      </c>
      <c r="H671">
        <v>275</v>
      </c>
      <c r="I671">
        <v>13380534</v>
      </c>
    </row>
    <row r="672" spans="1:9">
      <c r="A672" t="s">
        <v>5068</v>
      </c>
      <c r="B672">
        <v>2</v>
      </c>
      <c r="C672">
        <v>2900</v>
      </c>
      <c r="D672">
        <v>0</v>
      </c>
      <c r="E672">
        <v>3871</v>
      </c>
      <c r="F672">
        <v>5227491</v>
      </c>
      <c r="G672">
        <v>373947</v>
      </c>
      <c r="H672">
        <v>8</v>
      </c>
      <c r="I672">
        <v>8880</v>
      </c>
    </row>
    <row r="673" spans="1:9">
      <c r="A673" t="s">
        <v>658</v>
      </c>
      <c r="B673">
        <v>17796</v>
      </c>
      <c r="C673">
        <v>259597250</v>
      </c>
      <c r="D673">
        <v>21015412</v>
      </c>
      <c r="E673">
        <v>954434</v>
      </c>
      <c r="F673">
        <v>15004690867</v>
      </c>
      <c r="G673">
        <v>2681281412</v>
      </c>
      <c r="H673">
        <v>1186</v>
      </c>
      <c r="I673">
        <v>16115000</v>
      </c>
    </row>
    <row r="674" spans="1:9">
      <c r="A674" t="s">
        <v>729</v>
      </c>
      <c r="B674">
        <v>0</v>
      </c>
      <c r="C674">
        <v>0</v>
      </c>
      <c r="D674">
        <v>0</v>
      </c>
      <c r="E674">
        <v>5</v>
      </c>
      <c r="F674">
        <v>288500</v>
      </c>
      <c r="G674">
        <v>0</v>
      </c>
      <c r="H674">
        <v>0</v>
      </c>
      <c r="I674">
        <v>0</v>
      </c>
    </row>
    <row r="675" spans="1:9">
      <c r="A675" t="s">
        <v>967</v>
      </c>
      <c r="B675">
        <v>203</v>
      </c>
      <c r="C675">
        <v>13133392</v>
      </c>
      <c r="D675">
        <v>8851218</v>
      </c>
      <c r="E675">
        <v>8218</v>
      </c>
      <c r="F675">
        <v>466599183</v>
      </c>
      <c r="G675">
        <v>257974930</v>
      </c>
      <c r="H675">
        <v>97</v>
      </c>
      <c r="I675">
        <v>5231178</v>
      </c>
    </row>
    <row r="676" spans="1:9">
      <c r="A676" t="s">
        <v>1009</v>
      </c>
      <c r="B676">
        <v>0</v>
      </c>
      <c r="C676">
        <v>0</v>
      </c>
      <c r="D676">
        <v>0</v>
      </c>
      <c r="E676">
        <v>4</v>
      </c>
      <c r="F676">
        <v>327000</v>
      </c>
      <c r="G676">
        <v>27995</v>
      </c>
      <c r="H676">
        <v>0</v>
      </c>
      <c r="I676">
        <v>0</v>
      </c>
    </row>
    <row r="677" spans="1:9">
      <c r="A677" t="s">
        <v>1051</v>
      </c>
      <c r="B677">
        <v>720</v>
      </c>
      <c r="C677">
        <v>199045976</v>
      </c>
      <c r="D677">
        <v>198511214</v>
      </c>
      <c r="E677">
        <v>393700</v>
      </c>
      <c r="F677">
        <v>84056821151</v>
      </c>
      <c r="G677">
        <v>68550092487</v>
      </c>
      <c r="H677">
        <v>458</v>
      </c>
      <c r="I677">
        <v>106620464</v>
      </c>
    </row>
    <row r="678" spans="1:9">
      <c r="A678" t="s">
        <v>1142</v>
      </c>
      <c r="B678">
        <v>94</v>
      </c>
      <c r="C678">
        <v>1262970</v>
      </c>
      <c r="D678">
        <v>1207938</v>
      </c>
      <c r="E678">
        <v>17748</v>
      </c>
      <c r="F678">
        <v>2684866200</v>
      </c>
      <c r="G678">
        <v>1475859062</v>
      </c>
      <c r="H678">
        <v>18</v>
      </c>
      <c r="I678">
        <v>118757</v>
      </c>
    </row>
    <row r="679" spans="1:9">
      <c r="A679" t="s">
        <v>1164</v>
      </c>
      <c r="B679">
        <v>25855</v>
      </c>
      <c r="C679">
        <v>49820435</v>
      </c>
      <c r="D679">
        <v>9306609</v>
      </c>
      <c r="E679">
        <v>605686</v>
      </c>
      <c r="F679">
        <v>1628586303</v>
      </c>
      <c r="G679">
        <v>462823411</v>
      </c>
      <c r="H679">
        <v>12517</v>
      </c>
      <c r="I679">
        <v>25561519</v>
      </c>
    </row>
    <row r="680" spans="1:9">
      <c r="A680" t="s">
        <v>808</v>
      </c>
      <c r="B680">
        <v>131</v>
      </c>
      <c r="C680">
        <v>665200</v>
      </c>
      <c r="D680">
        <v>96347</v>
      </c>
      <c r="E680">
        <v>668570</v>
      </c>
      <c r="F680">
        <v>6474370970</v>
      </c>
      <c r="G680">
        <v>1630188765</v>
      </c>
      <c r="H680">
        <v>103310</v>
      </c>
      <c r="I680">
        <v>844225410</v>
      </c>
    </row>
    <row r="681" spans="1:9">
      <c r="A681" t="s">
        <v>883</v>
      </c>
      <c r="B681">
        <v>3660</v>
      </c>
      <c r="C681">
        <v>77920432</v>
      </c>
      <c r="D681">
        <v>77188151</v>
      </c>
      <c r="E681">
        <v>301365</v>
      </c>
      <c r="F681">
        <v>4708994054</v>
      </c>
      <c r="G681">
        <v>3673856066</v>
      </c>
      <c r="H681">
        <v>1726</v>
      </c>
      <c r="I681">
        <v>26099908</v>
      </c>
    </row>
    <row r="682" spans="1:9">
      <c r="A682" t="s">
        <v>1099</v>
      </c>
      <c r="B682">
        <v>0</v>
      </c>
      <c r="C682">
        <v>0</v>
      </c>
      <c r="D682">
        <v>0</v>
      </c>
      <c r="E682">
        <v>6</v>
      </c>
      <c r="F682">
        <v>63167</v>
      </c>
      <c r="G682">
        <v>36311</v>
      </c>
      <c r="H682">
        <v>0</v>
      </c>
      <c r="I682">
        <v>0</v>
      </c>
    </row>
    <row r="683" spans="1:9">
      <c r="A683" t="s">
        <v>1216</v>
      </c>
      <c r="B683">
        <v>0</v>
      </c>
      <c r="C683">
        <v>0</v>
      </c>
      <c r="D683">
        <v>0</v>
      </c>
      <c r="E683">
        <v>1829</v>
      </c>
      <c r="F683">
        <v>344599273</v>
      </c>
      <c r="G683">
        <v>276252889</v>
      </c>
      <c r="H683">
        <v>91</v>
      </c>
      <c r="I683">
        <v>16258110</v>
      </c>
    </row>
    <row r="684" spans="1:9">
      <c r="A684" t="s">
        <v>1274</v>
      </c>
      <c r="B684">
        <v>8</v>
      </c>
      <c r="C684">
        <v>2364000</v>
      </c>
      <c r="D684">
        <v>466908</v>
      </c>
      <c r="E684">
        <v>182933</v>
      </c>
      <c r="F684">
        <v>22623340952</v>
      </c>
      <c r="G684">
        <v>6082495622</v>
      </c>
      <c r="H684">
        <v>520</v>
      </c>
      <c r="I684">
        <v>48772557</v>
      </c>
    </row>
    <row r="685" spans="1:9">
      <c r="A685" t="s">
        <v>743</v>
      </c>
      <c r="B685">
        <v>3</v>
      </c>
      <c r="C685">
        <v>150000</v>
      </c>
      <c r="D685">
        <v>150000</v>
      </c>
      <c r="E685">
        <v>3093</v>
      </c>
      <c r="F685">
        <v>166120431</v>
      </c>
      <c r="G685">
        <v>142001801</v>
      </c>
      <c r="H685">
        <v>3</v>
      </c>
      <c r="I685">
        <v>8500</v>
      </c>
    </row>
    <row r="686" spans="1:9">
      <c r="A686" t="s">
        <v>794</v>
      </c>
      <c r="B686">
        <v>0</v>
      </c>
      <c r="C686">
        <v>0</v>
      </c>
      <c r="D686">
        <v>0</v>
      </c>
      <c r="E686">
        <v>8843</v>
      </c>
      <c r="F686">
        <v>69751791</v>
      </c>
      <c r="G686">
        <v>22753284</v>
      </c>
      <c r="H686">
        <v>27</v>
      </c>
      <c r="I686">
        <v>1275499</v>
      </c>
    </row>
    <row r="687" spans="1:9">
      <c r="A687" t="s">
        <v>834</v>
      </c>
      <c r="B687">
        <v>179</v>
      </c>
      <c r="C687">
        <v>345000</v>
      </c>
      <c r="D687">
        <v>100501</v>
      </c>
      <c r="E687">
        <v>1469</v>
      </c>
      <c r="F687">
        <v>3683310</v>
      </c>
      <c r="G687">
        <v>909686</v>
      </c>
      <c r="H687">
        <v>13</v>
      </c>
      <c r="I687">
        <v>25650</v>
      </c>
    </row>
    <row r="688" spans="1:9">
      <c r="A688" t="s">
        <v>1038</v>
      </c>
      <c r="B688">
        <v>2679</v>
      </c>
      <c r="C688">
        <v>3115800</v>
      </c>
      <c r="D688">
        <v>482556</v>
      </c>
      <c r="E688">
        <v>9463</v>
      </c>
      <c r="F688">
        <v>18251460</v>
      </c>
      <c r="G688">
        <v>4416398</v>
      </c>
      <c r="H688">
        <v>65</v>
      </c>
      <c r="I688">
        <v>115700</v>
      </c>
    </row>
    <row r="689" spans="1:9">
      <c r="A689" t="s">
        <v>1226</v>
      </c>
      <c r="B689">
        <v>0</v>
      </c>
      <c r="C689">
        <v>0</v>
      </c>
      <c r="D689">
        <v>0</v>
      </c>
      <c r="E689">
        <v>338</v>
      </c>
      <c r="F689">
        <v>20777265</v>
      </c>
      <c r="G689">
        <v>6577037</v>
      </c>
      <c r="H689">
        <v>9</v>
      </c>
      <c r="I689">
        <v>637495</v>
      </c>
    </row>
    <row r="690" spans="1:9">
      <c r="A690" t="s">
        <v>726</v>
      </c>
      <c r="B690">
        <v>78074</v>
      </c>
      <c r="C690">
        <v>700824252</v>
      </c>
      <c r="D690">
        <v>123841148</v>
      </c>
      <c r="E690">
        <v>8536501</v>
      </c>
      <c r="F690">
        <v>87877711229</v>
      </c>
      <c r="G690">
        <v>18316253313</v>
      </c>
      <c r="H690">
        <v>36465</v>
      </c>
      <c r="I690">
        <v>139829921</v>
      </c>
    </row>
    <row r="691" spans="1:9">
      <c r="A691" t="s">
        <v>864</v>
      </c>
      <c r="B691">
        <v>328</v>
      </c>
      <c r="C691">
        <v>39238113</v>
      </c>
      <c r="D691">
        <v>39125797</v>
      </c>
      <c r="E691">
        <v>4208</v>
      </c>
      <c r="F691">
        <v>359202506</v>
      </c>
      <c r="G691">
        <v>336054728</v>
      </c>
      <c r="H691">
        <v>35</v>
      </c>
      <c r="I691">
        <v>2505964</v>
      </c>
    </row>
    <row r="692" spans="1:9">
      <c r="A692" t="s">
        <v>902</v>
      </c>
      <c r="B692">
        <v>4574</v>
      </c>
      <c r="C692">
        <v>98165843</v>
      </c>
      <c r="D692">
        <v>97149635</v>
      </c>
      <c r="E692">
        <v>42753</v>
      </c>
      <c r="F692">
        <v>947293931</v>
      </c>
      <c r="G692">
        <v>581488714</v>
      </c>
      <c r="H692">
        <v>100</v>
      </c>
      <c r="I692">
        <v>1998500</v>
      </c>
    </row>
    <row r="693" spans="1:9">
      <c r="A693" t="s">
        <v>950</v>
      </c>
      <c r="B693">
        <v>35731</v>
      </c>
      <c r="C693">
        <v>175650950</v>
      </c>
      <c r="D693">
        <v>19840945</v>
      </c>
      <c r="E693">
        <v>1463640</v>
      </c>
      <c r="F693">
        <v>10786818392</v>
      </c>
      <c r="G693">
        <v>1846218767</v>
      </c>
      <c r="H693">
        <v>11122</v>
      </c>
      <c r="I693">
        <v>62865876</v>
      </c>
    </row>
    <row r="694" spans="1:9">
      <c r="A694" t="s">
        <v>1221</v>
      </c>
      <c r="B694">
        <v>250</v>
      </c>
      <c r="C694">
        <v>74820428</v>
      </c>
      <c r="D694">
        <v>74812829</v>
      </c>
      <c r="E694">
        <v>97622</v>
      </c>
      <c r="F694">
        <v>21313472235</v>
      </c>
      <c r="G694">
        <v>18316954331</v>
      </c>
      <c r="H694">
        <v>329</v>
      </c>
      <c r="I694">
        <v>82844179</v>
      </c>
    </row>
    <row r="695" spans="1:9">
      <c r="A695" t="s">
        <v>910</v>
      </c>
      <c r="B695">
        <v>719</v>
      </c>
      <c r="C695">
        <v>26254927</v>
      </c>
      <c r="D695">
        <v>26144454</v>
      </c>
      <c r="E695">
        <v>9884</v>
      </c>
      <c r="F695">
        <v>289362382</v>
      </c>
      <c r="G695">
        <v>169980702</v>
      </c>
      <c r="H695">
        <v>5</v>
      </c>
      <c r="I695">
        <v>216130</v>
      </c>
    </row>
    <row r="696" spans="1:9">
      <c r="A696" t="s">
        <v>966</v>
      </c>
      <c r="B696">
        <v>12</v>
      </c>
      <c r="C696">
        <v>1004000</v>
      </c>
      <c r="D696">
        <v>706321</v>
      </c>
      <c r="E696">
        <v>400</v>
      </c>
      <c r="F696">
        <v>21256932</v>
      </c>
      <c r="G696">
        <v>10939800</v>
      </c>
      <c r="H696">
        <v>2</v>
      </c>
      <c r="I696">
        <v>126200</v>
      </c>
    </row>
    <row r="697" spans="1:9">
      <c r="A697" t="s">
        <v>1133</v>
      </c>
      <c r="B697">
        <v>664</v>
      </c>
      <c r="C697">
        <v>199072737</v>
      </c>
      <c r="D697">
        <v>50299556</v>
      </c>
      <c r="E697">
        <v>23161</v>
      </c>
      <c r="F697">
        <v>6499866563</v>
      </c>
      <c r="G697">
        <v>2436481442</v>
      </c>
      <c r="H697">
        <v>37</v>
      </c>
      <c r="I697">
        <v>11589723</v>
      </c>
    </row>
    <row r="698" spans="1:9">
      <c r="A698" t="s">
        <v>751</v>
      </c>
      <c r="B698">
        <v>2562</v>
      </c>
      <c r="C698">
        <v>10457150</v>
      </c>
      <c r="D698">
        <v>2195214</v>
      </c>
      <c r="E698">
        <v>710754</v>
      </c>
      <c r="F698">
        <v>4124789863</v>
      </c>
      <c r="G698">
        <v>330779035</v>
      </c>
      <c r="H698">
        <v>1234</v>
      </c>
      <c r="I698">
        <v>5173367</v>
      </c>
    </row>
    <row r="699" spans="1:9">
      <c r="A699" t="s">
        <v>874</v>
      </c>
      <c r="B699">
        <v>830</v>
      </c>
      <c r="C699">
        <v>70582003</v>
      </c>
      <c r="D699">
        <v>70409915</v>
      </c>
      <c r="E699">
        <v>8169</v>
      </c>
      <c r="F699">
        <v>557739248</v>
      </c>
      <c r="G699">
        <v>512581586</v>
      </c>
      <c r="H699">
        <v>11</v>
      </c>
      <c r="I699">
        <v>965353</v>
      </c>
    </row>
    <row r="700" spans="1:9">
      <c r="A700" t="s">
        <v>1086</v>
      </c>
      <c r="B700">
        <v>7830</v>
      </c>
      <c r="C700">
        <v>106612745</v>
      </c>
      <c r="D700">
        <v>102281452</v>
      </c>
      <c r="E700">
        <v>677078</v>
      </c>
      <c r="F700">
        <v>4612602600</v>
      </c>
      <c r="G700">
        <v>1551541950</v>
      </c>
      <c r="H700">
        <v>1153</v>
      </c>
      <c r="I700">
        <v>10898954</v>
      </c>
    </row>
    <row r="701" spans="1:9">
      <c r="A701" t="s">
        <v>1160</v>
      </c>
      <c r="B701">
        <v>6019</v>
      </c>
      <c r="C701">
        <v>361934699</v>
      </c>
      <c r="D701">
        <v>360175782</v>
      </c>
      <c r="E701">
        <v>178117</v>
      </c>
      <c r="F701">
        <v>9288353702</v>
      </c>
      <c r="G701">
        <v>6291608723</v>
      </c>
      <c r="H701">
        <v>50</v>
      </c>
      <c r="I701">
        <v>2835388</v>
      </c>
    </row>
    <row r="702" spans="1:9">
      <c r="A702" t="s">
        <v>656</v>
      </c>
      <c r="B702">
        <v>67049</v>
      </c>
      <c r="C702">
        <v>667022297</v>
      </c>
      <c r="D702">
        <v>51026338</v>
      </c>
      <c r="E702">
        <v>3107591</v>
      </c>
      <c r="F702">
        <v>36070637447</v>
      </c>
      <c r="G702">
        <v>6107849693</v>
      </c>
      <c r="H702">
        <v>7219</v>
      </c>
      <c r="I702">
        <v>60400748</v>
      </c>
    </row>
    <row r="703" spans="1:9">
      <c r="A703" t="s">
        <v>1203</v>
      </c>
      <c r="B703">
        <v>9225</v>
      </c>
      <c r="C703">
        <v>306387251</v>
      </c>
      <c r="D703">
        <v>303877564</v>
      </c>
      <c r="E703">
        <v>214085</v>
      </c>
      <c r="F703">
        <v>6029619106</v>
      </c>
      <c r="G703">
        <v>3787371642</v>
      </c>
      <c r="H703">
        <v>99</v>
      </c>
      <c r="I703">
        <v>3154628</v>
      </c>
    </row>
    <row r="704" spans="1:9">
      <c r="A704" t="s">
        <v>1144</v>
      </c>
      <c r="B704">
        <v>9</v>
      </c>
      <c r="C704">
        <v>99200</v>
      </c>
      <c r="D704">
        <v>11614</v>
      </c>
      <c r="E704">
        <v>36006</v>
      </c>
      <c r="F704">
        <v>275349649</v>
      </c>
      <c r="G704">
        <v>4810101</v>
      </c>
      <c r="H704">
        <v>399</v>
      </c>
      <c r="I704">
        <v>1511850</v>
      </c>
    </row>
    <row r="705" spans="1:9">
      <c r="A705" t="s">
        <v>1033</v>
      </c>
      <c r="B705">
        <v>16282</v>
      </c>
      <c r="C705">
        <v>686844970</v>
      </c>
      <c r="D705">
        <v>683167928</v>
      </c>
      <c r="E705">
        <v>224576</v>
      </c>
      <c r="F705">
        <v>7836614696</v>
      </c>
      <c r="G705">
        <v>5175944556</v>
      </c>
      <c r="H705">
        <v>853</v>
      </c>
      <c r="I705">
        <v>29076200</v>
      </c>
    </row>
    <row r="709" spans="1:9">
      <c r="A709" s="42"/>
      <c r="B709" s="43"/>
      <c r="C709" s="43"/>
      <c r="D709" s="43"/>
      <c r="E709" s="43"/>
      <c r="F709" s="43"/>
      <c r="G709" s="43"/>
      <c r="H709" s="43"/>
      <c r="I709" s="43"/>
    </row>
    <row r="710" spans="1:9">
      <c r="A710" s="42"/>
      <c r="B710" s="43"/>
      <c r="C710" s="43"/>
      <c r="D710" s="43"/>
      <c r="E710" s="43"/>
      <c r="F710" s="43"/>
      <c r="G710" s="43"/>
      <c r="H710" s="43"/>
      <c r="I710" s="43"/>
    </row>
    <row r="711" spans="1:9">
      <c r="A711" s="42"/>
      <c r="B711" s="43"/>
      <c r="C711" s="43"/>
      <c r="D711" s="43"/>
      <c r="E711" s="43"/>
      <c r="F711" s="43"/>
      <c r="G711" s="43"/>
      <c r="H711" s="43"/>
      <c r="I711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698"/>
  <sheetViews>
    <sheetView workbookViewId="0">
      <selection activeCell="A2" sqref="A2:I688"/>
    </sheetView>
  </sheetViews>
  <sheetFormatPr defaultRowHeight="15"/>
  <cols>
    <col min="1" max="1" width="44.71093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4" t="s">
        <v>124</v>
      </c>
      <c r="B1" s="44" t="s">
        <v>125</v>
      </c>
      <c r="C1" s="44" t="s">
        <v>126</v>
      </c>
      <c r="D1" s="44" t="s">
        <v>127</v>
      </c>
      <c r="E1" s="44" t="s">
        <v>128</v>
      </c>
      <c r="F1" s="44" t="s">
        <v>129</v>
      </c>
      <c r="G1" s="44" t="s">
        <v>130</v>
      </c>
      <c r="H1" s="44" t="s">
        <v>131</v>
      </c>
      <c r="I1" s="44" t="s">
        <v>132</v>
      </c>
    </row>
    <row r="2" spans="1:9">
      <c r="A2" t="s">
        <v>1885</v>
      </c>
      <c r="B2">
        <v>1</v>
      </c>
      <c r="C2">
        <v>26396</v>
      </c>
      <c r="D2">
        <v>21339</v>
      </c>
      <c r="E2">
        <v>6085</v>
      </c>
      <c r="F2">
        <v>157814390</v>
      </c>
      <c r="G2">
        <v>80404109</v>
      </c>
      <c r="H2">
        <v>57</v>
      </c>
      <c r="I2">
        <v>1477424</v>
      </c>
    </row>
    <row r="3" spans="1:9">
      <c r="A3" t="s">
        <v>1135</v>
      </c>
      <c r="B3">
        <v>0</v>
      </c>
      <c r="C3">
        <v>0</v>
      </c>
      <c r="D3">
        <v>0</v>
      </c>
      <c r="E3">
        <v>6</v>
      </c>
      <c r="F3">
        <v>0</v>
      </c>
      <c r="G3">
        <v>6084</v>
      </c>
      <c r="H3">
        <v>1</v>
      </c>
      <c r="I3">
        <v>0</v>
      </c>
    </row>
    <row r="4" spans="1:9">
      <c r="A4" t="s">
        <v>1871</v>
      </c>
      <c r="B4">
        <v>1</v>
      </c>
      <c r="C4">
        <v>43104</v>
      </c>
      <c r="D4">
        <v>42820</v>
      </c>
      <c r="E4">
        <v>978747</v>
      </c>
      <c r="F4">
        <v>36824238663</v>
      </c>
      <c r="G4">
        <v>26397219741</v>
      </c>
      <c r="H4">
        <v>11670</v>
      </c>
      <c r="I4">
        <v>436776528</v>
      </c>
    </row>
    <row r="5" spans="1:9">
      <c r="A5" t="s">
        <v>1572</v>
      </c>
      <c r="B5">
        <v>456</v>
      </c>
      <c r="C5">
        <v>27703793</v>
      </c>
      <c r="D5">
        <v>27569220</v>
      </c>
      <c r="E5">
        <v>2960</v>
      </c>
      <c r="F5">
        <v>179703575</v>
      </c>
      <c r="G5">
        <v>137883502</v>
      </c>
      <c r="H5">
        <v>4</v>
      </c>
      <c r="I5">
        <v>272477</v>
      </c>
    </row>
    <row r="6" spans="1:9">
      <c r="A6" t="s">
        <v>1415</v>
      </c>
      <c r="B6">
        <v>0</v>
      </c>
      <c r="C6">
        <v>0</v>
      </c>
      <c r="D6">
        <v>0</v>
      </c>
      <c r="E6">
        <v>33</v>
      </c>
      <c r="F6">
        <v>1207750</v>
      </c>
      <c r="G6">
        <v>53202</v>
      </c>
      <c r="H6">
        <v>0</v>
      </c>
      <c r="I6">
        <v>0</v>
      </c>
    </row>
    <row r="7" spans="1:9">
      <c r="A7" t="s">
        <v>1454</v>
      </c>
      <c r="B7">
        <v>0</v>
      </c>
      <c r="C7">
        <v>0</v>
      </c>
      <c r="D7">
        <v>0</v>
      </c>
      <c r="E7">
        <v>550</v>
      </c>
      <c r="F7">
        <v>9119796</v>
      </c>
      <c r="G7">
        <v>3932985</v>
      </c>
      <c r="H7">
        <v>16</v>
      </c>
      <c r="I7">
        <v>267833</v>
      </c>
    </row>
    <row r="8" spans="1:9">
      <c r="A8" t="s">
        <v>1702</v>
      </c>
      <c r="B8">
        <v>131</v>
      </c>
      <c r="C8">
        <v>1894301</v>
      </c>
      <c r="D8">
        <v>1078670</v>
      </c>
      <c r="E8">
        <v>25960</v>
      </c>
      <c r="F8">
        <v>364952376</v>
      </c>
      <c r="G8">
        <v>137858451</v>
      </c>
      <c r="H8">
        <v>141</v>
      </c>
      <c r="I8">
        <v>2038960</v>
      </c>
    </row>
    <row r="9" spans="1:9">
      <c r="A9" t="s">
        <v>1731</v>
      </c>
      <c r="B9">
        <v>1749</v>
      </c>
      <c r="C9">
        <v>64247452</v>
      </c>
      <c r="D9">
        <v>63924183</v>
      </c>
      <c r="E9">
        <v>18229</v>
      </c>
      <c r="F9">
        <v>646081122</v>
      </c>
      <c r="G9">
        <v>526212405</v>
      </c>
      <c r="H9">
        <v>110</v>
      </c>
      <c r="I9">
        <v>3927066</v>
      </c>
    </row>
    <row r="10" spans="1:9">
      <c r="A10" t="s">
        <v>1517</v>
      </c>
      <c r="B10">
        <v>481</v>
      </c>
      <c r="C10">
        <v>16741650</v>
      </c>
      <c r="D10">
        <v>11018055</v>
      </c>
      <c r="E10">
        <v>21606</v>
      </c>
      <c r="F10">
        <v>730237234</v>
      </c>
      <c r="G10">
        <v>162689142</v>
      </c>
      <c r="H10">
        <v>16</v>
      </c>
      <c r="I10">
        <v>561600</v>
      </c>
    </row>
    <row r="11" spans="1:9">
      <c r="A11" t="s">
        <v>1680</v>
      </c>
      <c r="B11">
        <v>40552</v>
      </c>
      <c r="C11">
        <v>1572648943</v>
      </c>
      <c r="D11">
        <v>1566120157</v>
      </c>
      <c r="E11">
        <v>497218</v>
      </c>
      <c r="F11">
        <v>18872672485</v>
      </c>
      <c r="G11">
        <v>13110094202</v>
      </c>
      <c r="H11">
        <v>3517</v>
      </c>
      <c r="I11">
        <v>129925021</v>
      </c>
    </row>
    <row r="12" spans="1:9">
      <c r="A12" t="s">
        <v>1153</v>
      </c>
      <c r="B12">
        <v>0</v>
      </c>
      <c r="C12">
        <v>0</v>
      </c>
      <c r="D12">
        <v>0</v>
      </c>
      <c r="E12">
        <v>12</v>
      </c>
      <c r="F12">
        <v>0</v>
      </c>
      <c r="G12">
        <v>201043</v>
      </c>
      <c r="H12">
        <v>1</v>
      </c>
      <c r="I12">
        <v>0</v>
      </c>
    </row>
    <row r="13" spans="1:9">
      <c r="A13" t="s">
        <v>1841</v>
      </c>
      <c r="B13">
        <v>5239</v>
      </c>
      <c r="C13">
        <v>5472500</v>
      </c>
      <c r="D13">
        <v>1399923</v>
      </c>
      <c r="E13">
        <v>370427</v>
      </c>
      <c r="F13">
        <v>440261447</v>
      </c>
      <c r="G13">
        <v>165554375</v>
      </c>
      <c r="H13">
        <v>3035</v>
      </c>
      <c r="I13">
        <v>3421450</v>
      </c>
    </row>
    <row r="14" spans="1:9">
      <c r="A14" t="s">
        <v>1888</v>
      </c>
      <c r="B14">
        <v>0</v>
      </c>
      <c r="C14">
        <v>0</v>
      </c>
      <c r="D14">
        <v>0</v>
      </c>
      <c r="E14">
        <v>8</v>
      </c>
      <c r="F14">
        <v>1598</v>
      </c>
      <c r="G14">
        <v>1039</v>
      </c>
      <c r="H14">
        <v>2</v>
      </c>
      <c r="I14">
        <v>608</v>
      </c>
    </row>
    <row r="15" spans="1:9">
      <c r="A15" t="s">
        <v>1434</v>
      </c>
      <c r="B15">
        <v>2</v>
      </c>
      <c r="C15">
        <v>116000</v>
      </c>
      <c r="D15">
        <v>0</v>
      </c>
      <c r="E15">
        <v>13508</v>
      </c>
      <c r="F15">
        <v>1354507237</v>
      </c>
      <c r="G15">
        <v>170739685</v>
      </c>
      <c r="H15">
        <v>28</v>
      </c>
      <c r="I15">
        <v>3445000</v>
      </c>
    </row>
    <row r="16" spans="1:9">
      <c r="A16" t="s">
        <v>826</v>
      </c>
      <c r="B16">
        <v>0</v>
      </c>
      <c r="C16">
        <v>0</v>
      </c>
      <c r="D16">
        <v>0</v>
      </c>
      <c r="E16">
        <v>1154</v>
      </c>
      <c r="F16">
        <v>0</v>
      </c>
      <c r="G16">
        <v>556</v>
      </c>
      <c r="H16">
        <v>0</v>
      </c>
      <c r="I16">
        <v>0</v>
      </c>
    </row>
    <row r="17" spans="1:9">
      <c r="A17" t="s">
        <v>1754</v>
      </c>
      <c r="B17">
        <v>3490</v>
      </c>
      <c r="C17">
        <v>79454425</v>
      </c>
      <c r="D17">
        <v>6247655</v>
      </c>
      <c r="E17">
        <v>156923</v>
      </c>
      <c r="F17">
        <v>3586068478</v>
      </c>
      <c r="G17">
        <v>493021779</v>
      </c>
      <c r="H17">
        <v>100</v>
      </c>
      <c r="I17">
        <v>2209776</v>
      </c>
    </row>
    <row r="18" spans="1:9">
      <c r="A18" t="s">
        <v>1827</v>
      </c>
      <c r="B18">
        <v>1250</v>
      </c>
      <c r="C18">
        <v>4339839</v>
      </c>
      <c r="D18">
        <v>3197447</v>
      </c>
      <c r="E18">
        <v>314307</v>
      </c>
      <c r="F18">
        <v>1096458732</v>
      </c>
      <c r="G18">
        <v>141145858</v>
      </c>
      <c r="H18">
        <v>426</v>
      </c>
      <c r="I18">
        <v>1483817</v>
      </c>
    </row>
    <row r="19" spans="1:9">
      <c r="A19" t="s">
        <v>1446</v>
      </c>
      <c r="B19">
        <v>166092</v>
      </c>
      <c r="C19">
        <v>371741711</v>
      </c>
      <c r="D19">
        <v>102538622</v>
      </c>
      <c r="E19">
        <v>4738549</v>
      </c>
      <c r="F19">
        <v>10865390927</v>
      </c>
      <c r="G19">
        <v>3957086159</v>
      </c>
      <c r="H19">
        <v>48195</v>
      </c>
      <c r="I19">
        <v>110078031</v>
      </c>
    </row>
    <row r="20" spans="1:9">
      <c r="A20" t="s">
        <v>1623</v>
      </c>
      <c r="B20">
        <v>18879</v>
      </c>
      <c r="C20">
        <v>3419693847</v>
      </c>
      <c r="D20">
        <v>1606885306</v>
      </c>
      <c r="E20">
        <v>516681</v>
      </c>
      <c r="F20">
        <v>72083371965</v>
      </c>
      <c r="G20">
        <v>34191641352</v>
      </c>
      <c r="H20">
        <v>1923</v>
      </c>
      <c r="I20">
        <v>231710509</v>
      </c>
    </row>
    <row r="21" spans="1:9">
      <c r="A21" t="s">
        <v>1379</v>
      </c>
      <c r="B21">
        <v>495</v>
      </c>
      <c r="C21">
        <v>12451900</v>
      </c>
      <c r="D21">
        <v>6025407</v>
      </c>
      <c r="E21">
        <v>50979</v>
      </c>
      <c r="F21">
        <v>1268893385</v>
      </c>
      <c r="G21">
        <v>541115788</v>
      </c>
      <c r="H21">
        <v>530</v>
      </c>
      <c r="I21">
        <v>12940104</v>
      </c>
    </row>
    <row r="22" spans="1:9">
      <c r="A22" t="s">
        <v>1510</v>
      </c>
      <c r="B22">
        <v>105796</v>
      </c>
      <c r="C22">
        <v>58758097</v>
      </c>
      <c r="D22">
        <v>19010969</v>
      </c>
      <c r="E22">
        <v>2346917</v>
      </c>
      <c r="F22">
        <v>1388435965</v>
      </c>
      <c r="G22">
        <v>374758272</v>
      </c>
      <c r="H22">
        <v>45703</v>
      </c>
      <c r="I22">
        <v>25332900</v>
      </c>
    </row>
    <row r="23" spans="1:9">
      <c r="A23" t="s">
        <v>896</v>
      </c>
      <c r="B23">
        <v>0</v>
      </c>
      <c r="C23">
        <v>0</v>
      </c>
      <c r="D23">
        <v>0</v>
      </c>
      <c r="E23">
        <v>1</v>
      </c>
      <c r="F23">
        <v>0</v>
      </c>
      <c r="G23">
        <v>15598</v>
      </c>
      <c r="H23">
        <v>0</v>
      </c>
      <c r="I23">
        <v>0</v>
      </c>
    </row>
    <row r="24" spans="1:9">
      <c r="A24" t="s">
        <v>1698</v>
      </c>
      <c r="B24">
        <v>0</v>
      </c>
      <c r="C24">
        <v>0</v>
      </c>
      <c r="D24">
        <v>0</v>
      </c>
      <c r="E24">
        <v>3</v>
      </c>
      <c r="F24">
        <v>3016</v>
      </c>
      <c r="G24">
        <v>1332</v>
      </c>
      <c r="H24">
        <v>0</v>
      </c>
      <c r="I24">
        <v>0</v>
      </c>
    </row>
    <row r="25" spans="1:9">
      <c r="A25" t="s">
        <v>1251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t="s">
        <v>1319</v>
      </c>
      <c r="B26">
        <v>911</v>
      </c>
      <c r="C26">
        <v>20678250</v>
      </c>
      <c r="D26">
        <v>7787944</v>
      </c>
      <c r="E26">
        <v>20951</v>
      </c>
      <c r="F26">
        <v>482233983</v>
      </c>
      <c r="G26">
        <v>61057125</v>
      </c>
      <c r="H26">
        <v>38</v>
      </c>
      <c r="I26">
        <v>866706</v>
      </c>
    </row>
    <row r="27" spans="1:9">
      <c r="A27" t="s">
        <v>1373</v>
      </c>
      <c r="B27">
        <v>0</v>
      </c>
      <c r="C27">
        <v>0</v>
      </c>
      <c r="D27">
        <v>0</v>
      </c>
      <c r="E27">
        <v>12</v>
      </c>
      <c r="F27">
        <v>2851</v>
      </c>
      <c r="G27">
        <v>349708</v>
      </c>
      <c r="H27">
        <v>0</v>
      </c>
      <c r="I27">
        <v>0</v>
      </c>
    </row>
    <row r="28" spans="1:9">
      <c r="A28" t="s">
        <v>1551</v>
      </c>
      <c r="B28">
        <v>82059</v>
      </c>
      <c r="C28">
        <v>181528512</v>
      </c>
      <c r="D28">
        <v>46536329</v>
      </c>
      <c r="E28">
        <v>1290236</v>
      </c>
      <c r="F28">
        <v>2956493595</v>
      </c>
      <c r="G28">
        <v>1080141752</v>
      </c>
      <c r="H28">
        <v>11722</v>
      </c>
      <c r="I28">
        <v>26710704</v>
      </c>
    </row>
    <row r="29" spans="1:9">
      <c r="A29" t="s">
        <v>1747</v>
      </c>
      <c r="B29">
        <v>15037</v>
      </c>
      <c r="C29">
        <v>1012112500</v>
      </c>
      <c r="D29">
        <v>1006292090</v>
      </c>
      <c r="E29">
        <v>166509</v>
      </c>
      <c r="F29">
        <v>10883885429</v>
      </c>
      <c r="G29">
        <v>7631218151</v>
      </c>
      <c r="H29">
        <v>712</v>
      </c>
      <c r="I29">
        <v>46001406</v>
      </c>
    </row>
    <row r="30" spans="1:9">
      <c r="A30" t="s">
        <v>1318</v>
      </c>
      <c r="B30">
        <v>12306</v>
      </c>
      <c r="C30">
        <v>152425002</v>
      </c>
      <c r="D30">
        <v>48025346</v>
      </c>
      <c r="E30">
        <v>257980</v>
      </c>
      <c r="F30">
        <v>3041648785</v>
      </c>
      <c r="G30">
        <v>289578959</v>
      </c>
      <c r="H30">
        <v>547</v>
      </c>
      <c r="I30">
        <v>6646753</v>
      </c>
    </row>
    <row r="31" spans="1:9">
      <c r="A31" t="s">
        <v>1399</v>
      </c>
      <c r="B31">
        <v>908193</v>
      </c>
      <c r="C31">
        <v>320116362</v>
      </c>
      <c r="D31">
        <v>178680732</v>
      </c>
      <c r="E31">
        <v>19105735</v>
      </c>
      <c r="F31">
        <v>9157870227</v>
      </c>
      <c r="G31">
        <v>5207645539</v>
      </c>
      <c r="H31">
        <v>936833</v>
      </c>
      <c r="I31">
        <v>382040124</v>
      </c>
    </row>
    <row r="32" spans="1:9">
      <c r="A32" t="s">
        <v>1599</v>
      </c>
      <c r="B32">
        <v>5395</v>
      </c>
      <c r="C32">
        <v>354512092</v>
      </c>
      <c r="D32">
        <v>353006074</v>
      </c>
      <c r="E32">
        <v>92603</v>
      </c>
      <c r="F32">
        <v>5740387755</v>
      </c>
      <c r="G32">
        <v>4039794957</v>
      </c>
      <c r="H32">
        <v>425</v>
      </c>
      <c r="I32">
        <v>26702266</v>
      </c>
    </row>
    <row r="33" spans="1:9">
      <c r="A33" t="s">
        <v>1692</v>
      </c>
      <c r="B33">
        <v>0</v>
      </c>
      <c r="C33">
        <v>0</v>
      </c>
      <c r="D33">
        <v>0</v>
      </c>
      <c r="E33">
        <v>6</v>
      </c>
      <c r="F33">
        <v>54550</v>
      </c>
      <c r="G33">
        <v>13205</v>
      </c>
      <c r="H33">
        <v>0</v>
      </c>
      <c r="I33">
        <v>0</v>
      </c>
    </row>
    <row r="34" spans="1:9">
      <c r="A34" t="s">
        <v>1728</v>
      </c>
      <c r="B34">
        <v>8269</v>
      </c>
      <c r="C34">
        <v>60939179</v>
      </c>
      <c r="D34">
        <v>53237704</v>
      </c>
      <c r="E34">
        <v>644406</v>
      </c>
      <c r="F34">
        <v>4451042442</v>
      </c>
      <c r="G34">
        <v>1154773821</v>
      </c>
      <c r="H34">
        <v>1235</v>
      </c>
      <c r="I34">
        <v>8758488</v>
      </c>
    </row>
    <row r="35" spans="1:9">
      <c r="A35" t="s">
        <v>1091</v>
      </c>
      <c r="B35">
        <v>1</v>
      </c>
      <c r="C35">
        <v>0</v>
      </c>
      <c r="D35">
        <v>0</v>
      </c>
      <c r="E35">
        <v>17</v>
      </c>
      <c r="F35">
        <v>0</v>
      </c>
      <c r="G35">
        <v>3</v>
      </c>
      <c r="H35">
        <v>1</v>
      </c>
      <c r="I35">
        <v>0</v>
      </c>
    </row>
    <row r="36" spans="1:9">
      <c r="A36" t="s">
        <v>1821</v>
      </c>
      <c r="B36">
        <v>660</v>
      </c>
      <c r="C36">
        <v>16193082</v>
      </c>
      <c r="D36">
        <v>10474729</v>
      </c>
      <c r="E36">
        <v>33717</v>
      </c>
      <c r="F36">
        <v>826433309</v>
      </c>
      <c r="G36">
        <v>357833666</v>
      </c>
      <c r="H36">
        <v>141</v>
      </c>
      <c r="I36">
        <v>3455240</v>
      </c>
    </row>
    <row r="37" spans="1:9">
      <c r="A37" t="s">
        <v>1387</v>
      </c>
      <c r="B37">
        <v>439</v>
      </c>
      <c r="C37">
        <v>7326702</v>
      </c>
      <c r="D37">
        <v>7040194</v>
      </c>
      <c r="E37">
        <v>56298</v>
      </c>
      <c r="F37">
        <v>729791397</v>
      </c>
      <c r="G37">
        <v>200783904</v>
      </c>
      <c r="H37">
        <v>116</v>
      </c>
      <c r="I37">
        <v>1456941</v>
      </c>
    </row>
    <row r="38" spans="1:9">
      <c r="A38" t="s">
        <v>1401</v>
      </c>
      <c r="B38">
        <v>141053</v>
      </c>
      <c r="C38">
        <v>282159701</v>
      </c>
      <c r="D38">
        <v>108242885</v>
      </c>
      <c r="E38">
        <v>7525353</v>
      </c>
      <c r="F38">
        <v>17250609173</v>
      </c>
      <c r="G38">
        <v>8020478010</v>
      </c>
      <c r="H38">
        <v>120997</v>
      </c>
      <c r="I38">
        <v>271048587</v>
      </c>
    </row>
    <row r="39" spans="1:9">
      <c r="A39" t="s">
        <v>1471</v>
      </c>
      <c r="B39">
        <v>0</v>
      </c>
      <c r="C39">
        <v>0</v>
      </c>
      <c r="D39">
        <v>0</v>
      </c>
      <c r="E39">
        <v>13672</v>
      </c>
      <c r="F39">
        <v>86471976</v>
      </c>
      <c r="G39">
        <v>11048616</v>
      </c>
      <c r="H39">
        <v>65</v>
      </c>
      <c r="I39">
        <v>413051</v>
      </c>
    </row>
    <row r="40" spans="1:9">
      <c r="A40" t="s">
        <v>1616</v>
      </c>
      <c r="B40">
        <v>0</v>
      </c>
      <c r="C40">
        <v>0</v>
      </c>
      <c r="D40">
        <v>0</v>
      </c>
      <c r="E40">
        <v>41</v>
      </c>
      <c r="F40">
        <v>52415</v>
      </c>
      <c r="G40">
        <v>6903</v>
      </c>
      <c r="H40">
        <v>0</v>
      </c>
      <c r="I40">
        <v>0</v>
      </c>
    </row>
    <row r="41" spans="1:9">
      <c r="A41" t="s">
        <v>1651</v>
      </c>
      <c r="B41">
        <v>0</v>
      </c>
      <c r="C41">
        <v>0</v>
      </c>
      <c r="D41">
        <v>0</v>
      </c>
      <c r="E41">
        <v>3</v>
      </c>
      <c r="F41">
        <v>25917</v>
      </c>
      <c r="G41">
        <v>7512</v>
      </c>
      <c r="H41">
        <v>0</v>
      </c>
      <c r="I41">
        <v>0</v>
      </c>
    </row>
    <row r="42" spans="1:9">
      <c r="A42" t="s">
        <v>1866</v>
      </c>
      <c r="B42">
        <v>0</v>
      </c>
      <c r="C42">
        <v>0</v>
      </c>
      <c r="D42">
        <v>0</v>
      </c>
      <c r="E42">
        <v>131</v>
      </c>
      <c r="F42">
        <v>352372</v>
      </c>
      <c r="G42">
        <v>137111</v>
      </c>
      <c r="H42">
        <v>4</v>
      </c>
      <c r="I42">
        <v>10799</v>
      </c>
    </row>
    <row r="43" spans="1:9">
      <c r="A43" t="s">
        <v>5069</v>
      </c>
      <c r="B43">
        <v>11</v>
      </c>
      <c r="C43">
        <v>40600</v>
      </c>
      <c r="D43">
        <v>1192</v>
      </c>
      <c r="E43">
        <v>179311</v>
      </c>
      <c r="F43">
        <v>678923878</v>
      </c>
      <c r="G43">
        <v>84966044</v>
      </c>
      <c r="H43">
        <v>10</v>
      </c>
      <c r="I43">
        <v>37330</v>
      </c>
    </row>
    <row r="44" spans="1:9">
      <c r="A44" t="s">
        <v>1452</v>
      </c>
      <c r="B44">
        <v>3407</v>
      </c>
      <c r="C44">
        <v>189908042</v>
      </c>
      <c r="D44">
        <v>17076751</v>
      </c>
      <c r="E44">
        <v>754813</v>
      </c>
      <c r="F44">
        <v>43997742740</v>
      </c>
      <c r="G44">
        <v>7440988118</v>
      </c>
      <c r="H44">
        <v>713</v>
      </c>
      <c r="I44">
        <v>45609984</v>
      </c>
    </row>
    <row r="45" spans="1:9">
      <c r="A45" t="s">
        <v>1587</v>
      </c>
      <c r="B45">
        <v>16</v>
      </c>
      <c r="C45">
        <v>39800</v>
      </c>
      <c r="D45">
        <v>36318</v>
      </c>
      <c r="E45">
        <v>5469</v>
      </c>
      <c r="F45">
        <v>12325956</v>
      </c>
      <c r="G45">
        <v>1528143</v>
      </c>
      <c r="H45">
        <v>5</v>
      </c>
      <c r="I45">
        <v>12695</v>
      </c>
    </row>
    <row r="46" spans="1:9">
      <c r="A46" t="s">
        <v>1788</v>
      </c>
      <c r="B46">
        <v>38</v>
      </c>
      <c r="C46">
        <v>2151600</v>
      </c>
      <c r="D46">
        <v>924750</v>
      </c>
      <c r="E46">
        <v>530</v>
      </c>
      <c r="F46">
        <v>34035741</v>
      </c>
      <c r="G46">
        <v>9038320</v>
      </c>
      <c r="H46">
        <v>0</v>
      </c>
      <c r="I46">
        <v>0</v>
      </c>
    </row>
    <row r="47" spans="1:9">
      <c r="A47" t="s">
        <v>1801</v>
      </c>
      <c r="B47">
        <v>45765</v>
      </c>
      <c r="C47">
        <v>314740600</v>
      </c>
      <c r="D47">
        <v>67091243</v>
      </c>
      <c r="E47">
        <v>3528161</v>
      </c>
      <c r="F47">
        <v>25038168831</v>
      </c>
      <c r="G47">
        <v>5669086473</v>
      </c>
      <c r="H47">
        <v>15763</v>
      </c>
      <c r="I47">
        <v>108821432</v>
      </c>
    </row>
    <row r="48" spans="1:9">
      <c r="A48" t="s">
        <v>1542</v>
      </c>
      <c r="B48">
        <v>234</v>
      </c>
      <c r="C48">
        <v>585342</v>
      </c>
      <c r="D48">
        <v>565043</v>
      </c>
      <c r="E48">
        <v>53727</v>
      </c>
      <c r="F48">
        <v>128212978</v>
      </c>
      <c r="G48">
        <v>104377898</v>
      </c>
      <c r="H48">
        <v>396</v>
      </c>
      <c r="I48">
        <v>938834</v>
      </c>
    </row>
    <row r="49" spans="1:9">
      <c r="A49" t="s">
        <v>1704</v>
      </c>
      <c r="B49">
        <v>1031</v>
      </c>
      <c r="C49">
        <v>38711577</v>
      </c>
      <c r="D49">
        <v>20106023</v>
      </c>
      <c r="E49">
        <v>81494</v>
      </c>
      <c r="F49">
        <v>3039943095</v>
      </c>
      <c r="G49">
        <v>1271083596</v>
      </c>
      <c r="H49">
        <v>438</v>
      </c>
      <c r="I49">
        <v>16723602</v>
      </c>
    </row>
    <row r="50" spans="1:9">
      <c r="A50" t="s">
        <v>1420</v>
      </c>
      <c r="B50">
        <v>0</v>
      </c>
      <c r="C50">
        <v>0</v>
      </c>
      <c r="D50">
        <v>0</v>
      </c>
      <c r="E50">
        <v>5681</v>
      </c>
      <c r="F50">
        <v>18120270</v>
      </c>
      <c r="G50">
        <v>1555382</v>
      </c>
      <c r="H50">
        <v>8</v>
      </c>
      <c r="I50">
        <v>27150</v>
      </c>
    </row>
    <row r="51" spans="1:9">
      <c r="A51" t="s">
        <v>1307</v>
      </c>
      <c r="B51">
        <v>15297</v>
      </c>
      <c r="C51">
        <v>59922310</v>
      </c>
      <c r="D51">
        <v>26828984</v>
      </c>
      <c r="E51">
        <v>184999</v>
      </c>
      <c r="F51">
        <v>717417125</v>
      </c>
      <c r="G51">
        <v>195432963</v>
      </c>
      <c r="H51">
        <v>6183</v>
      </c>
      <c r="I51">
        <v>23701080</v>
      </c>
    </row>
    <row r="52" spans="1:9">
      <c r="A52" t="s">
        <v>1509</v>
      </c>
      <c r="B52">
        <v>23</v>
      </c>
      <c r="C52">
        <v>1150175</v>
      </c>
      <c r="D52">
        <v>1103829</v>
      </c>
      <c r="E52">
        <v>8787</v>
      </c>
      <c r="F52">
        <v>572100126</v>
      </c>
      <c r="G52">
        <v>73717789</v>
      </c>
      <c r="H52">
        <v>4</v>
      </c>
      <c r="I52">
        <v>200000</v>
      </c>
    </row>
    <row r="53" spans="1:9">
      <c r="A53" t="s">
        <v>1582</v>
      </c>
      <c r="B53">
        <v>25</v>
      </c>
      <c r="C53">
        <v>620300</v>
      </c>
      <c r="D53">
        <v>265607</v>
      </c>
      <c r="E53">
        <v>2484</v>
      </c>
      <c r="F53">
        <v>57712404</v>
      </c>
      <c r="G53">
        <v>23295791</v>
      </c>
      <c r="H53">
        <v>2</v>
      </c>
      <c r="I53">
        <v>40000</v>
      </c>
    </row>
    <row r="54" spans="1:9">
      <c r="A54" t="s">
        <v>1598</v>
      </c>
      <c r="B54">
        <v>11596</v>
      </c>
      <c r="C54">
        <v>451642933</v>
      </c>
      <c r="D54">
        <v>449364452</v>
      </c>
      <c r="E54">
        <v>335696</v>
      </c>
      <c r="F54">
        <v>12786936105</v>
      </c>
      <c r="G54">
        <v>8195634900</v>
      </c>
      <c r="H54">
        <v>1284</v>
      </c>
      <c r="I54">
        <v>48832147</v>
      </c>
    </row>
    <row r="55" spans="1:9">
      <c r="A55" t="s">
        <v>1730</v>
      </c>
      <c r="B55">
        <v>2590</v>
      </c>
      <c r="C55">
        <v>63542149</v>
      </c>
      <c r="D55">
        <v>63027915</v>
      </c>
      <c r="E55">
        <v>59596</v>
      </c>
      <c r="F55">
        <v>1370530412</v>
      </c>
      <c r="G55">
        <v>786075321</v>
      </c>
      <c r="H55">
        <v>217</v>
      </c>
      <c r="I55">
        <v>5198080</v>
      </c>
    </row>
    <row r="56" spans="1:9">
      <c r="A56" t="s">
        <v>1819</v>
      </c>
      <c r="B56">
        <v>6</v>
      </c>
      <c r="C56">
        <v>46150</v>
      </c>
      <c r="D56">
        <v>32150</v>
      </c>
      <c r="E56">
        <v>11401</v>
      </c>
      <c r="F56">
        <v>79066221</v>
      </c>
      <c r="G56">
        <v>47099465</v>
      </c>
      <c r="H56">
        <v>65</v>
      </c>
      <c r="I56">
        <v>397015</v>
      </c>
    </row>
    <row r="57" spans="1:9">
      <c r="A57" t="s">
        <v>1306</v>
      </c>
      <c r="B57">
        <v>7569</v>
      </c>
      <c r="C57">
        <v>18490057</v>
      </c>
      <c r="D57">
        <v>9084671</v>
      </c>
      <c r="E57">
        <v>93219</v>
      </c>
      <c r="F57">
        <v>223627352</v>
      </c>
      <c r="G57">
        <v>69367474</v>
      </c>
      <c r="H57">
        <v>5144</v>
      </c>
      <c r="I57">
        <v>12580889</v>
      </c>
    </row>
    <row r="58" spans="1:9">
      <c r="A58" t="s">
        <v>1408</v>
      </c>
      <c r="B58">
        <v>0</v>
      </c>
      <c r="C58">
        <v>0</v>
      </c>
      <c r="D58">
        <v>0</v>
      </c>
      <c r="E58">
        <v>1</v>
      </c>
      <c r="F58">
        <v>500</v>
      </c>
      <c r="G58">
        <v>0</v>
      </c>
      <c r="H58">
        <v>0</v>
      </c>
      <c r="I58">
        <v>0</v>
      </c>
    </row>
    <row r="59" spans="1:9">
      <c r="A59" t="s">
        <v>1579</v>
      </c>
      <c r="B59">
        <v>0</v>
      </c>
      <c r="C59">
        <v>0</v>
      </c>
      <c r="D59">
        <v>0</v>
      </c>
      <c r="E59">
        <v>1</v>
      </c>
      <c r="F59">
        <v>2500</v>
      </c>
      <c r="G59">
        <v>0</v>
      </c>
      <c r="H59">
        <v>0</v>
      </c>
      <c r="I59">
        <v>0</v>
      </c>
    </row>
    <row r="60" spans="1:9">
      <c r="A60" t="s">
        <v>1742</v>
      </c>
      <c r="B60">
        <v>0</v>
      </c>
      <c r="C60">
        <v>0</v>
      </c>
      <c r="D60">
        <v>0</v>
      </c>
      <c r="E60">
        <v>1</v>
      </c>
      <c r="F60">
        <v>4295</v>
      </c>
      <c r="G60">
        <v>384</v>
      </c>
      <c r="H60">
        <v>0</v>
      </c>
      <c r="I60">
        <v>0</v>
      </c>
    </row>
    <row r="61" spans="1:9">
      <c r="A61" t="s">
        <v>1447</v>
      </c>
      <c r="B61">
        <v>161436</v>
      </c>
      <c r="C61">
        <v>609056859</v>
      </c>
      <c r="D61">
        <v>125390958</v>
      </c>
      <c r="E61">
        <v>8146997</v>
      </c>
      <c r="F61">
        <v>31236393532</v>
      </c>
      <c r="G61">
        <v>9003393346</v>
      </c>
      <c r="H61">
        <v>52026</v>
      </c>
      <c r="I61">
        <v>196236714</v>
      </c>
    </row>
    <row r="62" spans="1:9">
      <c r="A62" t="s">
        <v>1468</v>
      </c>
      <c r="B62">
        <v>0</v>
      </c>
      <c r="C62">
        <v>0</v>
      </c>
      <c r="D62">
        <v>0</v>
      </c>
      <c r="E62">
        <v>7186</v>
      </c>
      <c r="F62">
        <v>8323191</v>
      </c>
      <c r="G62">
        <v>638576</v>
      </c>
      <c r="H62">
        <v>22</v>
      </c>
      <c r="I62">
        <v>25139</v>
      </c>
    </row>
    <row r="63" spans="1:9">
      <c r="A63" t="s">
        <v>1710</v>
      </c>
      <c r="B63">
        <v>43570</v>
      </c>
      <c r="C63">
        <v>312544732</v>
      </c>
      <c r="D63">
        <v>307375938</v>
      </c>
      <c r="E63">
        <v>519341</v>
      </c>
      <c r="F63">
        <v>3628704387</v>
      </c>
      <c r="G63">
        <v>1791073726</v>
      </c>
      <c r="H63">
        <v>917</v>
      </c>
      <c r="I63">
        <v>6425422</v>
      </c>
    </row>
    <row r="64" spans="1:9">
      <c r="A64" t="s">
        <v>1392</v>
      </c>
      <c r="B64">
        <v>5</v>
      </c>
      <c r="C64">
        <v>13333</v>
      </c>
      <c r="D64">
        <v>12937</v>
      </c>
      <c r="E64">
        <v>29</v>
      </c>
      <c r="F64">
        <v>72020</v>
      </c>
      <c r="G64">
        <v>48888</v>
      </c>
      <c r="H64">
        <v>0</v>
      </c>
      <c r="I64">
        <v>0</v>
      </c>
    </row>
    <row r="65" spans="1:9">
      <c r="A65" t="s">
        <v>1760</v>
      </c>
      <c r="B65">
        <v>1</v>
      </c>
      <c r="C65">
        <v>30000</v>
      </c>
      <c r="D65">
        <v>29801</v>
      </c>
      <c r="E65">
        <v>1883</v>
      </c>
      <c r="F65">
        <v>77077094</v>
      </c>
      <c r="G65">
        <v>45228736</v>
      </c>
      <c r="H65">
        <v>39</v>
      </c>
      <c r="I65">
        <v>1567475</v>
      </c>
    </row>
    <row r="66" spans="1:9">
      <c r="A66" t="s">
        <v>1467</v>
      </c>
      <c r="B66">
        <v>0</v>
      </c>
      <c r="C66">
        <v>0</v>
      </c>
      <c r="D66">
        <v>0</v>
      </c>
      <c r="E66">
        <v>2546</v>
      </c>
      <c r="F66">
        <v>1310472</v>
      </c>
      <c r="G66">
        <v>24636</v>
      </c>
      <c r="H66">
        <v>5</v>
      </c>
      <c r="I66">
        <v>2800</v>
      </c>
    </row>
    <row r="67" spans="1:9">
      <c r="A67" t="s">
        <v>1538</v>
      </c>
      <c r="B67">
        <v>353</v>
      </c>
      <c r="C67">
        <v>13436002</v>
      </c>
      <c r="D67">
        <v>13347243</v>
      </c>
      <c r="E67">
        <v>8043</v>
      </c>
      <c r="F67">
        <v>310360228</v>
      </c>
      <c r="G67">
        <v>273996569</v>
      </c>
      <c r="H67">
        <v>52</v>
      </c>
      <c r="I67">
        <v>2071849</v>
      </c>
    </row>
    <row r="68" spans="1:9">
      <c r="A68" t="s">
        <v>1260</v>
      </c>
      <c r="B68">
        <v>0</v>
      </c>
      <c r="C68">
        <v>0</v>
      </c>
      <c r="D68">
        <v>0</v>
      </c>
      <c r="E68">
        <v>6</v>
      </c>
      <c r="F68">
        <v>0</v>
      </c>
      <c r="G68">
        <v>850276</v>
      </c>
      <c r="H68">
        <v>0</v>
      </c>
      <c r="I68">
        <v>0</v>
      </c>
    </row>
    <row r="69" spans="1:9">
      <c r="A69" t="s">
        <v>1580</v>
      </c>
      <c r="B69">
        <v>0</v>
      </c>
      <c r="C69">
        <v>0</v>
      </c>
      <c r="D69">
        <v>0</v>
      </c>
      <c r="E69">
        <v>136</v>
      </c>
      <c r="F69">
        <v>1021355</v>
      </c>
      <c r="G69">
        <v>237079</v>
      </c>
      <c r="H69">
        <v>0</v>
      </c>
      <c r="I69">
        <v>0</v>
      </c>
    </row>
    <row r="70" spans="1:9">
      <c r="A70" t="s">
        <v>1792</v>
      </c>
      <c r="B70">
        <v>419</v>
      </c>
      <c r="C70">
        <v>3366492</v>
      </c>
      <c r="D70">
        <v>3255643</v>
      </c>
      <c r="E70">
        <v>19823</v>
      </c>
      <c r="F70">
        <v>164484831</v>
      </c>
      <c r="G70">
        <v>76409888</v>
      </c>
      <c r="H70">
        <v>18</v>
      </c>
      <c r="I70">
        <v>137921</v>
      </c>
    </row>
    <row r="71" spans="1:9">
      <c r="A71" t="s">
        <v>1879</v>
      </c>
      <c r="B71">
        <v>38696</v>
      </c>
      <c r="C71">
        <v>874468750</v>
      </c>
      <c r="D71">
        <v>136007564</v>
      </c>
      <c r="E71">
        <v>1513265</v>
      </c>
      <c r="F71">
        <v>34989570079</v>
      </c>
      <c r="G71">
        <v>9495641968</v>
      </c>
      <c r="H71">
        <v>2012</v>
      </c>
      <c r="I71">
        <v>46297140</v>
      </c>
    </row>
    <row r="72" spans="1:9">
      <c r="A72" t="s">
        <v>1718</v>
      </c>
      <c r="B72">
        <v>432648</v>
      </c>
      <c r="C72">
        <v>1593230490</v>
      </c>
      <c r="D72">
        <v>168221092</v>
      </c>
      <c r="E72">
        <v>6571478</v>
      </c>
      <c r="F72">
        <v>24921896828</v>
      </c>
      <c r="G72">
        <v>6072343062</v>
      </c>
      <c r="H72">
        <v>35734</v>
      </c>
      <c r="I72">
        <v>133144108</v>
      </c>
    </row>
    <row r="73" spans="1:9">
      <c r="A73" t="s">
        <v>1798</v>
      </c>
      <c r="B73">
        <v>23087</v>
      </c>
      <c r="C73">
        <v>26474150</v>
      </c>
      <c r="D73">
        <v>8236066</v>
      </c>
      <c r="E73">
        <v>922082</v>
      </c>
      <c r="F73">
        <v>1100028484</v>
      </c>
      <c r="G73">
        <v>376394189</v>
      </c>
      <c r="H73">
        <v>11625</v>
      </c>
      <c r="I73">
        <v>13768372</v>
      </c>
    </row>
    <row r="74" spans="1:9">
      <c r="A74" t="s">
        <v>1831</v>
      </c>
      <c r="B74">
        <v>3464</v>
      </c>
      <c r="C74">
        <v>132207506</v>
      </c>
      <c r="D74">
        <v>130910387</v>
      </c>
      <c r="E74">
        <v>164554</v>
      </c>
      <c r="F74">
        <v>6168343510</v>
      </c>
      <c r="G74">
        <v>4484127943</v>
      </c>
      <c r="H74">
        <v>144</v>
      </c>
      <c r="I74">
        <v>5202217</v>
      </c>
    </row>
    <row r="75" spans="1:9">
      <c r="A75" t="s">
        <v>1858</v>
      </c>
      <c r="B75">
        <v>1349</v>
      </c>
      <c r="C75">
        <v>3396148</v>
      </c>
      <c r="D75">
        <v>3246683</v>
      </c>
      <c r="E75">
        <v>7008</v>
      </c>
      <c r="F75">
        <v>17650945</v>
      </c>
      <c r="G75">
        <v>10101093</v>
      </c>
      <c r="H75">
        <v>36</v>
      </c>
      <c r="I75">
        <v>90018</v>
      </c>
    </row>
    <row r="76" spans="1:9">
      <c r="A76" t="s">
        <v>685</v>
      </c>
      <c r="B76">
        <v>0</v>
      </c>
      <c r="C76">
        <v>0</v>
      </c>
      <c r="D76">
        <v>0</v>
      </c>
      <c r="E76">
        <v>1</v>
      </c>
      <c r="F76">
        <v>0</v>
      </c>
      <c r="G76">
        <v>181000</v>
      </c>
      <c r="H76">
        <v>0</v>
      </c>
      <c r="I76">
        <v>0</v>
      </c>
    </row>
    <row r="77" spans="1:9">
      <c r="A77" t="s">
        <v>1559</v>
      </c>
      <c r="B77">
        <v>665</v>
      </c>
      <c r="C77">
        <v>969140</v>
      </c>
      <c r="D77">
        <v>907647</v>
      </c>
      <c r="E77">
        <v>1682</v>
      </c>
      <c r="F77">
        <v>2465202</v>
      </c>
      <c r="G77">
        <v>1361662</v>
      </c>
      <c r="H77">
        <v>27</v>
      </c>
      <c r="I77">
        <v>41144</v>
      </c>
    </row>
    <row r="78" spans="1:9">
      <c r="A78" t="s">
        <v>1639</v>
      </c>
      <c r="B78">
        <v>65145</v>
      </c>
      <c r="C78">
        <v>1621031985</v>
      </c>
      <c r="D78">
        <v>1611561907</v>
      </c>
      <c r="E78">
        <v>1027103</v>
      </c>
      <c r="F78">
        <v>25172101807</v>
      </c>
      <c r="G78">
        <v>17884741549</v>
      </c>
      <c r="H78">
        <v>32483</v>
      </c>
      <c r="I78">
        <v>795114824</v>
      </c>
    </row>
    <row r="79" spans="1:9">
      <c r="A79" t="s">
        <v>1795</v>
      </c>
      <c r="B79">
        <v>9007</v>
      </c>
      <c r="C79">
        <v>353517017</v>
      </c>
      <c r="D79">
        <v>351205986</v>
      </c>
      <c r="E79">
        <v>406483</v>
      </c>
      <c r="F79">
        <v>15743333805</v>
      </c>
      <c r="G79">
        <v>10331500730</v>
      </c>
      <c r="H79">
        <v>721</v>
      </c>
      <c r="I79">
        <v>27870096</v>
      </c>
    </row>
    <row r="80" spans="1:9">
      <c r="A80" t="s">
        <v>1891</v>
      </c>
      <c r="B80">
        <v>0</v>
      </c>
      <c r="C80">
        <v>0</v>
      </c>
      <c r="D80">
        <v>0</v>
      </c>
      <c r="E80">
        <v>91</v>
      </c>
      <c r="F80">
        <v>390815</v>
      </c>
      <c r="G80">
        <v>133000</v>
      </c>
      <c r="H80">
        <v>2</v>
      </c>
      <c r="I80">
        <v>8161</v>
      </c>
    </row>
    <row r="81" spans="1:9">
      <c r="A81" t="s">
        <v>1630</v>
      </c>
      <c r="B81">
        <v>2216</v>
      </c>
      <c r="C81">
        <v>50774119</v>
      </c>
      <c r="D81">
        <v>47445607</v>
      </c>
      <c r="E81">
        <v>63337</v>
      </c>
      <c r="F81">
        <v>1472203020</v>
      </c>
      <c r="G81">
        <v>624846787</v>
      </c>
      <c r="H81">
        <v>650</v>
      </c>
      <c r="I81">
        <v>15110133</v>
      </c>
    </row>
    <row r="82" spans="1:9">
      <c r="A82" t="s">
        <v>1752</v>
      </c>
      <c r="B82">
        <v>13501</v>
      </c>
      <c r="C82">
        <v>81311600</v>
      </c>
      <c r="D82">
        <v>10393230</v>
      </c>
      <c r="E82">
        <v>382428</v>
      </c>
      <c r="F82">
        <v>2609239938</v>
      </c>
      <c r="G82">
        <v>524707615</v>
      </c>
      <c r="H82">
        <v>1576</v>
      </c>
      <c r="I82">
        <v>10489894</v>
      </c>
    </row>
    <row r="83" spans="1:9">
      <c r="A83" t="s">
        <v>1796</v>
      </c>
      <c r="B83">
        <v>10069</v>
      </c>
      <c r="C83">
        <v>728151840</v>
      </c>
      <c r="D83">
        <v>726303907</v>
      </c>
      <c r="E83">
        <v>255109</v>
      </c>
      <c r="F83">
        <v>17238517199</v>
      </c>
      <c r="G83">
        <v>12501809694</v>
      </c>
      <c r="H83">
        <v>494</v>
      </c>
      <c r="I83">
        <v>33004589</v>
      </c>
    </row>
    <row r="84" spans="1:9">
      <c r="A84" t="s">
        <v>1830</v>
      </c>
      <c r="B84">
        <v>3964</v>
      </c>
      <c r="C84">
        <v>93769243</v>
      </c>
      <c r="D84">
        <v>90447584</v>
      </c>
      <c r="E84">
        <v>184050</v>
      </c>
      <c r="F84">
        <v>4459329362</v>
      </c>
      <c r="G84">
        <v>2283698564</v>
      </c>
      <c r="H84">
        <v>180</v>
      </c>
      <c r="I84">
        <v>4258199</v>
      </c>
    </row>
    <row r="85" spans="1:9">
      <c r="A85" t="s">
        <v>1878</v>
      </c>
      <c r="B85">
        <v>121580</v>
      </c>
      <c r="C85">
        <v>1606936370</v>
      </c>
      <c r="D85">
        <v>346263000</v>
      </c>
      <c r="E85">
        <v>5414730</v>
      </c>
      <c r="F85">
        <v>74184626651</v>
      </c>
      <c r="G85">
        <v>14129534525</v>
      </c>
      <c r="H85">
        <v>10164</v>
      </c>
      <c r="I85">
        <v>135639311</v>
      </c>
    </row>
    <row r="86" spans="1:9">
      <c r="A86" t="s">
        <v>1750</v>
      </c>
      <c r="B86">
        <v>4674</v>
      </c>
      <c r="C86">
        <v>11131138</v>
      </c>
      <c r="D86">
        <v>1793571</v>
      </c>
      <c r="E86">
        <v>84277</v>
      </c>
      <c r="F86">
        <v>193940050</v>
      </c>
      <c r="G86">
        <v>53613864</v>
      </c>
      <c r="H86">
        <v>780</v>
      </c>
      <c r="I86">
        <v>1815294</v>
      </c>
    </row>
    <row r="87" spans="1:9">
      <c r="A87" t="s">
        <v>1171</v>
      </c>
      <c r="B87">
        <v>3</v>
      </c>
      <c r="C87">
        <v>0</v>
      </c>
      <c r="D87">
        <v>1030</v>
      </c>
      <c r="E87">
        <v>73</v>
      </c>
      <c r="F87">
        <v>0</v>
      </c>
      <c r="G87">
        <v>21856</v>
      </c>
      <c r="H87">
        <v>0</v>
      </c>
      <c r="I87">
        <v>0</v>
      </c>
    </row>
    <row r="88" spans="1:9">
      <c r="A88" t="s">
        <v>1332</v>
      </c>
      <c r="B88">
        <v>0</v>
      </c>
      <c r="C88">
        <v>0</v>
      </c>
      <c r="D88">
        <v>0</v>
      </c>
      <c r="E88">
        <v>723</v>
      </c>
      <c r="F88">
        <v>816700</v>
      </c>
      <c r="G88">
        <v>3467</v>
      </c>
      <c r="H88">
        <v>0</v>
      </c>
      <c r="I88">
        <v>0</v>
      </c>
    </row>
    <row r="89" spans="1:9">
      <c r="A89" t="s">
        <v>676</v>
      </c>
      <c r="B89">
        <v>0</v>
      </c>
      <c r="C89">
        <v>0</v>
      </c>
      <c r="D89">
        <v>0</v>
      </c>
      <c r="E89">
        <v>195</v>
      </c>
      <c r="F89">
        <v>0</v>
      </c>
      <c r="G89">
        <v>0</v>
      </c>
      <c r="H89">
        <v>0</v>
      </c>
      <c r="I89">
        <v>0</v>
      </c>
    </row>
    <row r="90" spans="1:9">
      <c r="A90" t="s">
        <v>1561</v>
      </c>
      <c r="B90">
        <v>1658</v>
      </c>
      <c r="C90">
        <v>6315823</v>
      </c>
      <c r="D90">
        <v>6117103</v>
      </c>
      <c r="E90">
        <v>8431</v>
      </c>
      <c r="F90">
        <v>32376748</v>
      </c>
      <c r="G90">
        <v>18194844</v>
      </c>
      <c r="H90">
        <v>43</v>
      </c>
      <c r="I90">
        <v>159670</v>
      </c>
    </row>
    <row r="91" spans="1:9">
      <c r="A91" t="s">
        <v>1486</v>
      </c>
      <c r="B91">
        <v>123043</v>
      </c>
      <c r="C91">
        <v>278011190</v>
      </c>
      <c r="D91">
        <v>96457619</v>
      </c>
      <c r="E91">
        <v>5660378</v>
      </c>
      <c r="F91">
        <v>12562737473</v>
      </c>
      <c r="G91">
        <v>3353897190</v>
      </c>
      <c r="H91">
        <v>50008</v>
      </c>
      <c r="I91">
        <v>114848732</v>
      </c>
    </row>
    <row r="92" spans="1:9">
      <c r="A92" t="s">
        <v>1629</v>
      </c>
      <c r="B92">
        <v>4090</v>
      </c>
      <c r="C92">
        <v>53563484</v>
      </c>
      <c r="D92">
        <v>52127460</v>
      </c>
      <c r="E92">
        <v>123683</v>
      </c>
      <c r="F92">
        <v>1602074017</v>
      </c>
      <c r="G92">
        <v>637229929</v>
      </c>
      <c r="H92">
        <v>1052</v>
      </c>
      <c r="I92">
        <v>13481914</v>
      </c>
    </row>
    <row r="93" spans="1:9">
      <c r="A93" t="s">
        <v>1631</v>
      </c>
      <c r="B93">
        <v>1678</v>
      </c>
      <c r="C93">
        <v>56114360</v>
      </c>
      <c r="D93">
        <v>55760366</v>
      </c>
      <c r="E93">
        <v>29712</v>
      </c>
      <c r="F93">
        <v>1003883208</v>
      </c>
      <c r="G93">
        <v>570191254</v>
      </c>
      <c r="H93">
        <v>381</v>
      </c>
      <c r="I93">
        <v>12914568</v>
      </c>
    </row>
    <row r="94" spans="1:9">
      <c r="A94" t="s">
        <v>1719</v>
      </c>
      <c r="B94">
        <v>518249</v>
      </c>
      <c r="C94">
        <v>3300322250</v>
      </c>
      <c r="D94">
        <v>162185973</v>
      </c>
      <c r="E94">
        <v>8154876</v>
      </c>
      <c r="F94">
        <v>55720308415</v>
      </c>
      <c r="G94">
        <v>9916891474</v>
      </c>
      <c r="H94">
        <v>21157</v>
      </c>
      <c r="I94">
        <v>138093402</v>
      </c>
    </row>
    <row r="95" spans="1:9">
      <c r="A95" t="s">
        <v>1342</v>
      </c>
      <c r="B95">
        <v>49394</v>
      </c>
      <c r="C95">
        <v>110697100</v>
      </c>
      <c r="D95">
        <v>15563882</v>
      </c>
      <c r="E95">
        <v>1889616</v>
      </c>
      <c r="F95">
        <v>4532760359</v>
      </c>
      <c r="G95">
        <v>815048971</v>
      </c>
      <c r="H95">
        <v>14359</v>
      </c>
      <c r="I95">
        <v>32655537</v>
      </c>
    </row>
    <row r="96" spans="1:9">
      <c r="A96" t="s">
        <v>1366</v>
      </c>
      <c r="B96">
        <v>13410</v>
      </c>
      <c r="C96">
        <v>447988700</v>
      </c>
      <c r="D96">
        <v>39791346</v>
      </c>
      <c r="E96">
        <v>2379630</v>
      </c>
      <c r="F96">
        <v>83100019892</v>
      </c>
      <c r="G96">
        <v>12734980674</v>
      </c>
      <c r="H96">
        <v>1764</v>
      </c>
      <c r="I96">
        <v>62221900</v>
      </c>
    </row>
    <row r="97" spans="1:9">
      <c r="A97" t="s">
        <v>1388</v>
      </c>
      <c r="B97">
        <v>1184</v>
      </c>
      <c r="C97">
        <v>29899743</v>
      </c>
      <c r="D97">
        <v>29272827</v>
      </c>
      <c r="E97">
        <v>50519</v>
      </c>
      <c r="F97">
        <v>1241076036</v>
      </c>
      <c r="G97">
        <v>602063535</v>
      </c>
      <c r="H97">
        <v>78</v>
      </c>
      <c r="I97">
        <v>1913344</v>
      </c>
    </row>
    <row r="98" spans="1:9">
      <c r="A98" t="s">
        <v>1543</v>
      </c>
      <c r="B98">
        <v>579</v>
      </c>
      <c r="C98">
        <v>2153484</v>
      </c>
      <c r="D98">
        <v>2098726</v>
      </c>
      <c r="E98">
        <v>141851</v>
      </c>
      <c r="F98">
        <v>543284932</v>
      </c>
      <c r="G98">
        <v>456937317</v>
      </c>
      <c r="H98">
        <v>946</v>
      </c>
      <c r="I98">
        <v>3621098</v>
      </c>
    </row>
    <row r="99" spans="1:9">
      <c r="A99" t="s">
        <v>1695</v>
      </c>
      <c r="B99">
        <v>26</v>
      </c>
      <c r="C99">
        <v>1104008</v>
      </c>
      <c r="D99">
        <v>1098159</v>
      </c>
      <c r="E99">
        <v>24440</v>
      </c>
      <c r="F99">
        <v>1017587683</v>
      </c>
      <c r="G99">
        <v>571589243</v>
      </c>
      <c r="H99">
        <v>192</v>
      </c>
      <c r="I99">
        <v>7962171</v>
      </c>
    </row>
    <row r="100" spans="1:9">
      <c r="A100" t="s">
        <v>1725</v>
      </c>
      <c r="B100">
        <v>405</v>
      </c>
      <c r="C100">
        <v>661821</v>
      </c>
      <c r="D100">
        <v>184759</v>
      </c>
      <c r="E100">
        <v>205111</v>
      </c>
      <c r="F100">
        <v>235457077</v>
      </c>
      <c r="G100">
        <v>30398930</v>
      </c>
      <c r="H100">
        <v>516</v>
      </c>
      <c r="I100">
        <v>753337</v>
      </c>
    </row>
    <row r="101" spans="1:9">
      <c r="A101" t="s">
        <v>1347</v>
      </c>
      <c r="B101">
        <v>5571</v>
      </c>
      <c r="C101">
        <v>180882800</v>
      </c>
      <c r="D101">
        <v>10071554</v>
      </c>
      <c r="E101">
        <v>606022</v>
      </c>
      <c r="F101">
        <v>21619759502</v>
      </c>
      <c r="G101">
        <v>4663324650</v>
      </c>
      <c r="H101">
        <v>795</v>
      </c>
      <c r="I101">
        <v>28020120</v>
      </c>
    </row>
    <row r="102" spans="1:9">
      <c r="A102" t="s">
        <v>1380</v>
      </c>
      <c r="B102">
        <v>718</v>
      </c>
      <c r="C102">
        <v>26613968</v>
      </c>
      <c r="D102">
        <v>16257015</v>
      </c>
      <c r="E102">
        <v>58958</v>
      </c>
      <c r="F102">
        <v>2213838292</v>
      </c>
      <c r="G102">
        <v>1080197033</v>
      </c>
      <c r="H102">
        <v>597</v>
      </c>
      <c r="I102">
        <v>22627043</v>
      </c>
    </row>
    <row r="103" spans="1:9">
      <c r="A103" t="s">
        <v>1774</v>
      </c>
      <c r="B103">
        <v>358</v>
      </c>
      <c r="C103">
        <v>1334580</v>
      </c>
      <c r="D103">
        <v>1272325</v>
      </c>
      <c r="E103">
        <v>26108</v>
      </c>
      <c r="F103">
        <v>92968370</v>
      </c>
      <c r="G103">
        <v>41426038</v>
      </c>
      <c r="H103">
        <v>55</v>
      </c>
      <c r="I103">
        <v>194663</v>
      </c>
    </row>
    <row r="104" spans="1:9">
      <c r="A104" t="s">
        <v>1539</v>
      </c>
      <c r="B104">
        <v>3087</v>
      </c>
      <c r="C104">
        <v>314908155</v>
      </c>
      <c r="D104">
        <v>314279170</v>
      </c>
      <c r="E104">
        <v>25281</v>
      </c>
      <c r="F104">
        <v>2182533613</v>
      </c>
      <c r="G104">
        <v>2039694733</v>
      </c>
      <c r="H104">
        <v>66</v>
      </c>
      <c r="I104">
        <v>5076861</v>
      </c>
    </row>
    <row r="105" spans="1:9">
      <c r="A105" t="s">
        <v>1055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1:9">
      <c r="A106" t="s">
        <v>1768</v>
      </c>
      <c r="B106">
        <v>123</v>
      </c>
      <c r="C106">
        <v>3097775</v>
      </c>
      <c r="D106">
        <v>1241180</v>
      </c>
      <c r="E106">
        <v>10204</v>
      </c>
      <c r="F106">
        <v>250689294</v>
      </c>
      <c r="G106">
        <v>98812221</v>
      </c>
      <c r="H106">
        <v>82</v>
      </c>
      <c r="I106">
        <v>1946333</v>
      </c>
    </row>
    <row r="107" spans="1:9">
      <c r="A107" t="s">
        <v>1333</v>
      </c>
      <c r="B107">
        <v>0</v>
      </c>
      <c r="C107">
        <v>0</v>
      </c>
      <c r="D107">
        <v>0</v>
      </c>
      <c r="E107">
        <v>244</v>
      </c>
      <c r="F107">
        <v>602443</v>
      </c>
      <c r="G107">
        <v>33332</v>
      </c>
      <c r="H107">
        <v>0</v>
      </c>
      <c r="I107">
        <v>0</v>
      </c>
    </row>
    <row r="108" spans="1:9">
      <c r="A108" t="s">
        <v>1621</v>
      </c>
      <c r="B108">
        <v>684</v>
      </c>
      <c r="C108">
        <v>16679003</v>
      </c>
      <c r="D108">
        <v>11049333</v>
      </c>
      <c r="E108">
        <v>52309</v>
      </c>
      <c r="F108">
        <v>1280051839</v>
      </c>
      <c r="G108">
        <v>573360191</v>
      </c>
      <c r="H108">
        <v>330</v>
      </c>
      <c r="I108">
        <v>8096301</v>
      </c>
    </row>
    <row r="109" spans="1:9">
      <c r="A109" t="s">
        <v>1767</v>
      </c>
      <c r="B109">
        <v>7</v>
      </c>
      <c r="C109">
        <v>91000</v>
      </c>
      <c r="D109">
        <v>80750</v>
      </c>
      <c r="E109">
        <v>3156</v>
      </c>
      <c r="F109">
        <v>42567099</v>
      </c>
      <c r="G109">
        <v>15629265</v>
      </c>
      <c r="H109">
        <v>25</v>
      </c>
      <c r="I109">
        <v>361006</v>
      </c>
    </row>
    <row r="110" spans="1:9">
      <c r="A110" t="s">
        <v>1665</v>
      </c>
      <c r="B110">
        <v>0</v>
      </c>
      <c r="C110">
        <v>0</v>
      </c>
      <c r="D110">
        <v>0</v>
      </c>
      <c r="E110">
        <v>3812</v>
      </c>
      <c r="F110">
        <v>1854815</v>
      </c>
      <c r="G110">
        <v>250496</v>
      </c>
      <c r="H110">
        <v>16</v>
      </c>
      <c r="I110">
        <v>8000</v>
      </c>
    </row>
    <row r="111" spans="1:9">
      <c r="A111" t="s">
        <v>1046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311715</v>
      </c>
      <c r="H111">
        <v>0</v>
      </c>
      <c r="I111">
        <v>0</v>
      </c>
    </row>
    <row r="112" spans="1:9">
      <c r="A112" t="s">
        <v>1869</v>
      </c>
      <c r="B112">
        <v>4</v>
      </c>
      <c r="C112">
        <v>76122</v>
      </c>
      <c r="D112">
        <v>75630</v>
      </c>
      <c r="E112">
        <v>947972</v>
      </c>
      <c r="F112">
        <v>14920492796</v>
      </c>
      <c r="G112">
        <v>8420846190</v>
      </c>
      <c r="H112">
        <v>12965</v>
      </c>
      <c r="I112">
        <v>205906858</v>
      </c>
    </row>
    <row r="113" spans="1:9">
      <c r="A113" t="s">
        <v>1873</v>
      </c>
      <c r="B113">
        <v>927</v>
      </c>
      <c r="C113">
        <v>780800</v>
      </c>
      <c r="D113">
        <v>147609</v>
      </c>
      <c r="E113">
        <v>550292</v>
      </c>
      <c r="F113">
        <v>296197287</v>
      </c>
      <c r="G113">
        <v>119181245</v>
      </c>
      <c r="H113">
        <v>13206</v>
      </c>
      <c r="I113">
        <v>8062767</v>
      </c>
    </row>
    <row r="114" spans="1:9">
      <c r="A114" t="s">
        <v>1881</v>
      </c>
      <c r="B114">
        <v>519</v>
      </c>
      <c r="C114">
        <v>27425000</v>
      </c>
      <c r="D114">
        <v>3034950</v>
      </c>
      <c r="E114">
        <v>39389</v>
      </c>
      <c r="F114">
        <v>2589575512</v>
      </c>
      <c r="G114">
        <v>322186216</v>
      </c>
      <c r="H114">
        <v>18</v>
      </c>
      <c r="I114">
        <v>1190882</v>
      </c>
    </row>
    <row r="115" spans="1:9">
      <c r="A115" t="s">
        <v>1666</v>
      </c>
      <c r="B115">
        <v>0</v>
      </c>
      <c r="C115">
        <v>0</v>
      </c>
      <c r="D115">
        <v>0</v>
      </c>
      <c r="E115">
        <v>14309</v>
      </c>
      <c r="F115">
        <v>15311052</v>
      </c>
      <c r="G115">
        <v>2663510</v>
      </c>
      <c r="H115">
        <v>101</v>
      </c>
      <c r="I115">
        <v>107300</v>
      </c>
    </row>
    <row r="116" spans="1:9">
      <c r="A116" t="s">
        <v>1396</v>
      </c>
      <c r="B116">
        <v>89299</v>
      </c>
      <c r="C116">
        <v>2245860654</v>
      </c>
      <c r="D116">
        <v>2240405534</v>
      </c>
      <c r="E116">
        <v>1859037</v>
      </c>
      <c r="F116">
        <v>45929502749</v>
      </c>
      <c r="G116">
        <v>31432839514</v>
      </c>
      <c r="H116">
        <v>40112</v>
      </c>
      <c r="I116">
        <v>984509672</v>
      </c>
    </row>
    <row r="117" spans="1:9">
      <c r="A117" t="s">
        <v>1485</v>
      </c>
      <c r="B117">
        <v>102104</v>
      </c>
      <c r="C117">
        <v>123707794</v>
      </c>
      <c r="D117">
        <v>39956618</v>
      </c>
      <c r="E117">
        <v>4297182</v>
      </c>
      <c r="F117">
        <v>5543606592</v>
      </c>
      <c r="G117">
        <v>1865188285</v>
      </c>
      <c r="H117">
        <v>51908</v>
      </c>
      <c r="I117">
        <v>68663404</v>
      </c>
    </row>
    <row r="118" spans="1:9">
      <c r="A118" t="s">
        <v>1555</v>
      </c>
      <c r="B118">
        <v>4385</v>
      </c>
      <c r="C118">
        <v>93982500</v>
      </c>
      <c r="D118">
        <v>4398981</v>
      </c>
      <c r="E118">
        <v>352919</v>
      </c>
      <c r="F118">
        <v>7549324930</v>
      </c>
      <c r="G118">
        <v>751935816</v>
      </c>
      <c r="H118">
        <v>223</v>
      </c>
      <c r="I118">
        <v>4591170</v>
      </c>
    </row>
    <row r="119" spans="1:9">
      <c r="A119" t="s">
        <v>1669</v>
      </c>
      <c r="B119">
        <v>759</v>
      </c>
      <c r="C119">
        <v>4698699</v>
      </c>
      <c r="D119">
        <v>4603882</v>
      </c>
      <c r="E119">
        <v>84531</v>
      </c>
      <c r="F119">
        <v>449982822</v>
      </c>
      <c r="G119">
        <v>86943799</v>
      </c>
      <c r="H119">
        <v>459</v>
      </c>
      <c r="I119">
        <v>2515111</v>
      </c>
    </row>
    <row r="120" spans="1:9">
      <c r="A120" t="s">
        <v>694</v>
      </c>
      <c r="B120">
        <v>0</v>
      </c>
      <c r="C120">
        <v>0</v>
      </c>
      <c r="D120">
        <v>0</v>
      </c>
      <c r="E120">
        <v>49</v>
      </c>
      <c r="F120">
        <v>0</v>
      </c>
      <c r="G120">
        <v>0</v>
      </c>
      <c r="H120">
        <v>0</v>
      </c>
      <c r="I120">
        <v>0</v>
      </c>
    </row>
    <row r="121" spans="1:9">
      <c r="A121" t="s">
        <v>1828</v>
      </c>
      <c r="B121">
        <v>3435</v>
      </c>
      <c r="C121">
        <v>22494721</v>
      </c>
      <c r="D121">
        <v>18618509</v>
      </c>
      <c r="E121">
        <v>515380</v>
      </c>
      <c r="F121">
        <v>3237134897</v>
      </c>
      <c r="G121">
        <v>380239831</v>
      </c>
      <c r="H121">
        <v>621</v>
      </c>
      <c r="I121">
        <v>4224371</v>
      </c>
    </row>
    <row r="122" spans="1:9">
      <c r="A122" t="s">
        <v>1368</v>
      </c>
      <c r="B122">
        <v>0</v>
      </c>
      <c r="C122">
        <v>0</v>
      </c>
      <c r="D122">
        <v>0</v>
      </c>
      <c r="E122">
        <v>7</v>
      </c>
      <c r="F122">
        <v>57160</v>
      </c>
      <c r="G122">
        <v>28939</v>
      </c>
      <c r="H122">
        <v>0</v>
      </c>
      <c r="I122">
        <v>0</v>
      </c>
    </row>
    <row r="123" spans="1:9">
      <c r="A123" t="s">
        <v>1382</v>
      </c>
      <c r="B123">
        <v>72546</v>
      </c>
      <c r="C123">
        <v>33215000</v>
      </c>
      <c r="D123">
        <v>28624054</v>
      </c>
      <c r="E123">
        <v>69441</v>
      </c>
      <c r="F123">
        <v>30808553</v>
      </c>
      <c r="G123">
        <v>7927529</v>
      </c>
      <c r="H123">
        <v>4105</v>
      </c>
      <c r="I123">
        <v>1920701</v>
      </c>
    </row>
    <row r="124" spans="1:9">
      <c r="A124" t="s">
        <v>1478</v>
      </c>
      <c r="B124">
        <v>0</v>
      </c>
      <c r="C124">
        <v>0</v>
      </c>
      <c r="D124">
        <v>0</v>
      </c>
      <c r="E124">
        <v>2057</v>
      </c>
      <c r="F124">
        <v>4709363</v>
      </c>
      <c r="G124">
        <v>226601</v>
      </c>
      <c r="H124">
        <v>3</v>
      </c>
      <c r="I124">
        <v>6800</v>
      </c>
    </row>
    <row r="125" spans="1:9">
      <c r="A125" t="s">
        <v>1506</v>
      </c>
      <c r="B125">
        <v>11949</v>
      </c>
      <c r="C125">
        <v>159354986</v>
      </c>
      <c r="D125">
        <v>155574602</v>
      </c>
      <c r="E125">
        <v>196481</v>
      </c>
      <c r="F125">
        <v>2525442944</v>
      </c>
      <c r="G125">
        <v>597982713</v>
      </c>
      <c r="H125">
        <v>475</v>
      </c>
      <c r="I125">
        <v>5966104</v>
      </c>
    </row>
    <row r="126" spans="1:9">
      <c r="A126" t="s">
        <v>1508</v>
      </c>
      <c r="B126">
        <v>1800</v>
      </c>
      <c r="C126">
        <v>58069455</v>
      </c>
      <c r="D126">
        <v>56581767</v>
      </c>
      <c r="E126">
        <v>20918</v>
      </c>
      <c r="F126">
        <v>705466080</v>
      </c>
      <c r="G126">
        <v>305713336</v>
      </c>
      <c r="H126">
        <v>63</v>
      </c>
      <c r="I126">
        <v>2107227</v>
      </c>
    </row>
    <row r="127" spans="1:9">
      <c r="A127" t="s">
        <v>1578</v>
      </c>
      <c r="B127">
        <v>240</v>
      </c>
      <c r="C127">
        <v>53016599</v>
      </c>
      <c r="D127">
        <v>49838353</v>
      </c>
      <c r="E127">
        <v>20834</v>
      </c>
      <c r="F127">
        <v>3597564620</v>
      </c>
      <c r="G127">
        <v>2772941914</v>
      </c>
      <c r="H127">
        <v>59</v>
      </c>
      <c r="I127">
        <v>7547981</v>
      </c>
    </row>
    <row r="128" spans="1:9">
      <c r="A128" t="s">
        <v>1696</v>
      </c>
      <c r="B128">
        <v>4211</v>
      </c>
      <c r="C128">
        <v>1663018706</v>
      </c>
      <c r="D128">
        <v>1656772437</v>
      </c>
      <c r="E128">
        <v>1680429</v>
      </c>
      <c r="F128">
        <v>430107010384</v>
      </c>
      <c r="G128">
        <v>358145157750</v>
      </c>
      <c r="H128">
        <v>3693</v>
      </c>
      <c r="I128">
        <v>683888223</v>
      </c>
    </row>
    <row r="129" spans="1:9">
      <c r="A129" t="s">
        <v>1907</v>
      </c>
      <c r="B129">
        <v>19411</v>
      </c>
      <c r="C129">
        <v>27640300</v>
      </c>
      <c r="D129">
        <v>7708000</v>
      </c>
      <c r="E129">
        <v>585402</v>
      </c>
      <c r="F129">
        <v>754238498</v>
      </c>
      <c r="G129">
        <v>112523275</v>
      </c>
      <c r="H129">
        <v>4683</v>
      </c>
      <c r="I129">
        <v>6543632</v>
      </c>
    </row>
    <row r="130" spans="1:9">
      <c r="A130" t="s">
        <v>1893</v>
      </c>
      <c r="B130">
        <v>0</v>
      </c>
      <c r="C130">
        <v>0</v>
      </c>
      <c r="D130">
        <v>0</v>
      </c>
      <c r="E130">
        <v>26981</v>
      </c>
      <c r="F130">
        <v>388031335</v>
      </c>
      <c r="G130">
        <v>160595389</v>
      </c>
      <c r="H130">
        <v>257</v>
      </c>
      <c r="I130">
        <v>3704940</v>
      </c>
    </row>
    <row r="131" spans="1:9">
      <c r="A131" t="s">
        <v>1407</v>
      </c>
      <c r="B131">
        <v>1298</v>
      </c>
      <c r="C131">
        <v>65666500</v>
      </c>
      <c r="D131">
        <v>5012478</v>
      </c>
      <c r="E131">
        <v>269354</v>
      </c>
      <c r="F131">
        <v>16479407025</v>
      </c>
      <c r="G131">
        <v>4194215005</v>
      </c>
      <c r="H131">
        <v>116</v>
      </c>
      <c r="I131">
        <v>9671306</v>
      </c>
    </row>
    <row r="132" spans="1:9">
      <c r="A132" t="s">
        <v>1642</v>
      </c>
      <c r="B132">
        <v>38</v>
      </c>
      <c r="C132">
        <v>25600</v>
      </c>
      <c r="D132">
        <v>6271</v>
      </c>
      <c r="E132">
        <v>13672</v>
      </c>
      <c r="F132">
        <v>8384351</v>
      </c>
      <c r="G132">
        <v>2592804</v>
      </c>
      <c r="H132">
        <v>127</v>
      </c>
      <c r="I132">
        <v>77600</v>
      </c>
    </row>
    <row r="133" spans="1:9">
      <c r="A133" t="s">
        <v>703</v>
      </c>
      <c r="B133">
        <v>0</v>
      </c>
      <c r="C133">
        <v>0</v>
      </c>
      <c r="D133">
        <v>0</v>
      </c>
      <c r="E133">
        <v>56</v>
      </c>
      <c r="F133">
        <v>0</v>
      </c>
      <c r="G133">
        <v>0</v>
      </c>
      <c r="H133">
        <v>0</v>
      </c>
      <c r="I133">
        <v>0</v>
      </c>
    </row>
    <row r="134" spans="1:9">
      <c r="A134" t="s">
        <v>1469</v>
      </c>
      <c r="B134">
        <v>0</v>
      </c>
      <c r="C134">
        <v>0</v>
      </c>
      <c r="D134">
        <v>0</v>
      </c>
      <c r="E134">
        <v>8397</v>
      </c>
      <c r="F134">
        <v>19004461</v>
      </c>
      <c r="G134">
        <v>2496589</v>
      </c>
      <c r="H134">
        <v>35</v>
      </c>
      <c r="I134">
        <v>80724</v>
      </c>
    </row>
    <row r="135" spans="1:9">
      <c r="A135" t="s">
        <v>1314</v>
      </c>
      <c r="B135">
        <v>174024</v>
      </c>
      <c r="C135">
        <v>213703675</v>
      </c>
      <c r="D135">
        <v>28677805</v>
      </c>
      <c r="E135">
        <v>6732026</v>
      </c>
      <c r="F135">
        <v>8536810127</v>
      </c>
      <c r="G135">
        <v>1117601730</v>
      </c>
      <c r="H135">
        <v>50022</v>
      </c>
      <c r="I135">
        <v>67051822</v>
      </c>
    </row>
    <row r="136" spans="1:9">
      <c r="A136" t="s">
        <v>1457</v>
      </c>
      <c r="B136">
        <v>195</v>
      </c>
      <c r="C136">
        <v>90415138</v>
      </c>
      <c r="D136">
        <v>88710450</v>
      </c>
      <c r="E136">
        <v>3704666</v>
      </c>
      <c r="F136">
        <v>1117342787381</v>
      </c>
      <c r="G136">
        <v>957263958331</v>
      </c>
      <c r="H136">
        <v>5061</v>
      </c>
      <c r="I136">
        <v>1298621060</v>
      </c>
    </row>
    <row r="137" spans="1:9">
      <c r="A137" t="s">
        <v>1685</v>
      </c>
      <c r="B137">
        <v>4462</v>
      </c>
      <c r="C137">
        <v>17783300</v>
      </c>
      <c r="D137">
        <v>3242422</v>
      </c>
      <c r="E137">
        <v>246119</v>
      </c>
      <c r="F137">
        <v>950457365</v>
      </c>
      <c r="G137">
        <v>323178396</v>
      </c>
      <c r="H137">
        <v>2219</v>
      </c>
      <c r="I137">
        <v>8652503</v>
      </c>
    </row>
    <row r="138" spans="1:9">
      <c r="A138" t="s">
        <v>1369</v>
      </c>
      <c r="B138">
        <v>0</v>
      </c>
      <c r="C138">
        <v>0</v>
      </c>
      <c r="D138">
        <v>0</v>
      </c>
      <c r="E138">
        <v>648</v>
      </c>
      <c r="F138">
        <v>10626518</v>
      </c>
      <c r="G138">
        <v>4944943</v>
      </c>
      <c r="H138">
        <v>5</v>
      </c>
      <c r="I138">
        <v>73974</v>
      </c>
    </row>
    <row r="139" spans="1:9">
      <c r="A139" t="s">
        <v>1636</v>
      </c>
      <c r="B139">
        <v>20</v>
      </c>
      <c r="C139">
        <v>87212</v>
      </c>
      <c r="D139">
        <v>78087</v>
      </c>
      <c r="E139">
        <v>3773</v>
      </c>
      <c r="F139">
        <v>15831553</v>
      </c>
      <c r="G139">
        <v>2533186</v>
      </c>
      <c r="H139">
        <v>6</v>
      </c>
      <c r="I139">
        <v>25036</v>
      </c>
    </row>
    <row r="140" spans="1:9">
      <c r="A140" t="s">
        <v>1766</v>
      </c>
      <c r="B140">
        <v>0</v>
      </c>
      <c r="C140">
        <v>0</v>
      </c>
      <c r="D140">
        <v>0</v>
      </c>
      <c r="E140">
        <v>479</v>
      </c>
      <c r="F140">
        <v>3349075</v>
      </c>
      <c r="G140">
        <v>1169217</v>
      </c>
      <c r="H140">
        <v>7</v>
      </c>
      <c r="I140">
        <v>43000</v>
      </c>
    </row>
    <row r="141" spans="1:9">
      <c r="A141" t="s">
        <v>736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</row>
    <row r="142" spans="1:9">
      <c r="A142" t="s">
        <v>1418</v>
      </c>
      <c r="B142">
        <v>0</v>
      </c>
      <c r="C142">
        <v>0</v>
      </c>
      <c r="D142">
        <v>0</v>
      </c>
      <c r="E142">
        <v>5226</v>
      </c>
      <c r="F142">
        <v>5796214</v>
      </c>
      <c r="G142">
        <v>931216</v>
      </c>
      <c r="H142">
        <v>26</v>
      </c>
      <c r="I142">
        <v>28250</v>
      </c>
    </row>
    <row r="143" spans="1:9">
      <c r="A143" t="s">
        <v>1902</v>
      </c>
      <c r="B143">
        <v>19769</v>
      </c>
      <c r="C143">
        <v>251595355</v>
      </c>
      <c r="D143">
        <v>247787249</v>
      </c>
      <c r="E143">
        <v>365727</v>
      </c>
      <c r="F143">
        <v>4569611667</v>
      </c>
      <c r="G143">
        <v>2048059580</v>
      </c>
      <c r="H143">
        <v>2089</v>
      </c>
      <c r="I143">
        <v>25922997</v>
      </c>
    </row>
    <row r="144" spans="1:9">
      <c r="A144" t="s">
        <v>1909</v>
      </c>
      <c r="B144">
        <v>59349</v>
      </c>
      <c r="C144">
        <v>238806234</v>
      </c>
      <c r="D144">
        <v>84121010</v>
      </c>
      <c r="E144">
        <v>1294925</v>
      </c>
      <c r="F144">
        <v>5191027725</v>
      </c>
      <c r="G144">
        <v>643014067</v>
      </c>
      <c r="H144">
        <v>7126</v>
      </c>
      <c r="I144">
        <v>27434756</v>
      </c>
    </row>
    <row r="145" spans="1:9">
      <c r="A145" t="s">
        <v>1442</v>
      </c>
      <c r="B145">
        <v>42236</v>
      </c>
      <c r="C145">
        <v>1608795307</v>
      </c>
      <c r="D145">
        <v>1577391940</v>
      </c>
      <c r="E145">
        <v>1288401</v>
      </c>
      <c r="F145">
        <v>48083303085</v>
      </c>
      <c r="G145">
        <v>30493911473</v>
      </c>
      <c r="H145">
        <v>3569</v>
      </c>
      <c r="I145">
        <v>133613218</v>
      </c>
    </row>
    <row r="146" spans="1:9">
      <c r="A146" t="s">
        <v>1567</v>
      </c>
      <c r="B146">
        <v>0</v>
      </c>
      <c r="C146">
        <v>0</v>
      </c>
      <c r="D146">
        <v>0</v>
      </c>
      <c r="E146">
        <v>21</v>
      </c>
      <c r="F146">
        <v>93258</v>
      </c>
      <c r="G146">
        <v>57461</v>
      </c>
      <c r="H146">
        <v>0</v>
      </c>
      <c r="I146">
        <v>0</v>
      </c>
    </row>
    <row r="147" spans="1:9">
      <c r="A147" t="s">
        <v>1574</v>
      </c>
      <c r="B147">
        <v>0</v>
      </c>
      <c r="C147">
        <v>0</v>
      </c>
      <c r="D147">
        <v>0</v>
      </c>
      <c r="E147">
        <v>5</v>
      </c>
      <c r="F147">
        <v>43022</v>
      </c>
      <c r="G147">
        <v>31311</v>
      </c>
      <c r="H147">
        <v>0</v>
      </c>
      <c r="I147">
        <v>0</v>
      </c>
    </row>
    <row r="148" spans="1:9">
      <c r="A148" t="s">
        <v>1653</v>
      </c>
      <c r="B148">
        <v>0</v>
      </c>
      <c r="C148">
        <v>0</v>
      </c>
      <c r="D148">
        <v>0</v>
      </c>
      <c r="E148">
        <v>316</v>
      </c>
      <c r="F148">
        <v>8004861</v>
      </c>
      <c r="G148">
        <v>3768729</v>
      </c>
      <c r="H148">
        <v>22</v>
      </c>
      <c r="I148">
        <v>543918</v>
      </c>
    </row>
    <row r="149" spans="1:9">
      <c r="A149" t="s">
        <v>1516</v>
      </c>
      <c r="B149">
        <v>1633</v>
      </c>
      <c r="C149">
        <v>37003466</v>
      </c>
      <c r="D149">
        <v>21841086</v>
      </c>
      <c r="E149">
        <v>145179</v>
      </c>
      <c r="F149">
        <v>3182277793</v>
      </c>
      <c r="G149">
        <v>588382053</v>
      </c>
      <c r="H149">
        <v>120</v>
      </c>
      <c r="I149">
        <v>2689800</v>
      </c>
    </row>
    <row r="150" spans="1:9">
      <c r="A150" t="s">
        <v>1534</v>
      </c>
      <c r="B150">
        <v>0</v>
      </c>
      <c r="C150">
        <v>0</v>
      </c>
      <c r="D150">
        <v>0</v>
      </c>
      <c r="E150">
        <v>57</v>
      </c>
      <c r="F150">
        <v>1409358</v>
      </c>
      <c r="G150">
        <v>728351</v>
      </c>
      <c r="H150">
        <v>4</v>
      </c>
      <c r="I150">
        <v>102000</v>
      </c>
    </row>
    <row r="151" spans="1:9">
      <c r="A151" t="s">
        <v>1682</v>
      </c>
      <c r="B151">
        <v>5364</v>
      </c>
      <c r="C151">
        <v>2416200</v>
      </c>
      <c r="D151">
        <v>725137</v>
      </c>
      <c r="E151">
        <v>114173</v>
      </c>
      <c r="F151">
        <v>51159639</v>
      </c>
      <c r="G151">
        <v>19292418</v>
      </c>
      <c r="H151">
        <v>1707</v>
      </c>
      <c r="I151">
        <v>714421</v>
      </c>
    </row>
    <row r="152" spans="1:9">
      <c r="A152" t="s">
        <v>1690</v>
      </c>
      <c r="B152">
        <v>158</v>
      </c>
      <c r="C152">
        <v>10915000</v>
      </c>
      <c r="D152">
        <v>773133</v>
      </c>
      <c r="E152">
        <v>10056</v>
      </c>
      <c r="F152">
        <v>655294638</v>
      </c>
      <c r="G152">
        <v>52173704</v>
      </c>
      <c r="H152">
        <v>2</v>
      </c>
      <c r="I152">
        <v>150000</v>
      </c>
    </row>
    <row r="153" spans="1:9">
      <c r="A153" t="s">
        <v>1859</v>
      </c>
      <c r="B153">
        <v>2031</v>
      </c>
      <c r="C153">
        <v>7364455</v>
      </c>
      <c r="D153">
        <v>7160151</v>
      </c>
      <c r="E153">
        <v>11646</v>
      </c>
      <c r="F153">
        <v>42717361</v>
      </c>
      <c r="G153">
        <v>25040304</v>
      </c>
      <c r="H153">
        <v>40</v>
      </c>
      <c r="I153">
        <v>143199</v>
      </c>
    </row>
    <row r="154" spans="1:9">
      <c r="A154" t="s">
        <v>1432</v>
      </c>
      <c r="B154">
        <v>27</v>
      </c>
      <c r="C154">
        <v>575500</v>
      </c>
      <c r="D154">
        <v>170090</v>
      </c>
      <c r="E154">
        <v>52629</v>
      </c>
      <c r="F154">
        <v>1196721107</v>
      </c>
      <c r="G154">
        <v>93617325</v>
      </c>
      <c r="H154">
        <v>102</v>
      </c>
      <c r="I154">
        <v>2353815</v>
      </c>
    </row>
    <row r="155" spans="1:9">
      <c r="A155" t="s">
        <v>1531</v>
      </c>
      <c r="B155">
        <v>3</v>
      </c>
      <c r="C155">
        <v>75000</v>
      </c>
      <c r="D155">
        <v>394</v>
      </c>
      <c r="E155">
        <v>3839516</v>
      </c>
      <c r="F155">
        <v>87194546062</v>
      </c>
      <c r="G155">
        <v>21989599194</v>
      </c>
      <c r="H155">
        <v>4855</v>
      </c>
      <c r="I155">
        <v>107736990</v>
      </c>
    </row>
    <row r="156" spans="1:9">
      <c r="A156" t="s">
        <v>1612</v>
      </c>
      <c r="B156">
        <v>0</v>
      </c>
      <c r="C156">
        <v>0</v>
      </c>
      <c r="D156">
        <v>0</v>
      </c>
      <c r="E156">
        <v>2395</v>
      </c>
      <c r="F156">
        <v>61711409</v>
      </c>
      <c r="G156">
        <v>33498558</v>
      </c>
      <c r="H156">
        <v>23</v>
      </c>
      <c r="I156">
        <v>592727</v>
      </c>
    </row>
    <row r="157" spans="1:9">
      <c r="A157" t="s">
        <v>1287</v>
      </c>
      <c r="B157">
        <v>0</v>
      </c>
      <c r="C157">
        <v>0</v>
      </c>
      <c r="D157">
        <v>0</v>
      </c>
      <c r="E157">
        <v>19</v>
      </c>
      <c r="F157">
        <v>0</v>
      </c>
      <c r="G157">
        <v>2521</v>
      </c>
      <c r="H157">
        <v>0</v>
      </c>
      <c r="I157">
        <v>0</v>
      </c>
    </row>
    <row r="158" spans="1:9">
      <c r="A158" t="s">
        <v>1462</v>
      </c>
      <c r="B158">
        <v>0</v>
      </c>
      <c r="C158">
        <v>0</v>
      </c>
      <c r="D158">
        <v>0</v>
      </c>
      <c r="E158">
        <v>989</v>
      </c>
      <c r="F158">
        <v>7172016</v>
      </c>
      <c r="G158">
        <v>2903800</v>
      </c>
      <c r="H158">
        <v>5</v>
      </c>
      <c r="I158">
        <v>35144</v>
      </c>
    </row>
    <row r="159" spans="1:9">
      <c r="A159" t="s">
        <v>1609</v>
      </c>
      <c r="B159">
        <v>0</v>
      </c>
      <c r="C159">
        <v>0</v>
      </c>
      <c r="D159">
        <v>0</v>
      </c>
      <c r="E159">
        <v>1</v>
      </c>
      <c r="F159">
        <v>2000</v>
      </c>
      <c r="G159">
        <v>236581</v>
      </c>
      <c r="H159">
        <v>0</v>
      </c>
      <c r="I159">
        <v>0</v>
      </c>
    </row>
    <row r="160" spans="1:9">
      <c r="A160" t="s">
        <v>1343</v>
      </c>
      <c r="B160">
        <v>47943</v>
      </c>
      <c r="C160">
        <v>177043840</v>
      </c>
      <c r="D160">
        <v>24092773</v>
      </c>
      <c r="E160">
        <v>2549483</v>
      </c>
      <c r="F160">
        <v>9544401942</v>
      </c>
      <c r="G160">
        <v>1662283223</v>
      </c>
      <c r="H160">
        <v>13458</v>
      </c>
      <c r="I160">
        <v>50798952</v>
      </c>
    </row>
    <row r="161" spans="1:9">
      <c r="A161" t="s">
        <v>1451</v>
      </c>
      <c r="B161">
        <v>29345</v>
      </c>
      <c r="C161">
        <v>1012713178</v>
      </c>
      <c r="D161">
        <v>102382442</v>
      </c>
      <c r="E161">
        <v>6123880</v>
      </c>
      <c r="F161">
        <v>219133746050</v>
      </c>
      <c r="G161">
        <v>32218224392</v>
      </c>
      <c r="H161">
        <v>3055</v>
      </c>
      <c r="I161">
        <v>110113665</v>
      </c>
    </row>
    <row r="162" spans="1:9">
      <c r="A162" t="s">
        <v>1513</v>
      </c>
      <c r="B162">
        <v>141365</v>
      </c>
      <c r="C162">
        <v>551289450</v>
      </c>
      <c r="D162">
        <v>118370330</v>
      </c>
      <c r="E162">
        <v>3607283</v>
      </c>
      <c r="F162">
        <v>13704697630</v>
      </c>
      <c r="G162">
        <v>2152239089</v>
      </c>
      <c r="H162">
        <v>10724</v>
      </c>
      <c r="I162">
        <v>40505608</v>
      </c>
    </row>
    <row r="163" spans="1:9">
      <c r="A163" t="s">
        <v>1523</v>
      </c>
      <c r="B163">
        <v>433</v>
      </c>
      <c r="C163">
        <v>2165000</v>
      </c>
      <c r="D163">
        <v>61413</v>
      </c>
      <c r="E163">
        <v>6897</v>
      </c>
      <c r="F163">
        <v>34662900</v>
      </c>
      <c r="G163">
        <v>17193363</v>
      </c>
      <c r="H163">
        <v>157</v>
      </c>
      <c r="I163">
        <v>785000</v>
      </c>
    </row>
    <row r="164" spans="1:9">
      <c r="A164" t="s">
        <v>1549</v>
      </c>
      <c r="B164">
        <v>48075</v>
      </c>
      <c r="C164">
        <v>26913729</v>
      </c>
      <c r="D164">
        <v>11712074</v>
      </c>
      <c r="E164">
        <v>1006799</v>
      </c>
      <c r="F164">
        <v>496887505</v>
      </c>
      <c r="G164">
        <v>178165905</v>
      </c>
      <c r="H164">
        <v>16014</v>
      </c>
      <c r="I164">
        <v>7972097</v>
      </c>
    </row>
    <row r="165" spans="1:9">
      <c r="A165" t="s">
        <v>1575</v>
      </c>
      <c r="B165">
        <v>0</v>
      </c>
      <c r="C165">
        <v>0</v>
      </c>
      <c r="D165">
        <v>0</v>
      </c>
      <c r="E165">
        <v>26</v>
      </c>
      <c r="F165">
        <v>408703</v>
      </c>
      <c r="G165">
        <v>237521</v>
      </c>
      <c r="H165">
        <v>1</v>
      </c>
      <c r="I165">
        <v>10391</v>
      </c>
    </row>
    <row r="166" spans="1:9">
      <c r="A166" t="s">
        <v>1743</v>
      </c>
      <c r="B166">
        <v>385</v>
      </c>
      <c r="C166">
        <v>3389847</v>
      </c>
      <c r="D166">
        <v>3362425</v>
      </c>
      <c r="E166">
        <v>17791</v>
      </c>
      <c r="F166">
        <v>157639339</v>
      </c>
      <c r="G166">
        <v>81388764</v>
      </c>
      <c r="H166">
        <v>28</v>
      </c>
      <c r="I166">
        <v>249529</v>
      </c>
    </row>
    <row r="167" spans="1:9">
      <c r="A167" t="s">
        <v>1780</v>
      </c>
      <c r="B167">
        <v>221</v>
      </c>
      <c r="C167">
        <v>176625</v>
      </c>
      <c r="D167">
        <v>19868</v>
      </c>
      <c r="E167">
        <v>191630</v>
      </c>
      <c r="F167">
        <v>89978769</v>
      </c>
      <c r="G167">
        <v>14990475</v>
      </c>
      <c r="H167">
        <v>3082</v>
      </c>
      <c r="I167">
        <v>1719014</v>
      </c>
    </row>
    <row r="168" spans="1:9">
      <c r="A168" t="s">
        <v>1826</v>
      </c>
      <c r="B168">
        <v>1736</v>
      </c>
      <c r="C168">
        <v>3994145</v>
      </c>
      <c r="D168">
        <v>725444</v>
      </c>
      <c r="E168">
        <v>404240</v>
      </c>
      <c r="F168">
        <v>944665008</v>
      </c>
      <c r="G168">
        <v>86472773</v>
      </c>
      <c r="H168">
        <v>538</v>
      </c>
      <c r="I168">
        <v>1199950</v>
      </c>
    </row>
    <row r="169" spans="1:9">
      <c r="A169" t="s">
        <v>1405</v>
      </c>
      <c r="B169">
        <v>36253</v>
      </c>
      <c r="C169">
        <v>729551000</v>
      </c>
      <c r="D169">
        <v>96777665</v>
      </c>
      <c r="E169">
        <v>3425657</v>
      </c>
      <c r="F169">
        <v>75889243369</v>
      </c>
      <c r="G169">
        <v>13063533804</v>
      </c>
      <c r="H169">
        <v>2726</v>
      </c>
      <c r="I169">
        <v>59497311</v>
      </c>
    </row>
    <row r="170" spans="1:9">
      <c r="A170" t="s">
        <v>1565</v>
      </c>
      <c r="B170">
        <v>5618</v>
      </c>
      <c r="C170">
        <v>192072072</v>
      </c>
      <c r="D170">
        <v>190577088</v>
      </c>
      <c r="E170">
        <v>43451</v>
      </c>
      <c r="F170">
        <v>1435412104</v>
      </c>
      <c r="G170">
        <v>956313848</v>
      </c>
      <c r="H170">
        <v>146</v>
      </c>
      <c r="I170">
        <v>4721000</v>
      </c>
    </row>
    <row r="171" spans="1:9">
      <c r="A171" t="s">
        <v>1600</v>
      </c>
      <c r="B171">
        <v>11228</v>
      </c>
      <c r="C171">
        <v>4750700</v>
      </c>
      <c r="D171">
        <v>1167954</v>
      </c>
      <c r="E171">
        <v>211486</v>
      </c>
      <c r="F171">
        <v>99345084</v>
      </c>
      <c r="G171">
        <v>32984510</v>
      </c>
      <c r="H171">
        <v>2219</v>
      </c>
      <c r="I171">
        <v>1149826</v>
      </c>
    </row>
    <row r="172" spans="1:9">
      <c r="A172" t="s">
        <v>1863</v>
      </c>
      <c r="B172">
        <v>5132</v>
      </c>
      <c r="C172">
        <v>186412604</v>
      </c>
      <c r="D172">
        <v>184618714</v>
      </c>
      <c r="E172">
        <v>67816</v>
      </c>
      <c r="F172">
        <v>2492985168</v>
      </c>
      <c r="G172">
        <v>1570424356</v>
      </c>
      <c r="H172">
        <v>146</v>
      </c>
      <c r="I172">
        <v>5498513</v>
      </c>
    </row>
    <row r="173" spans="1:9">
      <c r="A173" t="s">
        <v>1299</v>
      </c>
      <c r="B173">
        <v>190514</v>
      </c>
      <c r="C173">
        <v>1409445304</v>
      </c>
      <c r="D173">
        <v>40915465</v>
      </c>
      <c r="E173">
        <v>2117543</v>
      </c>
      <c r="F173">
        <v>15107464606</v>
      </c>
      <c r="G173">
        <v>2130959842</v>
      </c>
      <c r="H173">
        <v>8482</v>
      </c>
      <c r="I173">
        <v>58087250</v>
      </c>
    </row>
    <row r="174" spans="1:9">
      <c r="A174" t="s">
        <v>5070</v>
      </c>
      <c r="B174">
        <v>2</v>
      </c>
      <c r="C174">
        <v>12500</v>
      </c>
      <c r="D174">
        <v>160</v>
      </c>
      <c r="E174">
        <v>146613</v>
      </c>
      <c r="F174">
        <v>987315331</v>
      </c>
      <c r="G174">
        <v>135021893</v>
      </c>
      <c r="H174">
        <v>4</v>
      </c>
      <c r="I174">
        <v>29260</v>
      </c>
    </row>
    <row r="175" spans="1:9">
      <c r="A175" t="s">
        <v>1117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100000</v>
      </c>
      <c r="H175">
        <v>0</v>
      </c>
      <c r="I175">
        <v>0</v>
      </c>
    </row>
    <row r="176" spans="1:9">
      <c r="A176" t="s">
        <v>1683</v>
      </c>
      <c r="B176">
        <v>2728</v>
      </c>
      <c r="C176">
        <v>3296600</v>
      </c>
      <c r="D176">
        <v>759117</v>
      </c>
      <c r="E176">
        <v>153490</v>
      </c>
      <c r="F176">
        <v>186330918</v>
      </c>
      <c r="G176">
        <v>64667892</v>
      </c>
      <c r="H176">
        <v>2009</v>
      </c>
      <c r="I176">
        <v>2484720</v>
      </c>
    </row>
    <row r="177" spans="1:9">
      <c r="A177" t="s">
        <v>1732</v>
      </c>
      <c r="B177">
        <v>63</v>
      </c>
      <c r="C177">
        <v>4097801</v>
      </c>
      <c r="D177">
        <v>4090674</v>
      </c>
      <c r="E177">
        <v>664</v>
      </c>
      <c r="F177">
        <v>55162638</v>
      </c>
      <c r="G177">
        <v>34019902</v>
      </c>
      <c r="H177">
        <v>2</v>
      </c>
      <c r="I177">
        <v>141575</v>
      </c>
    </row>
    <row r="178" spans="1:9">
      <c r="A178" t="s">
        <v>1886</v>
      </c>
      <c r="B178">
        <v>1</v>
      </c>
      <c r="C178">
        <v>42893</v>
      </c>
      <c r="D178">
        <v>34311</v>
      </c>
      <c r="E178">
        <v>59495</v>
      </c>
      <c r="F178">
        <v>2503041642</v>
      </c>
      <c r="G178">
        <v>1445659776</v>
      </c>
      <c r="H178">
        <v>377</v>
      </c>
      <c r="I178">
        <v>15759729</v>
      </c>
    </row>
    <row r="179" spans="1:9">
      <c r="A179" t="s">
        <v>1378</v>
      </c>
      <c r="B179">
        <v>3</v>
      </c>
      <c r="C179">
        <v>50000</v>
      </c>
      <c r="D179">
        <v>36700</v>
      </c>
      <c r="E179">
        <v>13563</v>
      </c>
      <c r="F179">
        <v>199214396</v>
      </c>
      <c r="G179">
        <v>77863569</v>
      </c>
      <c r="H179">
        <v>242</v>
      </c>
      <c r="I179">
        <v>3541383</v>
      </c>
    </row>
    <row r="180" spans="1:9">
      <c r="A180" t="s">
        <v>1670</v>
      </c>
      <c r="B180">
        <v>1333</v>
      </c>
      <c r="C180">
        <v>17460319</v>
      </c>
      <c r="D180">
        <v>17283296</v>
      </c>
      <c r="E180">
        <v>26591</v>
      </c>
      <c r="F180">
        <v>313357345</v>
      </c>
      <c r="G180">
        <v>120079509</v>
      </c>
      <c r="H180">
        <v>171</v>
      </c>
      <c r="I180">
        <v>2136517</v>
      </c>
    </row>
    <row r="181" spans="1:9">
      <c r="A181" t="s">
        <v>1810</v>
      </c>
      <c r="B181">
        <v>22</v>
      </c>
      <c r="C181">
        <v>168598</v>
      </c>
      <c r="D181">
        <v>168593</v>
      </c>
      <c r="E181">
        <v>56</v>
      </c>
      <c r="F181">
        <v>406595</v>
      </c>
      <c r="G181">
        <v>363802</v>
      </c>
      <c r="H181">
        <v>0</v>
      </c>
      <c r="I181">
        <v>0</v>
      </c>
    </row>
    <row r="182" spans="1:9">
      <c r="A182" t="s">
        <v>5071</v>
      </c>
      <c r="B182">
        <v>0</v>
      </c>
      <c r="C182">
        <v>0</v>
      </c>
      <c r="D182">
        <v>0</v>
      </c>
      <c r="E182">
        <v>9</v>
      </c>
      <c r="F182">
        <v>190000</v>
      </c>
      <c r="G182">
        <v>9759</v>
      </c>
      <c r="H182">
        <v>0</v>
      </c>
      <c r="I182">
        <v>0</v>
      </c>
    </row>
    <row r="183" spans="1:9">
      <c r="A183" t="s">
        <v>1596</v>
      </c>
      <c r="B183">
        <v>3812</v>
      </c>
      <c r="C183">
        <v>61265784</v>
      </c>
      <c r="D183">
        <v>60624611</v>
      </c>
      <c r="E183">
        <v>214077</v>
      </c>
      <c r="F183">
        <v>3416081531</v>
      </c>
      <c r="G183">
        <v>1757625748</v>
      </c>
      <c r="H183">
        <v>626</v>
      </c>
      <c r="I183">
        <v>10153752</v>
      </c>
    </row>
    <row r="184" spans="1:9">
      <c r="A184" t="s">
        <v>1656</v>
      </c>
      <c r="B184">
        <v>0</v>
      </c>
      <c r="C184">
        <v>0</v>
      </c>
      <c r="D184">
        <v>0</v>
      </c>
      <c r="E184">
        <v>10</v>
      </c>
      <c r="F184">
        <v>2250</v>
      </c>
      <c r="G184">
        <v>102909</v>
      </c>
      <c r="H184">
        <v>0</v>
      </c>
      <c r="I184">
        <v>0</v>
      </c>
    </row>
    <row r="185" spans="1:9">
      <c r="A185" t="s">
        <v>1716</v>
      </c>
      <c r="B185">
        <v>374978</v>
      </c>
      <c r="C185">
        <v>521977523</v>
      </c>
      <c r="D185">
        <v>84931475</v>
      </c>
      <c r="E185">
        <v>7467153</v>
      </c>
      <c r="F185">
        <v>9697207151</v>
      </c>
      <c r="G185">
        <v>1837937247</v>
      </c>
      <c r="H185">
        <v>52931</v>
      </c>
      <c r="I185">
        <v>75004762</v>
      </c>
    </row>
    <row r="186" spans="1:9">
      <c r="A186" t="s">
        <v>1753</v>
      </c>
      <c r="B186">
        <v>7074</v>
      </c>
      <c r="C186">
        <v>88991228</v>
      </c>
      <c r="D186">
        <v>9042389</v>
      </c>
      <c r="E186">
        <v>535823</v>
      </c>
      <c r="F186">
        <v>7304415608</v>
      </c>
      <c r="G186">
        <v>970005243</v>
      </c>
      <c r="H186">
        <v>854</v>
      </c>
      <c r="I186">
        <v>11139214</v>
      </c>
    </row>
    <row r="187" spans="1:9">
      <c r="A187" t="s">
        <v>1443</v>
      </c>
      <c r="B187">
        <v>18312</v>
      </c>
      <c r="C187">
        <v>1328399410</v>
      </c>
      <c r="D187">
        <v>1302179144</v>
      </c>
      <c r="E187">
        <v>347477</v>
      </c>
      <c r="F187">
        <v>23922494710</v>
      </c>
      <c r="G187">
        <v>16804106516</v>
      </c>
      <c r="H187">
        <v>850</v>
      </c>
      <c r="I187">
        <v>56044344</v>
      </c>
    </row>
    <row r="188" spans="1:9">
      <c r="A188" t="s">
        <v>1298</v>
      </c>
      <c r="B188">
        <v>95815</v>
      </c>
      <c r="C188">
        <v>357581430</v>
      </c>
      <c r="D188">
        <v>27548257</v>
      </c>
      <c r="E188">
        <v>1205571</v>
      </c>
      <c r="F188">
        <v>4449960585</v>
      </c>
      <c r="G188">
        <v>1093804859</v>
      </c>
      <c r="H188">
        <v>10165</v>
      </c>
      <c r="I188">
        <v>37254046</v>
      </c>
    </row>
    <row r="189" spans="1:9">
      <c r="A189" t="s">
        <v>1357</v>
      </c>
      <c r="B189">
        <v>30552</v>
      </c>
      <c r="C189">
        <v>1169546280</v>
      </c>
      <c r="D189">
        <v>1161511452</v>
      </c>
      <c r="E189">
        <v>650393</v>
      </c>
      <c r="F189">
        <v>24499660136</v>
      </c>
      <c r="G189">
        <v>15556193439</v>
      </c>
      <c r="H189">
        <v>728</v>
      </c>
      <c r="I189">
        <v>28021794</v>
      </c>
    </row>
    <row r="190" spans="1:9">
      <c r="A190" t="s">
        <v>1843</v>
      </c>
      <c r="B190">
        <v>2841</v>
      </c>
      <c r="C190">
        <v>9918700</v>
      </c>
      <c r="D190">
        <v>1683804</v>
      </c>
      <c r="E190">
        <v>435592</v>
      </c>
      <c r="F190">
        <v>1641932953</v>
      </c>
      <c r="G190">
        <v>522313419</v>
      </c>
      <c r="H190">
        <v>2306</v>
      </c>
      <c r="I190">
        <v>8650650</v>
      </c>
    </row>
    <row r="191" spans="1:9">
      <c r="A191" t="s">
        <v>1313</v>
      </c>
      <c r="B191">
        <v>530788</v>
      </c>
      <c r="C191">
        <v>269322095</v>
      </c>
      <c r="D191">
        <v>55472292</v>
      </c>
      <c r="E191">
        <v>8927154</v>
      </c>
      <c r="F191">
        <v>4956713445</v>
      </c>
      <c r="G191">
        <v>895776315</v>
      </c>
      <c r="H191">
        <v>358694</v>
      </c>
      <c r="I191">
        <v>124014372</v>
      </c>
    </row>
    <row r="192" spans="1:9">
      <c r="A192" t="s">
        <v>1536</v>
      </c>
      <c r="B192">
        <v>1121</v>
      </c>
      <c r="C192">
        <v>194984484</v>
      </c>
      <c r="D192">
        <v>194480282</v>
      </c>
      <c r="E192">
        <v>9956</v>
      </c>
      <c r="F192">
        <v>1157661577</v>
      </c>
      <c r="G192">
        <v>1074267249</v>
      </c>
      <c r="H192">
        <v>32</v>
      </c>
      <c r="I192">
        <v>3048158</v>
      </c>
    </row>
    <row r="193" spans="1:9">
      <c r="A193" t="s">
        <v>1570</v>
      </c>
      <c r="B193">
        <v>1110</v>
      </c>
      <c r="C193">
        <v>27811338</v>
      </c>
      <c r="D193">
        <v>27584088</v>
      </c>
      <c r="E193">
        <v>24179</v>
      </c>
      <c r="F193">
        <v>595499541</v>
      </c>
      <c r="G193">
        <v>333489590</v>
      </c>
      <c r="H193">
        <v>23</v>
      </c>
      <c r="I193">
        <v>577719</v>
      </c>
    </row>
    <row r="194" spans="1:9">
      <c r="A194" t="s">
        <v>1707</v>
      </c>
      <c r="B194">
        <v>2945</v>
      </c>
      <c r="C194">
        <v>3952769</v>
      </c>
      <c r="D194">
        <v>1030303</v>
      </c>
      <c r="E194">
        <v>392397</v>
      </c>
      <c r="F194">
        <v>475369270</v>
      </c>
      <c r="G194">
        <v>44137909</v>
      </c>
      <c r="H194">
        <v>456</v>
      </c>
      <c r="I194">
        <v>556776</v>
      </c>
    </row>
    <row r="195" spans="1:9">
      <c r="A195" t="s">
        <v>1709</v>
      </c>
      <c r="B195">
        <v>19053</v>
      </c>
      <c r="C195">
        <v>76215951</v>
      </c>
      <c r="D195">
        <v>66395219</v>
      </c>
      <c r="E195">
        <v>494313</v>
      </c>
      <c r="F195">
        <v>1718693964</v>
      </c>
      <c r="G195">
        <v>356611633</v>
      </c>
      <c r="H195">
        <v>416</v>
      </c>
      <c r="I195">
        <v>1534567</v>
      </c>
    </row>
    <row r="196" spans="1:9">
      <c r="A196" t="s">
        <v>1563</v>
      </c>
      <c r="B196">
        <v>16089</v>
      </c>
      <c r="C196">
        <v>227885158</v>
      </c>
      <c r="D196">
        <v>225419688</v>
      </c>
      <c r="E196">
        <v>126421</v>
      </c>
      <c r="F196">
        <v>1778995755</v>
      </c>
      <c r="G196">
        <v>1118189718</v>
      </c>
      <c r="H196">
        <v>772</v>
      </c>
      <c r="I196">
        <v>10638214</v>
      </c>
    </row>
    <row r="197" spans="1:9">
      <c r="A197" t="s">
        <v>1608</v>
      </c>
      <c r="B197">
        <v>1558</v>
      </c>
      <c r="C197">
        <v>89728800</v>
      </c>
      <c r="D197">
        <v>1251259</v>
      </c>
      <c r="E197">
        <v>15635</v>
      </c>
      <c r="F197">
        <v>966781700</v>
      </c>
      <c r="G197">
        <v>47304294</v>
      </c>
      <c r="H197">
        <v>7</v>
      </c>
      <c r="I197">
        <v>485000</v>
      </c>
    </row>
    <row r="198" spans="1:9">
      <c r="A198" t="s">
        <v>624</v>
      </c>
      <c r="B198">
        <v>0</v>
      </c>
      <c r="C198">
        <v>0</v>
      </c>
      <c r="D198">
        <v>0</v>
      </c>
      <c r="E198">
        <v>153</v>
      </c>
      <c r="F198">
        <v>0</v>
      </c>
      <c r="G198">
        <v>0</v>
      </c>
      <c r="H198">
        <v>0</v>
      </c>
      <c r="I198">
        <v>0</v>
      </c>
    </row>
    <row r="199" spans="1:9">
      <c r="A199" t="s">
        <v>1593</v>
      </c>
      <c r="B199">
        <v>1017</v>
      </c>
      <c r="C199">
        <v>69671822</v>
      </c>
      <c r="D199">
        <v>68431657</v>
      </c>
      <c r="E199">
        <v>6623</v>
      </c>
      <c r="F199">
        <v>428003355</v>
      </c>
      <c r="G199">
        <v>358519456</v>
      </c>
      <c r="H199">
        <v>13</v>
      </c>
      <c r="I199">
        <v>694787</v>
      </c>
    </row>
    <row r="200" spans="1:9">
      <c r="A200" t="s">
        <v>1722</v>
      </c>
      <c r="B200">
        <v>5880</v>
      </c>
      <c r="C200">
        <v>177100000</v>
      </c>
      <c r="D200">
        <v>2337537</v>
      </c>
      <c r="E200">
        <v>18128</v>
      </c>
      <c r="F200">
        <v>550935258</v>
      </c>
      <c r="G200">
        <v>18269825</v>
      </c>
      <c r="H200">
        <v>2</v>
      </c>
      <c r="I200">
        <v>60000</v>
      </c>
    </row>
    <row r="201" spans="1:9">
      <c r="A201" t="s">
        <v>1772</v>
      </c>
      <c r="B201">
        <v>159</v>
      </c>
      <c r="C201">
        <v>281536</v>
      </c>
      <c r="D201">
        <v>263457</v>
      </c>
      <c r="E201">
        <v>70865</v>
      </c>
      <c r="F201">
        <v>88104374</v>
      </c>
      <c r="G201">
        <v>27128489</v>
      </c>
      <c r="H201">
        <v>128</v>
      </c>
      <c r="I201">
        <v>155968</v>
      </c>
    </row>
    <row r="202" spans="1:9">
      <c r="A202" t="s">
        <v>1784</v>
      </c>
      <c r="B202">
        <v>30525</v>
      </c>
      <c r="C202">
        <v>216908873</v>
      </c>
      <c r="D202">
        <v>80030353</v>
      </c>
      <c r="E202">
        <v>886612</v>
      </c>
      <c r="F202">
        <v>6109641248</v>
      </c>
      <c r="G202">
        <v>697943313</v>
      </c>
      <c r="H202">
        <v>1636</v>
      </c>
      <c r="I202">
        <v>11016970</v>
      </c>
    </row>
    <row r="203" spans="1:9">
      <c r="A203" t="s">
        <v>1805</v>
      </c>
      <c r="B203">
        <v>67</v>
      </c>
      <c r="C203">
        <v>4130000</v>
      </c>
      <c r="D203">
        <v>302875</v>
      </c>
      <c r="E203">
        <v>46377</v>
      </c>
      <c r="F203">
        <v>2837854441</v>
      </c>
      <c r="G203">
        <v>503847867</v>
      </c>
      <c r="H203">
        <v>21</v>
      </c>
      <c r="I203">
        <v>1385000</v>
      </c>
    </row>
    <row r="204" spans="1:9">
      <c r="A204" t="s">
        <v>1868</v>
      </c>
      <c r="B204">
        <v>0</v>
      </c>
      <c r="C204">
        <v>0</v>
      </c>
      <c r="D204">
        <v>0</v>
      </c>
      <c r="E204">
        <v>130603</v>
      </c>
      <c r="F204">
        <v>1060157815</v>
      </c>
      <c r="G204">
        <v>568217635</v>
      </c>
      <c r="H204">
        <v>1518</v>
      </c>
      <c r="I204">
        <v>12340827</v>
      </c>
    </row>
    <row r="205" spans="1:9">
      <c r="A205" t="s">
        <v>1701</v>
      </c>
      <c r="B205">
        <v>0</v>
      </c>
      <c r="C205">
        <v>0</v>
      </c>
      <c r="D205">
        <v>0</v>
      </c>
      <c r="E205">
        <v>2056</v>
      </c>
      <c r="F205">
        <v>14507544</v>
      </c>
      <c r="G205">
        <v>4248323</v>
      </c>
      <c r="H205">
        <v>13</v>
      </c>
      <c r="I205">
        <v>92200</v>
      </c>
    </row>
    <row r="206" spans="1:9">
      <c r="A206" t="s">
        <v>1336</v>
      </c>
      <c r="B206">
        <v>10488</v>
      </c>
      <c r="C206">
        <v>141450726</v>
      </c>
      <c r="D206">
        <v>134060009</v>
      </c>
      <c r="E206">
        <v>57130</v>
      </c>
      <c r="F206">
        <v>777737966</v>
      </c>
      <c r="G206">
        <v>494041677</v>
      </c>
      <c r="H206">
        <v>157</v>
      </c>
      <c r="I206">
        <v>2147424</v>
      </c>
    </row>
    <row r="207" spans="1:9">
      <c r="A207" t="s">
        <v>1304</v>
      </c>
      <c r="B207">
        <v>569</v>
      </c>
      <c r="C207">
        <v>384750</v>
      </c>
      <c r="D207">
        <v>249934</v>
      </c>
      <c r="E207">
        <v>31820</v>
      </c>
      <c r="F207">
        <v>19378510</v>
      </c>
      <c r="G207">
        <v>8427439</v>
      </c>
      <c r="H207">
        <v>4651</v>
      </c>
      <c r="I207">
        <v>3281329</v>
      </c>
    </row>
    <row r="208" spans="1:9">
      <c r="A208" t="s">
        <v>1340</v>
      </c>
      <c r="B208">
        <v>13973</v>
      </c>
      <c r="C208">
        <v>8897199</v>
      </c>
      <c r="D208">
        <v>1576804</v>
      </c>
      <c r="E208">
        <v>484498</v>
      </c>
      <c r="F208">
        <v>271829570</v>
      </c>
      <c r="G208">
        <v>79497623</v>
      </c>
      <c r="H208">
        <v>6377</v>
      </c>
      <c r="I208">
        <v>3800379</v>
      </c>
    </row>
    <row r="209" spans="1:9">
      <c r="A209" t="s">
        <v>929</v>
      </c>
      <c r="B209">
        <v>0</v>
      </c>
      <c r="C209">
        <v>0</v>
      </c>
      <c r="D209">
        <v>0</v>
      </c>
      <c r="E209">
        <v>8</v>
      </c>
      <c r="F209">
        <v>0</v>
      </c>
      <c r="G209">
        <v>0</v>
      </c>
      <c r="H209">
        <v>0</v>
      </c>
      <c r="I209">
        <v>0</v>
      </c>
    </row>
    <row r="210" spans="1:9">
      <c r="A210" t="s">
        <v>1714</v>
      </c>
      <c r="B210">
        <v>9138</v>
      </c>
      <c r="C210">
        <v>812402953</v>
      </c>
      <c r="D210">
        <v>788292454</v>
      </c>
      <c r="E210">
        <v>131536</v>
      </c>
      <c r="F210">
        <v>12681229399</v>
      </c>
      <c r="G210">
        <v>8639782424</v>
      </c>
      <c r="H210">
        <v>287</v>
      </c>
      <c r="I210">
        <v>24982949</v>
      </c>
    </row>
    <row r="211" spans="1:9">
      <c r="A211" t="s">
        <v>1901</v>
      </c>
      <c r="B211">
        <v>10099</v>
      </c>
      <c r="C211">
        <v>64283394</v>
      </c>
      <c r="D211">
        <v>63053494</v>
      </c>
      <c r="E211">
        <v>294953</v>
      </c>
      <c r="F211">
        <v>1813258395</v>
      </c>
      <c r="G211">
        <v>731928233</v>
      </c>
      <c r="H211">
        <v>2111</v>
      </c>
      <c r="I211">
        <v>12918495</v>
      </c>
    </row>
    <row r="212" spans="1:9">
      <c r="A212" t="s">
        <v>1390</v>
      </c>
      <c r="B212">
        <v>6005</v>
      </c>
      <c r="C212">
        <v>607939756</v>
      </c>
      <c r="D212">
        <v>600410732</v>
      </c>
      <c r="E212">
        <v>128350</v>
      </c>
      <c r="F212">
        <v>12683289477</v>
      </c>
      <c r="G212">
        <v>9475601177</v>
      </c>
      <c r="H212">
        <v>163</v>
      </c>
      <c r="I212">
        <v>19073835</v>
      </c>
    </row>
    <row r="213" spans="1:9">
      <c r="A213" t="s">
        <v>1693</v>
      </c>
      <c r="B213">
        <v>0</v>
      </c>
      <c r="C213">
        <v>0</v>
      </c>
      <c r="D213">
        <v>0</v>
      </c>
      <c r="E213">
        <v>418</v>
      </c>
      <c r="F213">
        <v>6750223</v>
      </c>
      <c r="G213">
        <v>3115888</v>
      </c>
      <c r="H213">
        <v>11</v>
      </c>
      <c r="I213">
        <v>184788</v>
      </c>
    </row>
    <row r="214" spans="1:9">
      <c r="A214" t="s">
        <v>1839</v>
      </c>
      <c r="B214">
        <v>7857</v>
      </c>
      <c r="C214">
        <v>504407679</v>
      </c>
      <c r="D214">
        <v>501319979</v>
      </c>
      <c r="E214">
        <v>81051</v>
      </c>
      <c r="F214">
        <v>4916923947</v>
      </c>
      <c r="G214">
        <v>3551091363</v>
      </c>
      <c r="H214">
        <v>68</v>
      </c>
      <c r="I214">
        <v>4118402</v>
      </c>
    </row>
    <row r="215" spans="1:9">
      <c r="A215" t="s">
        <v>1913</v>
      </c>
      <c r="B215">
        <v>4508</v>
      </c>
      <c r="C215">
        <v>157988000</v>
      </c>
      <c r="D215">
        <v>53582823</v>
      </c>
      <c r="E215">
        <v>29195</v>
      </c>
      <c r="F215">
        <v>993127019</v>
      </c>
      <c r="G215">
        <v>299723065</v>
      </c>
      <c r="H215">
        <v>54</v>
      </c>
      <c r="I215">
        <v>1780400</v>
      </c>
    </row>
    <row r="216" spans="1:9">
      <c r="A216" t="s">
        <v>1364</v>
      </c>
      <c r="B216">
        <v>210509</v>
      </c>
      <c r="C216">
        <v>2926501895</v>
      </c>
      <c r="D216">
        <v>355394334</v>
      </c>
      <c r="E216">
        <v>15454573</v>
      </c>
      <c r="F216">
        <v>218000531098</v>
      </c>
      <c r="G216">
        <v>34603094089</v>
      </c>
      <c r="H216">
        <v>30743</v>
      </c>
      <c r="I216">
        <v>419909700</v>
      </c>
    </row>
    <row r="217" spans="1:9">
      <c r="A217" t="s">
        <v>1430</v>
      </c>
      <c r="B217">
        <v>8882</v>
      </c>
      <c r="C217">
        <v>46188800</v>
      </c>
      <c r="D217">
        <v>10565950</v>
      </c>
      <c r="E217">
        <v>1968715</v>
      </c>
      <c r="F217">
        <v>12093805584</v>
      </c>
      <c r="G217">
        <v>1499167953</v>
      </c>
      <c r="H217">
        <v>5537</v>
      </c>
      <c r="I217">
        <v>32584990</v>
      </c>
    </row>
    <row r="218" spans="1:9">
      <c r="A218" t="s">
        <v>1852</v>
      </c>
      <c r="B218">
        <v>0</v>
      </c>
      <c r="C218">
        <v>0</v>
      </c>
      <c r="D218">
        <v>0</v>
      </c>
      <c r="E218">
        <v>3</v>
      </c>
      <c r="F218">
        <v>13800</v>
      </c>
      <c r="G218">
        <v>8098</v>
      </c>
      <c r="H218">
        <v>0</v>
      </c>
      <c r="I218">
        <v>0</v>
      </c>
    </row>
    <row r="219" spans="1:9">
      <c r="A219" t="s">
        <v>1564</v>
      </c>
      <c r="B219">
        <v>10442</v>
      </c>
      <c r="C219">
        <v>238256693</v>
      </c>
      <c r="D219">
        <v>236122589</v>
      </c>
      <c r="E219">
        <v>86581</v>
      </c>
      <c r="F219">
        <v>1991762391</v>
      </c>
      <c r="G219">
        <v>1280937094</v>
      </c>
      <c r="H219">
        <v>420</v>
      </c>
      <c r="I219">
        <v>9460882</v>
      </c>
    </row>
    <row r="220" spans="1:9">
      <c r="A220" t="s">
        <v>1512</v>
      </c>
      <c r="B220">
        <v>85072</v>
      </c>
      <c r="C220">
        <v>183403864</v>
      </c>
      <c r="D220">
        <v>62483661</v>
      </c>
      <c r="E220">
        <v>3928429</v>
      </c>
      <c r="F220">
        <v>9238354844</v>
      </c>
      <c r="G220">
        <v>1263466135</v>
      </c>
      <c r="H220">
        <v>15273</v>
      </c>
      <c r="I220">
        <v>34840823</v>
      </c>
    </row>
    <row r="221" spans="1:9">
      <c r="A221" t="s">
        <v>1330</v>
      </c>
      <c r="B221">
        <v>5816</v>
      </c>
      <c r="C221">
        <v>545763519</v>
      </c>
      <c r="D221">
        <v>209142420</v>
      </c>
      <c r="E221">
        <v>870935</v>
      </c>
      <c r="F221">
        <v>73716758955</v>
      </c>
      <c r="G221">
        <v>22502645604</v>
      </c>
      <c r="H221">
        <v>682</v>
      </c>
      <c r="I221">
        <v>61654172</v>
      </c>
    </row>
    <row r="222" spans="1:9">
      <c r="A222" t="s">
        <v>1348</v>
      </c>
      <c r="B222">
        <v>149</v>
      </c>
      <c r="C222">
        <v>7936400</v>
      </c>
      <c r="D222">
        <v>531451</v>
      </c>
      <c r="E222">
        <v>51640</v>
      </c>
      <c r="F222">
        <v>3076988323</v>
      </c>
      <c r="G222">
        <v>533019728</v>
      </c>
      <c r="H222">
        <v>38</v>
      </c>
      <c r="I222">
        <v>2204400</v>
      </c>
    </row>
    <row r="223" spans="1:9">
      <c r="A223" t="s">
        <v>1684</v>
      </c>
      <c r="B223">
        <v>2924</v>
      </c>
      <c r="C223">
        <v>6577100</v>
      </c>
      <c r="D223">
        <v>1181145</v>
      </c>
      <c r="E223">
        <v>154974</v>
      </c>
      <c r="F223">
        <v>362689029</v>
      </c>
      <c r="G223">
        <v>121173038</v>
      </c>
      <c r="H223">
        <v>1386</v>
      </c>
      <c r="I223">
        <v>3283450</v>
      </c>
    </row>
    <row r="224" spans="1:9">
      <c r="A224" t="s">
        <v>1386</v>
      </c>
      <c r="B224">
        <v>42</v>
      </c>
      <c r="C224">
        <v>272071</v>
      </c>
      <c r="D224">
        <v>270085</v>
      </c>
      <c r="E224">
        <v>76007</v>
      </c>
      <c r="F224">
        <v>426466236</v>
      </c>
      <c r="G224">
        <v>41381673</v>
      </c>
      <c r="H224">
        <v>146</v>
      </c>
      <c r="I224">
        <v>869062</v>
      </c>
    </row>
    <row r="225" spans="1:9">
      <c r="A225" t="s">
        <v>1431</v>
      </c>
      <c r="B225">
        <v>716</v>
      </c>
      <c r="C225">
        <v>8251000</v>
      </c>
      <c r="D225">
        <v>1081770</v>
      </c>
      <c r="E225">
        <v>407255</v>
      </c>
      <c r="F225">
        <v>4797280458</v>
      </c>
      <c r="G225">
        <v>299080112</v>
      </c>
      <c r="H225">
        <v>732</v>
      </c>
      <c r="I225">
        <v>9017989</v>
      </c>
    </row>
    <row r="226" spans="1:9">
      <c r="A226" t="s">
        <v>1604</v>
      </c>
      <c r="B226">
        <v>14963</v>
      </c>
      <c r="C226">
        <v>105987700</v>
      </c>
      <c r="D226">
        <v>13977719</v>
      </c>
      <c r="E226">
        <v>883067</v>
      </c>
      <c r="F226">
        <v>6036031549</v>
      </c>
      <c r="G226">
        <v>1308014989</v>
      </c>
      <c r="H226">
        <v>4921</v>
      </c>
      <c r="I226">
        <v>32585750</v>
      </c>
    </row>
    <row r="227" spans="1:9">
      <c r="A227" t="s">
        <v>1797</v>
      </c>
      <c r="B227">
        <v>37307</v>
      </c>
      <c r="C227">
        <v>17756020</v>
      </c>
      <c r="D227">
        <v>7141798</v>
      </c>
      <c r="E227">
        <v>1131120</v>
      </c>
      <c r="F227">
        <v>547178037</v>
      </c>
      <c r="G227">
        <v>172338002</v>
      </c>
      <c r="H227">
        <v>20957</v>
      </c>
      <c r="I227">
        <v>10264142</v>
      </c>
    </row>
    <row r="228" spans="1:9">
      <c r="A228" t="s">
        <v>1875</v>
      </c>
      <c r="B228">
        <v>65469</v>
      </c>
      <c r="C228">
        <v>144216300</v>
      </c>
      <c r="D228">
        <v>36815397</v>
      </c>
      <c r="E228">
        <v>1417721</v>
      </c>
      <c r="F228">
        <v>3316560759</v>
      </c>
      <c r="G228">
        <v>1048551610</v>
      </c>
      <c r="H228">
        <v>13334</v>
      </c>
      <c r="I228">
        <v>30841350</v>
      </c>
    </row>
    <row r="229" spans="1:9">
      <c r="A229" t="s">
        <v>1897</v>
      </c>
      <c r="B229">
        <v>4</v>
      </c>
      <c r="C229">
        <v>2171</v>
      </c>
      <c r="D229">
        <v>2118</v>
      </c>
      <c r="E229">
        <v>24443</v>
      </c>
      <c r="F229">
        <v>12771595</v>
      </c>
      <c r="G229">
        <v>3459045</v>
      </c>
      <c r="H229">
        <v>141</v>
      </c>
      <c r="I229">
        <v>74650</v>
      </c>
    </row>
    <row r="230" spans="1:9">
      <c r="A230" t="s">
        <v>615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</row>
    <row r="231" spans="1:9">
      <c r="A231" t="s">
        <v>1436</v>
      </c>
      <c r="B231">
        <v>0</v>
      </c>
      <c r="C231">
        <v>0</v>
      </c>
      <c r="D231">
        <v>0</v>
      </c>
      <c r="E231">
        <v>18</v>
      </c>
      <c r="F231">
        <v>29751</v>
      </c>
      <c r="G231">
        <v>12182</v>
      </c>
      <c r="H231">
        <v>0</v>
      </c>
      <c r="I231">
        <v>0</v>
      </c>
    </row>
    <row r="232" spans="1:9">
      <c r="A232" t="s">
        <v>1532</v>
      </c>
      <c r="B232">
        <v>0</v>
      </c>
      <c r="C232">
        <v>0</v>
      </c>
      <c r="D232">
        <v>0</v>
      </c>
      <c r="E232">
        <v>285090</v>
      </c>
      <c r="F232">
        <v>9467727096</v>
      </c>
      <c r="G232">
        <v>2225806850</v>
      </c>
      <c r="H232">
        <v>153</v>
      </c>
      <c r="I232">
        <v>5114300</v>
      </c>
    </row>
    <row r="233" spans="1:9">
      <c r="A233" t="s">
        <v>1591</v>
      </c>
      <c r="B233">
        <v>326</v>
      </c>
      <c r="C233">
        <v>8253295</v>
      </c>
      <c r="D233">
        <v>8136432</v>
      </c>
      <c r="E233">
        <v>9828</v>
      </c>
      <c r="F233">
        <v>242965557</v>
      </c>
      <c r="G233">
        <v>165110603</v>
      </c>
      <c r="H233">
        <v>32</v>
      </c>
      <c r="I233">
        <v>790209</v>
      </c>
    </row>
    <row r="234" spans="1:9">
      <c r="A234" t="s">
        <v>1495</v>
      </c>
      <c r="B234">
        <v>0</v>
      </c>
      <c r="C234">
        <v>0</v>
      </c>
      <c r="D234">
        <v>0</v>
      </c>
      <c r="E234">
        <v>1</v>
      </c>
      <c r="F234">
        <v>4445</v>
      </c>
      <c r="G234">
        <v>0</v>
      </c>
      <c r="H234">
        <v>0</v>
      </c>
      <c r="I234">
        <v>0</v>
      </c>
    </row>
    <row r="235" spans="1:9">
      <c r="A235" t="s">
        <v>1647</v>
      </c>
      <c r="B235">
        <v>1306</v>
      </c>
      <c r="C235">
        <v>17207500</v>
      </c>
      <c r="D235">
        <v>1128763</v>
      </c>
      <c r="E235">
        <v>55241</v>
      </c>
      <c r="F235">
        <v>696366600</v>
      </c>
      <c r="G235">
        <v>89707591</v>
      </c>
      <c r="H235">
        <v>106</v>
      </c>
      <c r="I235">
        <v>1297100</v>
      </c>
    </row>
    <row r="236" spans="1:9">
      <c r="A236" t="s">
        <v>1360</v>
      </c>
      <c r="B236">
        <v>99153</v>
      </c>
      <c r="C236">
        <v>131133400</v>
      </c>
      <c r="D236">
        <v>34210911</v>
      </c>
      <c r="E236">
        <v>2467179</v>
      </c>
      <c r="F236">
        <v>3273894973</v>
      </c>
      <c r="G236">
        <v>1266708169</v>
      </c>
      <c r="H236">
        <v>37516</v>
      </c>
      <c r="I236">
        <v>49720606</v>
      </c>
    </row>
    <row r="237" spans="1:9">
      <c r="A237" t="s">
        <v>1367</v>
      </c>
      <c r="B237">
        <v>1769</v>
      </c>
      <c r="C237">
        <v>121272400</v>
      </c>
      <c r="D237">
        <v>15439713</v>
      </c>
      <c r="E237">
        <v>456504</v>
      </c>
      <c r="F237">
        <v>29251463924</v>
      </c>
      <c r="G237">
        <v>4292540427</v>
      </c>
      <c r="H237">
        <v>397</v>
      </c>
      <c r="I237">
        <v>25345000</v>
      </c>
    </row>
    <row r="238" spans="1:9">
      <c r="A238" t="s">
        <v>1473</v>
      </c>
      <c r="B238">
        <v>0</v>
      </c>
      <c r="C238">
        <v>0</v>
      </c>
      <c r="D238">
        <v>0</v>
      </c>
      <c r="E238">
        <v>2203</v>
      </c>
      <c r="F238">
        <v>51254876</v>
      </c>
      <c r="G238">
        <v>18883502</v>
      </c>
      <c r="H238">
        <v>30</v>
      </c>
      <c r="I238">
        <v>727198</v>
      </c>
    </row>
    <row r="239" spans="1:9">
      <c r="A239" t="s">
        <v>1597</v>
      </c>
      <c r="B239">
        <v>7028</v>
      </c>
      <c r="C239">
        <v>176215707</v>
      </c>
      <c r="D239">
        <v>174907707</v>
      </c>
      <c r="E239">
        <v>307859</v>
      </c>
      <c r="F239">
        <v>7629618025</v>
      </c>
      <c r="G239">
        <v>4404800486</v>
      </c>
      <c r="H239">
        <v>1215</v>
      </c>
      <c r="I239">
        <v>30213678</v>
      </c>
    </row>
    <row r="240" spans="1:9">
      <c r="A240" t="s">
        <v>1376</v>
      </c>
      <c r="B240">
        <v>0</v>
      </c>
      <c r="C240">
        <v>0</v>
      </c>
      <c r="D240">
        <v>0</v>
      </c>
      <c r="E240">
        <v>119</v>
      </c>
      <c r="F240">
        <v>520977</v>
      </c>
      <c r="G240">
        <v>256917</v>
      </c>
      <c r="H240">
        <v>8</v>
      </c>
      <c r="I240">
        <v>35141</v>
      </c>
    </row>
    <row r="241" spans="1:9">
      <c r="A241" t="s">
        <v>1576</v>
      </c>
      <c r="B241">
        <v>0</v>
      </c>
      <c r="C241">
        <v>0</v>
      </c>
      <c r="D241">
        <v>0</v>
      </c>
      <c r="E241">
        <v>115</v>
      </c>
      <c r="F241">
        <v>2993078</v>
      </c>
      <c r="G241">
        <v>1596104</v>
      </c>
      <c r="H241">
        <v>3</v>
      </c>
      <c r="I241">
        <v>75200</v>
      </c>
    </row>
    <row r="242" spans="1:9">
      <c r="A242" t="s">
        <v>1637</v>
      </c>
      <c r="B242">
        <v>2469</v>
      </c>
      <c r="C242">
        <v>20773082</v>
      </c>
      <c r="D242">
        <v>19722359</v>
      </c>
      <c r="E242">
        <v>138141</v>
      </c>
      <c r="F242">
        <v>1143247178</v>
      </c>
      <c r="G242">
        <v>540815256</v>
      </c>
      <c r="H242">
        <v>2578</v>
      </c>
      <c r="I242">
        <v>21713526</v>
      </c>
    </row>
    <row r="243" spans="1:9">
      <c r="A243" t="s">
        <v>1757</v>
      </c>
      <c r="B243">
        <v>0</v>
      </c>
      <c r="C243">
        <v>0</v>
      </c>
      <c r="D243">
        <v>0</v>
      </c>
      <c r="E243">
        <v>1</v>
      </c>
      <c r="F243">
        <v>2880</v>
      </c>
      <c r="G243">
        <v>1207</v>
      </c>
      <c r="H243">
        <v>0</v>
      </c>
      <c r="I243">
        <v>0</v>
      </c>
    </row>
    <row r="244" spans="1:9">
      <c r="A244" t="s">
        <v>1799</v>
      </c>
      <c r="B244">
        <v>25022</v>
      </c>
      <c r="C244">
        <v>51958600</v>
      </c>
      <c r="D244">
        <v>14809529</v>
      </c>
      <c r="E244">
        <v>798368</v>
      </c>
      <c r="F244">
        <v>1717111026</v>
      </c>
      <c r="G244">
        <v>567017705</v>
      </c>
      <c r="H244">
        <v>6450</v>
      </c>
      <c r="I244">
        <v>14175629</v>
      </c>
    </row>
    <row r="245" spans="1:9">
      <c r="A245" t="s">
        <v>1361</v>
      </c>
      <c r="B245">
        <v>84278</v>
      </c>
      <c r="C245">
        <v>192458500</v>
      </c>
      <c r="D245">
        <v>42687883</v>
      </c>
      <c r="E245">
        <v>2939212</v>
      </c>
      <c r="F245">
        <v>6788504275</v>
      </c>
      <c r="G245">
        <v>2216079624</v>
      </c>
      <c r="H245">
        <v>28505</v>
      </c>
      <c r="I245">
        <v>66455937</v>
      </c>
    </row>
    <row r="246" spans="1:9">
      <c r="A246" t="s">
        <v>1556</v>
      </c>
      <c r="B246">
        <v>3506</v>
      </c>
      <c r="C246">
        <v>117942500</v>
      </c>
      <c r="D246">
        <v>4074459</v>
      </c>
      <c r="E246">
        <v>153068</v>
      </c>
      <c r="F246">
        <v>5165161548</v>
      </c>
      <c r="G246">
        <v>428909194</v>
      </c>
      <c r="H246">
        <v>111</v>
      </c>
      <c r="I246">
        <v>3689884</v>
      </c>
    </row>
    <row r="247" spans="1:9">
      <c r="A247" t="s">
        <v>1480</v>
      </c>
      <c r="B247">
        <v>0</v>
      </c>
      <c r="C247">
        <v>0</v>
      </c>
      <c r="D247">
        <v>0</v>
      </c>
      <c r="E247">
        <v>2801</v>
      </c>
      <c r="F247">
        <v>16556130</v>
      </c>
      <c r="G247">
        <v>624913</v>
      </c>
      <c r="H247">
        <v>10</v>
      </c>
      <c r="I247">
        <v>57200</v>
      </c>
    </row>
    <row r="248" spans="1:9">
      <c r="A248" t="s">
        <v>1492</v>
      </c>
      <c r="B248">
        <v>45</v>
      </c>
      <c r="C248">
        <v>2840700</v>
      </c>
      <c r="D248">
        <v>1292596</v>
      </c>
      <c r="E248">
        <v>507726</v>
      </c>
      <c r="F248">
        <v>30340067400</v>
      </c>
      <c r="G248">
        <v>4445035884</v>
      </c>
      <c r="H248">
        <v>859</v>
      </c>
      <c r="I248">
        <v>49858950</v>
      </c>
    </row>
    <row r="249" spans="1:9">
      <c r="A249" t="s">
        <v>1691</v>
      </c>
      <c r="B249">
        <v>0</v>
      </c>
      <c r="C249">
        <v>0</v>
      </c>
      <c r="D249">
        <v>0</v>
      </c>
      <c r="E249">
        <v>3</v>
      </c>
      <c r="F249">
        <v>12807</v>
      </c>
      <c r="G249">
        <v>6766</v>
      </c>
      <c r="H249">
        <v>0</v>
      </c>
      <c r="I249">
        <v>0</v>
      </c>
    </row>
    <row r="250" spans="1:9">
      <c r="A250" t="s">
        <v>1726</v>
      </c>
      <c r="B250">
        <v>661</v>
      </c>
      <c r="C250">
        <v>1650104</v>
      </c>
      <c r="D250">
        <v>1026612</v>
      </c>
      <c r="E250">
        <v>128554</v>
      </c>
      <c r="F250">
        <v>322855243</v>
      </c>
      <c r="G250">
        <v>71084090</v>
      </c>
      <c r="H250">
        <v>420</v>
      </c>
      <c r="I250">
        <v>1041904</v>
      </c>
    </row>
    <row r="251" spans="1:9">
      <c r="A251" t="s">
        <v>1740</v>
      </c>
      <c r="B251">
        <v>770</v>
      </c>
      <c r="C251">
        <v>26144218</v>
      </c>
      <c r="D251">
        <v>7908719</v>
      </c>
      <c r="E251">
        <v>17300</v>
      </c>
      <c r="F251">
        <v>580088491</v>
      </c>
      <c r="G251">
        <v>73208941</v>
      </c>
      <c r="H251">
        <v>15</v>
      </c>
      <c r="I251">
        <v>495170</v>
      </c>
    </row>
    <row r="252" spans="1:9">
      <c r="A252" t="s">
        <v>1834</v>
      </c>
      <c r="B252">
        <v>0</v>
      </c>
      <c r="C252">
        <v>0</v>
      </c>
      <c r="D252">
        <v>0</v>
      </c>
      <c r="E252">
        <v>647</v>
      </c>
      <c r="F252">
        <v>2631954</v>
      </c>
      <c r="G252">
        <v>393346</v>
      </c>
      <c r="H252">
        <v>11</v>
      </c>
      <c r="I252">
        <v>45148</v>
      </c>
    </row>
    <row r="253" spans="1:9">
      <c r="A253" t="s">
        <v>1895</v>
      </c>
      <c r="B253">
        <v>1</v>
      </c>
      <c r="C253">
        <v>40000</v>
      </c>
      <c r="D253">
        <v>26578</v>
      </c>
      <c r="E253">
        <v>106764</v>
      </c>
      <c r="F253">
        <v>4053976208</v>
      </c>
      <c r="G253">
        <v>1845781701</v>
      </c>
      <c r="H253">
        <v>563</v>
      </c>
      <c r="I253">
        <v>21259005</v>
      </c>
    </row>
    <row r="254" spans="1:9">
      <c r="A254" t="s">
        <v>1904</v>
      </c>
      <c r="B254">
        <v>4715</v>
      </c>
      <c r="C254">
        <v>167371749</v>
      </c>
      <c r="D254">
        <v>165694407</v>
      </c>
      <c r="E254">
        <v>69814</v>
      </c>
      <c r="F254">
        <v>2493075191</v>
      </c>
      <c r="G254">
        <v>1207232164</v>
      </c>
      <c r="H254">
        <v>237</v>
      </c>
      <c r="I254">
        <v>8766594</v>
      </c>
    </row>
    <row r="255" spans="1:9">
      <c r="A255" t="s">
        <v>1477</v>
      </c>
      <c r="B255">
        <v>0</v>
      </c>
      <c r="C255">
        <v>0</v>
      </c>
      <c r="D255">
        <v>0</v>
      </c>
      <c r="E255">
        <v>6096</v>
      </c>
      <c r="F255">
        <v>7846487</v>
      </c>
      <c r="G255">
        <v>161622</v>
      </c>
      <c r="H255">
        <v>7</v>
      </c>
      <c r="I255">
        <v>10300</v>
      </c>
    </row>
    <row r="256" spans="1:9">
      <c r="A256" t="s">
        <v>887</v>
      </c>
      <c r="B256">
        <v>2</v>
      </c>
      <c r="C256">
        <v>0</v>
      </c>
      <c r="D256">
        <v>0</v>
      </c>
      <c r="E256">
        <v>10</v>
      </c>
      <c r="F256">
        <v>0</v>
      </c>
      <c r="G256">
        <v>0</v>
      </c>
      <c r="H256">
        <v>0</v>
      </c>
      <c r="I256">
        <v>0</v>
      </c>
    </row>
    <row r="257" spans="1:9">
      <c r="A257" t="s">
        <v>1550</v>
      </c>
      <c r="B257">
        <v>91808</v>
      </c>
      <c r="C257">
        <v>121992339</v>
      </c>
      <c r="D257">
        <v>46168577</v>
      </c>
      <c r="E257">
        <v>1331508</v>
      </c>
      <c r="F257">
        <v>1827188655</v>
      </c>
      <c r="G257">
        <v>796201729</v>
      </c>
      <c r="H257">
        <v>18629</v>
      </c>
      <c r="I257">
        <v>24396062</v>
      </c>
    </row>
    <row r="258" spans="1:9">
      <c r="A258" t="s">
        <v>1558</v>
      </c>
      <c r="B258">
        <v>869</v>
      </c>
      <c r="C258">
        <v>543126</v>
      </c>
      <c r="D258">
        <v>496421</v>
      </c>
      <c r="E258">
        <v>1198</v>
      </c>
      <c r="F258">
        <v>806867</v>
      </c>
      <c r="G258">
        <v>469503</v>
      </c>
      <c r="H258">
        <v>17</v>
      </c>
      <c r="I258">
        <v>12579</v>
      </c>
    </row>
    <row r="259" spans="1:9">
      <c r="A259" t="s">
        <v>1588</v>
      </c>
      <c r="B259">
        <v>34</v>
      </c>
      <c r="C259">
        <v>132324</v>
      </c>
      <c r="D259">
        <v>122637</v>
      </c>
      <c r="E259">
        <v>4925</v>
      </c>
      <c r="F259">
        <v>18617978</v>
      </c>
      <c r="G259">
        <v>5097413</v>
      </c>
      <c r="H259">
        <v>12</v>
      </c>
      <c r="I259">
        <v>46321</v>
      </c>
    </row>
    <row r="260" spans="1:9">
      <c r="A260" t="s">
        <v>1028</v>
      </c>
      <c r="B260">
        <v>0</v>
      </c>
      <c r="C260">
        <v>0</v>
      </c>
      <c r="D260">
        <v>0</v>
      </c>
      <c r="E260">
        <v>26</v>
      </c>
      <c r="F260">
        <v>0</v>
      </c>
      <c r="G260">
        <v>167311</v>
      </c>
      <c r="H260">
        <v>3</v>
      </c>
      <c r="I260">
        <v>0</v>
      </c>
    </row>
    <row r="261" spans="1:9">
      <c r="A261" t="s">
        <v>1335</v>
      </c>
      <c r="B261">
        <v>4185</v>
      </c>
      <c r="C261">
        <v>29092968</v>
      </c>
      <c r="D261">
        <v>27398771</v>
      </c>
      <c r="E261">
        <v>25332</v>
      </c>
      <c r="F261">
        <v>179692171</v>
      </c>
      <c r="G261">
        <v>103356952</v>
      </c>
      <c r="H261">
        <v>46</v>
      </c>
      <c r="I261">
        <v>337520</v>
      </c>
    </row>
    <row r="262" spans="1:9">
      <c r="A262" t="s">
        <v>1371</v>
      </c>
      <c r="B262">
        <v>36</v>
      </c>
      <c r="C262">
        <v>1510416</v>
      </c>
      <c r="D262">
        <v>1506184</v>
      </c>
      <c r="E262">
        <v>34609</v>
      </c>
      <c r="F262">
        <v>1445726746</v>
      </c>
      <c r="G262">
        <v>731940686</v>
      </c>
      <c r="H262">
        <v>223</v>
      </c>
      <c r="I262">
        <v>9159402</v>
      </c>
    </row>
    <row r="263" spans="1:9">
      <c r="A263" t="s">
        <v>1498</v>
      </c>
      <c r="B263">
        <v>0</v>
      </c>
      <c r="C263">
        <v>0</v>
      </c>
      <c r="D263">
        <v>0</v>
      </c>
      <c r="E263">
        <v>42</v>
      </c>
      <c r="F263">
        <v>1052925</v>
      </c>
      <c r="G263">
        <v>46683</v>
      </c>
      <c r="H263">
        <v>0</v>
      </c>
      <c r="I263">
        <v>0</v>
      </c>
    </row>
    <row r="264" spans="1:9">
      <c r="A264" t="s">
        <v>1611</v>
      </c>
      <c r="B264">
        <v>0</v>
      </c>
      <c r="C264">
        <v>0</v>
      </c>
      <c r="D264">
        <v>0</v>
      </c>
      <c r="E264">
        <v>327</v>
      </c>
      <c r="F264">
        <v>5424490</v>
      </c>
      <c r="G264">
        <v>3016956</v>
      </c>
      <c r="H264">
        <v>5</v>
      </c>
      <c r="I264">
        <v>76377</v>
      </c>
    </row>
    <row r="265" spans="1:9">
      <c r="A265" t="s">
        <v>1717</v>
      </c>
      <c r="B265">
        <v>498754</v>
      </c>
      <c r="C265">
        <v>1196040240</v>
      </c>
      <c r="D265">
        <v>120656361</v>
      </c>
      <c r="E265">
        <v>5279569</v>
      </c>
      <c r="F265">
        <v>12673317816</v>
      </c>
      <c r="G265">
        <v>3012087807</v>
      </c>
      <c r="H265">
        <v>39557</v>
      </c>
      <c r="I265">
        <v>93931102</v>
      </c>
    </row>
    <row r="266" spans="1:9">
      <c r="A266" t="s">
        <v>1741</v>
      </c>
      <c r="B266">
        <v>26</v>
      </c>
      <c r="C266">
        <v>1342965</v>
      </c>
      <c r="D266">
        <v>275903</v>
      </c>
      <c r="E266">
        <v>233</v>
      </c>
      <c r="F266">
        <v>13810578</v>
      </c>
      <c r="G266">
        <v>2581535</v>
      </c>
      <c r="H266">
        <v>0</v>
      </c>
      <c r="I266">
        <v>0</v>
      </c>
    </row>
    <row r="267" spans="1:9">
      <c r="A267" t="s">
        <v>1497</v>
      </c>
      <c r="B267">
        <v>0</v>
      </c>
      <c r="C267">
        <v>0</v>
      </c>
      <c r="D267">
        <v>0</v>
      </c>
      <c r="E267">
        <v>30</v>
      </c>
      <c r="F267">
        <v>431545</v>
      </c>
      <c r="G267">
        <v>30209</v>
      </c>
      <c r="H267">
        <v>0</v>
      </c>
      <c r="I267">
        <v>0</v>
      </c>
    </row>
    <row r="268" spans="1:9">
      <c r="A268" t="s">
        <v>1658</v>
      </c>
      <c r="B268">
        <v>0</v>
      </c>
      <c r="C268">
        <v>0</v>
      </c>
      <c r="D268">
        <v>0</v>
      </c>
      <c r="E268">
        <v>9</v>
      </c>
      <c r="F268">
        <v>21171</v>
      </c>
      <c r="G268">
        <v>413574</v>
      </c>
      <c r="H268">
        <v>0</v>
      </c>
      <c r="I268">
        <v>0</v>
      </c>
    </row>
    <row r="269" spans="1:9">
      <c r="A269" t="s">
        <v>1776</v>
      </c>
      <c r="B269">
        <v>466</v>
      </c>
      <c r="C269">
        <v>5933100</v>
      </c>
      <c r="D269">
        <v>5781993</v>
      </c>
      <c r="E269">
        <v>24377</v>
      </c>
      <c r="F269">
        <v>303446319</v>
      </c>
      <c r="G269">
        <v>125838367</v>
      </c>
      <c r="H269">
        <v>169</v>
      </c>
      <c r="I269">
        <v>2190800</v>
      </c>
    </row>
    <row r="270" spans="1:9">
      <c r="A270" t="s">
        <v>1851</v>
      </c>
      <c r="B270">
        <v>1115</v>
      </c>
      <c r="C270">
        <v>373086592</v>
      </c>
      <c r="D270">
        <v>373050520</v>
      </c>
      <c r="E270">
        <v>361524</v>
      </c>
      <c r="F270">
        <v>84197302423</v>
      </c>
      <c r="G270">
        <v>72317232679</v>
      </c>
      <c r="H270">
        <v>1847</v>
      </c>
      <c r="I270">
        <v>385886390</v>
      </c>
    </row>
    <row r="271" spans="1:9">
      <c r="A271" t="s">
        <v>1914</v>
      </c>
      <c r="B271">
        <v>257</v>
      </c>
      <c r="C271">
        <v>13458200</v>
      </c>
      <c r="D271">
        <v>4356788</v>
      </c>
      <c r="E271">
        <v>630</v>
      </c>
      <c r="F271">
        <v>33166800</v>
      </c>
      <c r="G271">
        <v>11607664</v>
      </c>
      <c r="H271">
        <v>0</v>
      </c>
      <c r="I271">
        <v>0</v>
      </c>
    </row>
    <row r="272" spans="1:9">
      <c r="A272" t="s">
        <v>5072</v>
      </c>
      <c r="B272">
        <v>0</v>
      </c>
      <c r="C272">
        <v>0</v>
      </c>
      <c r="D272">
        <v>0</v>
      </c>
      <c r="E272">
        <v>15691</v>
      </c>
      <c r="F272">
        <v>159147892</v>
      </c>
      <c r="G272">
        <v>15029294</v>
      </c>
      <c r="H272">
        <v>1</v>
      </c>
      <c r="I272">
        <v>10900</v>
      </c>
    </row>
    <row r="273" spans="1:9">
      <c r="A273" t="s">
        <v>1521</v>
      </c>
      <c r="B273">
        <v>21869</v>
      </c>
      <c r="C273">
        <v>47333450</v>
      </c>
      <c r="D273">
        <v>16436655</v>
      </c>
      <c r="E273">
        <v>1229500</v>
      </c>
      <c r="F273">
        <v>2824325090</v>
      </c>
      <c r="G273">
        <v>1554890439</v>
      </c>
      <c r="H273">
        <v>22446</v>
      </c>
      <c r="I273">
        <v>49702715</v>
      </c>
    </row>
    <row r="274" spans="1:9">
      <c r="A274" t="s">
        <v>1354</v>
      </c>
      <c r="B274">
        <v>736</v>
      </c>
      <c r="C274">
        <v>6466015</v>
      </c>
      <c r="D274">
        <v>6351135</v>
      </c>
      <c r="E274">
        <v>23702</v>
      </c>
      <c r="F274">
        <v>207440881</v>
      </c>
      <c r="G274">
        <v>105051484</v>
      </c>
      <c r="H274">
        <v>23</v>
      </c>
      <c r="I274">
        <v>196545</v>
      </c>
    </row>
    <row r="275" spans="1:9">
      <c r="A275" t="s">
        <v>1535</v>
      </c>
      <c r="B275">
        <v>17</v>
      </c>
      <c r="C275">
        <v>639499</v>
      </c>
      <c r="D275">
        <v>637671</v>
      </c>
      <c r="E275">
        <v>1060</v>
      </c>
      <c r="F275">
        <v>40543810</v>
      </c>
      <c r="G275">
        <v>32072890</v>
      </c>
      <c r="H275">
        <v>19</v>
      </c>
      <c r="I275">
        <v>745048</v>
      </c>
    </row>
    <row r="276" spans="1:9">
      <c r="A276" t="s">
        <v>1019</v>
      </c>
      <c r="B276">
        <v>0</v>
      </c>
      <c r="C276">
        <v>0</v>
      </c>
      <c r="D276">
        <v>0</v>
      </c>
      <c r="E276">
        <v>3</v>
      </c>
      <c r="F276">
        <v>0</v>
      </c>
      <c r="G276">
        <v>0</v>
      </c>
      <c r="H276">
        <v>0</v>
      </c>
      <c r="I276">
        <v>0</v>
      </c>
    </row>
    <row r="277" spans="1:9">
      <c r="A277" t="s">
        <v>1842</v>
      </c>
      <c r="B277">
        <v>5460</v>
      </c>
      <c r="C277">
        <v>12182000</v>
      </c>
      <c r="D277">
        <v>2817994</v>
      </c>
      <c r="E277">
        <v>419981</v>
      </c>
      <c r="F277">
        <v>950001259</v>
      </c>
      <c r="G277">
        <v>318633105</v>
      </c>
      <c r="H277">
        <v>3105</v>
      </c>
      <c r="I277">
        <v>7043200</v>
      </c>
    </row>
    <row r="278" spans="1:9">
      <c r="A278" t="s">
        <v>1846</v>
      </c>
      <c r="B278">
        <v>6835</v>
      </c>
      <c r="C278">
        <v>158027000</v>
      </c>
      <c r="D278">
        <v>16247939</v>
      </c>
      <c r="E278">
        <v>2249679</v>
      </c>
      <c r="F278">
        <v>51111236190</v>
      </c>
      <c r="G278">
        <v>6869682621</v>
      </c>
      <c r="H278">
        <v>1450</v>
      </c>
      <c r="I278">
        <v>32883800</v>
      </c>
    </row>
    <row r="279" spans="1:9">
      <c r="A279" t="s">
        <v>1814</v>
      </c>
      <c r="B279">
        <v>18138</v>
      </c>
      <c r="C279">
        <v>8205576602</v>
      </c>
      <c r="D279">
        <v>8180938851</v>
      </c>
      <c r="E279">
        <v>2067083</v>
      </c>
      <c r="F279">
        <v>521081914313</v>
      </c>
      <c r="G279">
        <v>453018514666</v>
      </c>
      <c r="H279">
        <v>3704</v>
      </c>
      <c r="I279">
        <v>622799090</v>
      </c>
    </row>
    <row r="280" spans="1:9">
      <c r="A280" t="s">
        <v>1295</v>
      </c>
      <c r="B280">
        <v>4373</v>
      </c>
      <c r="C280">
        <v>3053134</v>
      </c>
      <c r="D280">
        <v>1049879</v>
      </c>
      <c r="E280">
        <v>280632</v>
      </c>
      <c r="F280">
        <v>199957736</v>
      </c>
      <c r="G280">
        <v>62188175</v>
      </c>
      <c r="H280">
        <v>24744</v>
      </c>
      <c r="I280">
        <v>18096656</v>
      </c>
    </row>
    <row r="281" spans="1:9">
      <c r="A281" t="s">
        <v>1762</v>
      </c>
      <c r="B281">
        <v>0</v>
      </c>
      <c r="C281">
        <v>0</v>
      </c>
      <c r="D281">
        <v>0</v>
      </c>
      <c r="E281">
        <v>5</v>
      </c>
      <c r="F281">
        <v>2500</v>
      </c>
      <c r="G281">
        <v>0</v>
      </c>
      <c r="H281">
        <v>0</v>
      </c>
      <c r="I281">
        <v>0</v>
      </c>
    </row>
    <row r="282" spans="1:9">
      <c r="A282" t="s">
        <v>1781</v>
      </c>
      <c r="B282">
        <v>4979</v>
      </c>
      <c r="C282">
        <v>6436870</v>
      </c>
      <c r="D282">
        <v>2319327</v>
      </c>
      <c r="E282">
        <v>188297</v>
      </c>
      <c r="F282">
        <v>265300490</v>
      </c>
      <c r="G282">
        <v>63678856</v>
      </c>
      <c r="H282">
        <v>3228</v>
      </c>
      <c r="I282">
        <v>4680145</v>
      </c>
    </row>
    <row r="283" spans="1:9">
      <c r="A283" t="s">
        <v>1816</v>
      </c>
      <c r="B283">
        <v>0</v>
      </c>
      <c r="C283">
        <v>0</v>
      </c>
      <c r="D283">
        <v>0</v>
      </c>
      <c r="E283">
        <v>153</v>
      </c>
      <c r="F283">
        <v>244528</v>
      </c>
      <c r="G283">
        <v>102894</v>
      </c>
      <c r="H283">
        <v>2</v>
      </c>
      <c r="I283">
        <v>2000</v>
      </c>
    </row>
    <row r="284" spans="1:9">
      <c r="A284" t="s">
        <v>1900</v>
      </c>
      <c r="B284">
        <v>6059</v>
      </c>
      <c r="C284">
        <v>20445992</v>
      </c>
      <c r="D284">
        <v>19872891</v>
      </c>
      <c r="E284">
        <v>111499</v>
      </c>
      <c r="F284">
        <v>391848514</v>
      </c>
      <c r="G284">
        <v>169971586</v>
      </c>
      <c r="H284">
        <v>1243</v>
      </c>
      <c r="I284">
        <v>4316527</v>
      </c>
    </row>
    <row r="285" spans="1:9">
      <c r="A285" t="s">
        <v>1573</v>
      </c>
      <c r="B285">
        <v>0</v>
      </c>
      <c r="C285">
        <v>0</v>
      </c>
      <c r="D285">
        <v>0</v>
      </c>
      <c r="E285">
        <v>2</v>
      </c>
      <c r="F285">
        <v>7000</v>
      </c>
      <c r="G285">
        <v>5204</v>
      </c>
      <c r="H285">
        <v>0</v>
      </c>
      <c r="I285">
        <v>0</v>
      </c>
    </row>
    <row r="286" spans="1:9">
      <c r="A286" t="s">
        <v>1634</v>
      </c>
      <c r="B286">
        <v>0</v>
      </c>
      <c r="C286">
        <v>0</v>
      </c>
      <c r="D286">
        <v>0</v>
      </c>
      <c r="E286">
        <v>261</v>
      </c>
      <c r="F286">
        <v>470325</v>
      </c>
      <c r="G286">
        <v>18388</v>
      </c>
      <c r="H286">
        <v>2</v>
      </c>
      <c r="I286">
        <v>3142</v>
      </c>
    </row>
    <row r="287" spans="1:9">
      <c r="A287" t="s">
        <v>1338</v>
      </c>
      <c r="B287">
        <v>5140</v>
      </c>
      <c r="C287">
        <v>188668834</v>
      </c>
      <c r="D287">
        <v>179651738</v>
      </c>
      <c r="E287">
        <v>21005</v>
      </c>
      <c r="F287">
        <v>753307241</v>
      </c>
      <c r="G287">
        <v>538195817</v>
      </c>
      <c r="H287">
        <v>22</v>
      </c>
      <c r="I287">
        <v>753100</v>
      </c>
    </row>
    <row r="288" spans="1:9">
      <c r="A288" t="s">
        <v>1825</v>
      </c>
      <c r="B288">
        <v>1958</v>
      </c>
      <c r="C288">
        <v>2119654</v>
      </c>
      <c r="D288">
        <v>959873</v>
      </c>
      <c r="E288">
        <v>379634</v>
      </c>
      <c r="F288">
        <v>487406024</v>
      </c>
      <c r="G288">
        <v>56001803</v>
      </c>
      <c r="H288">
        <v>775</v>
      </c>
      <c r="I288">
        <v>871800</v>
      </c>
    </row>
    <row r="289" spans="1:9">
      <c r="A289" t="s">
        <v>1518</v>
      </c>
      <c r="B289">
        <v>98</v>
      </c>
      <c r="C289">
        <v>5829500</v>
      </c>
      <c r="D289">
        <v>3498733</v>
      </c>
      <c r="E289">
        <v>4199</v>
      </c>
      <c r="F289">
        <v>257081968</v>
      </c>
      <c r="G289">
        <v>60720256</v>
      </c>
      <c r="H289">
        <v>1</v>
      </c>
      <c r="I289">
        <v>68000</v>
      </c>
    </row>
    <row r="290" spans="1:9">
      <c r="A290" t="s">
        <v>1628</v>
      </c>
      <c r="B290">
        <v>2527</v>
      </c>
      <c r="C290">
        <v>16498630</v>
      </c>
      <c r="D290">
        <v>15980816</v>
      </c>
      <c r="E290">
        <v>142938</v>
      </c>
      <c r="F290">
        <v>849377463</v>
      </c>
      <c r="G290">
        <v>208994654</v>
      </c>
      <c r="H290">
        <v>650</v>
      </c>
      <c r="I290">
        <v>4207226</v>
      </c>
    </row>
    <row r="291" spans="1:9">
      <c r="A291" t="s">
        <v>1448</v>
      </c>
      <c r="B291">
        <v>446962</v>
      </c>
      <c r="C291">
        <v>3056772146</v>
      </c>
      <c r="D291">
        <v>533185288</v>
      </c>
      <c r="E291">
        <v>22618807</v>
      </c>
      <c r="F291">
        <v>161265251463</v>
      </c>
      <c r="G291">
        <v>30704647604</v>
      </c>
      <c r="H291">
        <v>71412</v>
      </c>
      <c r="I291">
        <v>475810319</v>
      </c>
    </row>
    <row r="292" spans="1:9">
      <c r="A292" t="s">
        <v>1815</v>
      </c>
      <c r="B292">
        <v>0</v>
      </c>
      <c r="C292">
        <v>0</v>
      </c>
      <c r="D292">
        <v>0</v>
      </c>
      <c r="E292">
        <v>6</v>
      </c>
      <c r="F292">
        <v>3715</v>
      </c>
      <c r="G292">
        <v>1701</v>
      </c>
      <c r="H292">
        <v>0</v>
      </c>
      <c r="I292">
        <v>0</v>
      </c>
    </row>
    <row r="293" spans="1:9">
      <c r="A293" t="s">
        <v>1189</v>
      </c>
      <c r="B293">
        <v>0</v>
      </c>
      <c r="C293">
        <v>0</v>
      </c>
      <c r="D293">
        <v>0</v>
      </c>
      <c r="E293">
        <v>7</v>
      </c>
      <c r="F293">
        <v>0</v>
      </c>
      <c r="G293">
        <v>0</v>
      </c>
      <c r="H293">
        <v>0</v>
      </c>
      <c r="I293">
        <v>0</v>
      </c>
    </row>
    <row r="294" spans="1:9">
      <c r="A294" t="s">
        <v>1892</v>
      </c>
      <c r="B294">
        <v>0</v>
      </c>
      <c r="C294">
        <v>0</v>
      </c>
      <c r="D294">
        <v>0</v>
      </c>
      <c r="E294">
        <v>3427</v>
      </c>
      <c r="F294">
        <v>24932948</v>
      </c>
      <c r="G294">
        <v>8555472</v>
      </c>
      <c r="H294">
        <v>67</v>
      </c>
      <c r="I294">
        <v>473064</v>
      </c>
    </row>
    <row r="295" spans="1:9">
      <c r="A295" t="s">
        <v>1320</v>
      </c>
      <c r="B295">
        <v>429</v>
      </c>
      <c r="C295">
        <v>14200600</v>
      </c>
      <c r="D295">
        <v>5097143</v>
      </c>
      <c r="E295">
        <v>9017</v>
      </c>
      <c r="F295">
        <v>317068114</v>
      </c>
      <c r="G295">
        <v>41381491</v>
      </c>
      <c r="H295">
        <v>16</v>
      </c>
      <c r="I295">
        <v>584120</v>
      </c>
    </row>
    <row r="296" spans="1:9">
      <c r="A296" t="s">
        <v>1421</v>
      </c>
      <c r="B296">
        <v>0</v>
      </c>
      <c r="C296">
        <v>0</v>
      </c>
      <c r="D296">
        <v>0</v>
      </c>
      <c r="E296">
        <v>12755</v>
      </c>
      <c r="F296">
        <v>70362027</v>
      </c>
      <c r="G296">
        <v>9404985</v>
      </c>
      <c r="H296">
        <v>63</v>
      </c>
      <c r="I296">
        <v>390566</v>
      </c>
    </row>
    <row r="297" spans="1:9">
      <c r="A297" t="s">
        <v>1001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959</v>
      </c>
      <c r="H297">
        <v>0</v>
      </c>
      <c r="I297">
        <v>0</v>
      </c>
    </row>
    <row r="298" spans="1:9">
      <c r="A298" t="s">
        <v>1409</v>
      </c>
      <c r="B298">
        <v>0</v>
      </c>
      <c r="C298">
        <v>0</v>
      </c>
      <c r="D298">
        <v>0</v>
      </c>
      <c r="E298">
        <v>1</v>
      </c>
      <c r="F298">
        <v>1000</v>
      </c>
      <c r="G298">
        <v>0</v>
      </c>
      <c r="H298">
        <v>0</v>
      </c>
      <c r="I298">
        <v>0</v>
      </c>
    </row>
    <row r="299" spans="1:9">
      <c r="A299" t="s">
        <v>1530</v>
      </c>
      <c r="B299">
        <v>135333</v>
      </c>
      <c r="C299">
        <v>1546709050</v>
      </c>
      <c r="D299">
        <v>374093452</v>
      </c>
      <c r="E299">
        <v>14630820</v>
      </c>
      <c r="F299">
        <v>207792339132</v>
      </c>
      <c r="G299">
        <v>40399600549</v>
      </c>
      <c r="H299">
        <v>33873</v>
      </c>
      <c r="I299">
        <v>461274162</v>
      </c>
    </row>
    <row r="300" spans="1:9">
      <c r="A300" t="s">
        <v>1526</v>
      </c>
      <c r="B300">
        <v>232260</v>
      </c>
      <c r="C300">
        <v>296315050</v>
      </c>
      <c r="D300">
        <v>67815836</v>
      </c>
      <c r="E300">
        <v>2576013</v>
      </c>
      <c r="F300">
        <v>3559526746</v>
      </c>
      <c r="G300">
        <v>1709733329</v>
      </c>
      <c r="H300">
        <v>55952</v>
      </c>
      <c r="I300">
        <v>73444010</v>
      </c>
    </row>
    <row r="301" spans="1:9">
      <c r="A301" t="s">
        <v>1837</v>
      </c>
      <c r="B301">
        <v>12687</v>
      </c>
      <c r="C301">
        <v>314444603</v>
      </c>
      <c r="D301">
        <v>311818076</v>
      </c>
      <c r="E301">
        <v>318899</v>
      </c>
      <c r="F301">
        <v>7854430416</v>
      </c>
      <c r="G301">
        <v>4814950718</v>
      </c>
      <c r="H301">
        <v>351</v>
      </c>
      <c r="I301">
        <v>8702953</v>
      </c>
    </row>
    <row r="302" spans="1:9">
      <c r="A302" t="s">
        <v>1848</v>
      </c>
      <c r="B302">
        <v>0</v>
      </c>
      <c r="C302">
        <v>0</v>
      </c>
      <c r="D302">
        <v>0</v>
      </c>
      <c r="E302">
        <v>5554</v>
      </c>
      <c r="F302">
        <v>290846520</v>
      </c>
      <c r="G302">
        <v>28476348</v>
      </c>
      <c r="H302">
        <v>2</v>
      </c>
      <c r="I302">
        <v>100000</v>
      </c>
    </row>
    <row r="303" spans="1:9">
      <c r="A303" t="s">
        <v>1317</v>
      </c>
      <c r="B303">
        <v>44890</v>
      </c>
      <c r="C303">
        <v>305606047</v>
      </c>
      <c r="D303">
        <v>96341952</v>
      </c>
      <c r="E303">
        <v>1749584</v>
      </c>
      <c r="F303">
        <v>10863804432</v>
      </c>
      <c r="G303">
        <v>811151456</v>
      </c>
      <c r="H303">
        <v>5276</v>
      </c>
      <c r="I303">
        <v>33929132</v>
      </c>
    </row>
    <row r="304" spans="1:9">
      <c r="A304" t="s">
        <v>1365</v>
      </c>
      <c r="B304">
        <v>99177</v>
      </c>
      <c r="C304">
        <v>2203830900</v>
      </c>
      <c r="D304">
        <v>168193332</v>
      </c>
      <c r="E304">
        <v>7703840</v>
      </c>
      <c r="F304">
        <v>183045207280</v>
      </c>
      <c r="G304">
        <v>29033859398</v>
      </c>
      <c r="H304">
        <v>8515</v>
      </c>
      <c r="I304">
        <v>198577000</v>
      </c>
    </row>
    <row r="305" spans="1:9">
      <c r="A305" t="s">
        <v>1438</v>
      </c>
      <c r="B305">
        <v>45</v>
      </c>
      <c r="C305">
        <v>203048</v>
      </c>
      <c r="D305">
        <v>192670</v>
      </c>
      <c r="E305">
        <v>2517</v>
      </c>
      <c r="F305">
        <v>11103315</v>
      </c>
      <c r="G305">
        <v>4396704</v>
      </c>
      <c r="H305">
        <v>3</v>
      </c>
      <c r="I305">
        <v>12452</v>
      </c>
    </row>
    <row r="306" spans="1:9">
      <c r="A306" t="s">
        <v>1606</v>
      </c>
      <c r="B306">
        <v>9526</v>
      </c>
      <c r="C306">
        <v>191434400</v>
      </c>
      <c r="D306">
        <v>16100571</v>
      </c>
      <c r="E306">
        <v>463616</v>
      </c>
      <c r="F306">
        <v>10268446040</v>
      </c>
      <c r="G306">
        <v>1303374997</v>
      </c>
      <c r="H306">
        <v>597</v>
      </c>
      <c r="I306">
        <v>13124650</v>
      </c>
    </row>
    <row r="307" spans="1:9">
      <c r="A307" t="s">
        <v>5073</v>
      </c>
      <c r="B307">
        <v>17</v>
      </c>
      <c r="C307">
        <v>9170</v>
      </c>
      <c r="D307">
        <v>9182</v>
      </c>
      <c r="E307">
        <v>3</v>
      </c>
      <c r="F307">
        <v>1441</v>
      </c>
      <c r="G307">
        <v>1467</v>
      </c>
      <c r="H307">
        <v>0</v>
      </c>
      <c r="I307">
        <v>0</v>
      </c>
    </row>
    <row r="308" spans="1:9">
      <c r="A308" t="s">
        <v>1073</v>
      </c>
      <c r="B308">
        <v>13</v>
      </c>
      <c r="C308">
        <v>0</v>
      </c>
      <c r="D308">
        <v>0</v>
      </c>
      <c r="E308">
        <v>41</v>
      </c>
      <c r="F308">
        <v>0</v>
      </c>
      <c r="G308">
        <v>0</v>
      </c>
      <c r="H308">
        <v>0</v>
      </c>
      <c r="I308">
        <v>0</v>
      </c>
    </row>
    <row r="309" spans="1:9">
      <c r="A309" t="s">
        <v>1777</v>
      </c>
      <c r="B309">
        <v>237</v>
      </c>
      <c r="C309">
        <v>5299800</v>
      </c>
      <c r="D309">
        <v>5151277</v>
      </c>
      <c r="E309">
        <v>12618</v>
      </c>
      <c r="F309">
        <v>281829424</v>
      </c>
      <c r="G309">
        <v>124893991</v>
      </c>
      <c r="H309">
        <v>67</v>
      </c>
      <c r="I309">
        <v>1512746</v>
      </c>
    </row>
    <row r="310" spans="1:9">
      <c r="A310" t="s">
        <v>1912</v>
      </c>
      <c r="B310">
        <v>13266</v>
      </c>
      <c r="C310">
        <v>314290205</v>
      </c>
      <c r="D310">
        <v>120444083</v>
      </c>
      <c r="E310">
        <v>106531</v>
      </c>
      <c r="F310">
        <v>2509980872</v>
      </c>
      <c r="G310">
        <v>716586299</v>
      </c>
      <c r="H310">
        <v>313</v>
      </c>
      <c r="I310">
        <v>7286800</v>
      </c>
    </row>
    <row r="311" spans="1:9">
      <c r="A311" t="s">
        <v>5074</v>
      </c>
      <c r="B311">
        <v>20875</v>
      </c>
      <c r="C311">
        <v>12538510</v>
      </c>
      <c r="D311">
        <v>1003337</v>
      </c>
      <c r="E311">
        <v>1795938</v>
      </c>
      <c r="F311">
        <v>833078365</v>
      </c>
      <c r="G311">
        <v>124694371</v>
      </c>
      <c r="H311">
        <v>941</v>
      </c>
      <c r="I311">
        <v>289110</v>
      </c>
    </row>
    <row r="312" spans="1:9">
      <c r="A312" t="s">
        <v>1622</v>
      </c>
      <c r="B312">
        <v>1401</v>
      </c>
      <c r="C312">
        <v>52047491</v>
      </c>
      <c r="D312">
        <v>36673924</v>
      </c>
      <c r="E312">
        <v>69413</v>
      </c>
      <c r="F312">
        <v>2613423045</v>
      </c>
      <c r="G312">
        <v>1324923445</v>
      </c>
      <c r="H312">
        <v>596</v>
      </c>
      <c r="I312">
        <v>22517178</v>
      </c>
    </row>
    <row r="313" spans="1:9">
      <c r="A313" t="s">
        <v>1761</v>
      </c>
      <c r="B313">
        <v>74</v>
      </c>
      <c r="C313">
        <v>11534660</v>
      </c>
      <c r="D313">
        <v>11481557</v>
      </c>
      <c r="E313">
        <v>166842</v>
      </c>
      <c r="F313">
        <v>68163363842</v>
      </c>
      <c r="G313">
        <v>58727676165</v>
      </c>
      <c r="H313">
        <v>754</v>
      </c>
      <c r="I313">
        <v>196016528</v>
      </c>
    </row>
    <row r="314" spans="1:9">
      <c r="A314" t="s">
        <v>1806</v>
      </c>
      <c r="B314">
        <v>4</v>
      </c>
      <c r="C314">
        <v>2566</v>
      </c>
      <c r="D314">
        <v>2568</v>
      </c>
      <c r="E314">
        <v>4</v>
      </c>
      <c r="F314">
        <v>2793</v>
      </c>
      <c r="G314">
        <v>2796</v>
      </c>
      <c r="H314">
        <v>0</v>
      </c>
      <c r="I314">
        <v>0</v>
      </c>
    </row>
    <row r="315" spans="1:9">
      <c r="A315" t="s">
        <v>1791</v>
      </c>
      <c r="B315">
        <v>7</v>
      </c>
      <c r="C315">
        <v>29433</v>
      </c>
      <c r="D315">
        <v>27600</v>
      </c>
      <c r="E315">
        <v>428</v>
      </c>
      <c r="F315">
        <v>1821337</v>
      </c>
      <c r="G315">
        <v>670888</v>
      </c>
      <c r="H315">
        <v>1</v>
      </c>
      <c r="I315">
        <v>3172</v>
      </c>
    </row>
    <row r="316" spans="1:9">
      <c r="A316" t="s">
        <v>1688</v>
      </c>
      <c r="B316">
        <v>279</v>
      </c>
      <c r="C316">
        <v>6041500</v>
      </c>
      <c r="D316">
        <v>496875</v>
      </c>
      <c r="E316">
        <v>160146</v>
      </c>
      <c r="F316">
        <v>3703552414</v>
      </c>
      <c r="G316">
        <v>309004064</v>
      </c>
      <c r="H316">
        <v>125</v>
      </c>
      <c r="I316">
        <v>2869300</v>
      </c>
    </row>
    <row r="317" spans="1:9">
      <c r="A317" t="s">
        <v>1356</v>
      </c>
      <c r="B317">
        <v>20988</v>
      </c>
      <c r="C317">
        <v>525922474</v>
      </c>
      <c r="D317">
        <v>521467393</v>
      </c>
      <c r="E317">
        <v>631456</v>
      </c>
      <c r="F317">
        <v>15679382323</v>
      </c>
      <c r="G317">
        <v>9213161146</v>
      </c>
      <c r="H317">
        <v>576</v>
      </c>
      <c r="I317">
        <v>14331088</v>
      </c>
    </row>
    <row r="318" spans="1:9">
      <c r="A318" t="s">
        <v>938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70677</v>
      </c>
      <c r="H318">
        <v>0</v>
      </c>
      <c r="I318">
        <v>0</v>
      </c>
    </row>
    <row r="319" spans="1:9">
      <c r="A319" t="s">
        <v>1872</v>
      </c>
      <c r="B319">
        <v>3</v>
      </c>
      <c r="C319">
        <v>158859</v>
      </c>
      <c r="D319">
        <v>157898</v>
      </c>
      <c r="E319">
        <v>276281</v>
      </c>
      <c r="F319">
        <v>17438064981</v>
      </c>
      <c r="G319">
        <v>13782238381</v>
      </c>
      <c r="H319">
        <v>2886</v>
      </c>
      <c r="I319">
        <v>181641541</v>
      </c>
    </row>
    <row r="320" spans="1:9">
      <c r="A320" t="s">
        <v>1461</v>
      </c>
      <c r="B320">
        <v>0</v>
      </c>
      <c r="C320">
        <v>0</v>
      </c>
      <c r="D320">
        <v>0</v>
      </c>
      <c r="E320">
        <v>100</v>
      </c>
      <c r="F320">
        <v>393546</v>
      </c>
      <c r="G320">
        <v>210191</v>
      </c>
      <c r="H320">
        <v>1</v>
      </c>
      <c r="I320">
        <v>4000</v>
      </c>
    </row>
    <row r="321" spans="1:9">
      <c r="A321" t="s">
        <v>1525</v>
      </c>
      <c r="B321">
        <v>129921</v>
      </c>
      <c r="C321">
        <v>59460750</v>
      </c>
      <c r="D321">
        <v>16935262</v>
      </c>
      <c r="E321">
        <v>1052345</v>
      </c>
      <c r="F321">
        <v>530405921</v>
      </c>
      <c r="G321">
        <v>297391322</v>
      </c>
      <c r="H321">
        <v>46736</v>
      </c>
      <c r="I321">
        <v>21117088</v>
      </c>
    </row>
    <row r="322" spans="1:9">
      <c r="A322" t="s">
        <v>1667</v>
      </c>
      <c r="B322">
        <v>0</v>
      </c>
      <c r="C322">
        <v>0</v>
      </c>
      <c r="D322">
        <v>0</v>
      </c>
      <c r="E322">
        <v>7072</v>
      </c>
      <c r="F322">
        <v>15254576</v>
      </c>
      <c r="G322">
        <v>2650956</v>
      </c>
      <c r="H322">
        <v>36</v>
      </c>
      <c r="I322">
        <v>77500</v>
      </c>
    </row>
    <row r="323" spans="1:9">
      <c r="A323" t="s">
        <v>1782</v>
      </c>
      <c r="B323">
        <v>10138</v>
      </c>
      <c r="C323">
        <v>22843963</v>
      </c>
      <c r="D323">
        <v>8394041</v>
      </c>
      <c r="E323">
        <v>244436</v>
      </c>
      <c r="F323">
        <v>569209474</v>
      </c>
      <c r="G323">
        <v>123076871</v>
      </c>
      <c r="H323">
        <v>2404</v>
      </c>
      <c r="I323">
        <v>5787077</v>
      </c>
    </row>
    <row r="324" spans="1:9">
      <c r="A324" t="s">
        <v>1864</v>
      </c>
      <c r="B324">
        <v>3900</v>
      </c>
      <c r="C324">
        <v>279947758</v>
      </c>
      <c r="D324">
        <v>277638256</v>
      </c>
      <c r="E324">
        <v>30738</v>
      </c>
      <c r="F324">
        <v>2163694983</v>
      </c>
      <c r="G324">
        <v>1543300375</v>
      </c>
      <c r="H324">
        <v>55</v>
      </c>
      <c r="I324">
        <v>3650434</v>
      </c>
    </row>
    <row r="325" spans="1:9">
      <c r="A325" t="s">
        <v>1491</v>
      </c>
      <c r="B325">
        <v>385</v>
      </c>
      <c r="C325">
        <v>13176994</v>
      </c>
      <c r="D325">
        <v>3635674</v>
      </c>
      <c r="E325">
        <v>2457377</v>
      </c>
      <c r="F325">
        <v>88297154990</v>
      </c>
      <c r="G325">
        <v>15495077256</v>
      </c>
      <c r="H325">
        <v>3807</v>
      </c>
      <c r="I325">
        <v>137520660</v>
      </c>
    </row>
    <row r="326" spans="1:9">
      <c r="A326" t="s">
        <v>1441</v>
      </c>
      <c r="B326">
        <v>30230</v>
      </c>
      <c r="C326">
        <v>758432445</v>
      </c>
      <c r="D326">
        <v>740714523</v>
      </c>
      <c r="E326">
        <v>1324758</v>
      </c>
      <c r="F326">
        <v>33044872123</v>
      </c>
      <c r="G326">
        <v>18862767536</v>
      </c>
      <c r="H326">
        <v>4236</v>
      </c>
      <c r="I326">
        <v>104809831</v>
      </c>
    </row>
    <row r="327" spans="1:9">
      <c r="A327" t="s">
        <v>1633</v>
      </c>
      <c r="B327">
        <v>0</v>
      </c>
      <c r="C327">
        <v>0</v>
      </c>
      <c r="D327">
        <v>0</v>
      </c>
      <c r="E327">
        <v>11</v>
      </c>
      <c r="F327">
        <v>5830</v>
      </c>
      <c r="G327">
        <v>57277</v>
      </c>
      <c r="H327">
        <v>2</v>
      </c>
      <c r="I327">
        <v>300</v>
      </c>
    </row>
    <row r="328" spans="1:9">
      <c r="A328" t="s">
        <v>1544</v>
      </c>
      <c r="B328">
        <v>2700</v>
      </c>
      <c r="C328">
        <v>18138379</v>
      </c>
      <c r="D328">
        <v>17765943</v>
      </c>
      <c r="E328">
        <v>395690</v>
      </c>
      <c r="F328">
        <v>2761362686</v>
      </c>
      <c r="G328">
        <v>2337557888</v>
      </c>
      <c r="H328">
        <v>2642</v>
      </c>
      <c r="I328">
        <v>18745352</v>
      </c>
    </row>
    <row r="329" spans="1:9">
      <c r="A329" t="s">
        <v>1699</v>
      </c>
      <c r="B329">
        <v>0</v>
      </c>
      <c r="C329">
        <v>0</v>
      </c>
      <c r="D329">
        <v>0</v>
      </c>
      <c r="E329">
        <v>14</v>
      </c>
      <c r="F329">
        <v>33916</v>
      </c>
      <c r="G329">
        <v>5783</v>
      </c>
      <c r="H329">
        <v>0</v>
      </c>
      <c r="I329">
        <v>0</v>
      </c>
    </row>
    <row r="330" spans="1:9">
      <c r="A330" t="s">
        <v>745</v>
      </c>
      <c r="B330">
        <v>0</v>
      </c>
      <c r="C330">
        <v>0</v>
      </c>
      <c r="D330">
        <v>0</v>
      </c>
      <c r="E330">
        <v>8</v>
      </c>
      <c r="F330">
        <v>0</v>
      </c>
      <c r="G330">
        <v>0</v>
      </c>
      <c r="H330">
        <v>0</v>
      </c>
      <c r="I330">
        <v>0</v>
      </c>
    </row>
    <row r="331" spans="1:9">
      <c r="A331" t="s">
        <v>1649</v>
      </c>
      <c r="B331">
        <v>113</v>
      </c>
      <c r="C331">
        <v>3892700</v>
      </c>
      <c r="D331">
        <v>54396</v>
      </c>
      <c r="E331">
        <v>1371</v>
      </c>
      <c r="F331">
        <v>46146800</v>
      </c>
      <c r="G331">
        <v>3350011</v>
      </c>
      <c r="H331">
        <v>1</v>
      </c>
      <c r="I331">
        <v>35000</v>
      </c>
    </row>
    <row r="332" spans="1:9">
      <c r="A332" t="s">
        <v>1488</v>
      </c>
      <c r="B332">
        <v>529740</v>
      </c>
      <c r="C332">
        <v>3738211559</v>
      </c>
      <c r="D332">
        <v>551757381</v>
      </c>
      <c r="E332">
        <v>18338568</v>
      </c>
      <c r="F332">
        <v>132470615370</v>
      </c>
      <c r="G332">
        <v>27728056657</v>
      </c>
      <c r="H332">
        <v>73564</v>
      </c>
      <c r="I332">
        <v>511832403</v>
      </c>
    </row>
    <row r="333" spans="1:9">
      <c r="A333" t="s">
        <v>1589</v>
      </c>
      <c r="B333">
        <v>108</v>
      </c>
      <c r="C333">
        <v>724626</v>
      </c>
      <c r="D333">
        <v>708731</v>
      </c>
      <c r="E333">
        <v>8400</v>
      </c>
      <c r="F333">
        <v>53167168</v>
      </c>
      <c r="G333">
        <v>18633758</v>
      </c>
      <c r="H333">
        <v>42</v>
      </c>
      <c r="I333">
        <v>293815</v>
      </c>
    </row>
    <row r="334" spans="1:9">
      <c r="A334" t="s">
        <v>1672</v>
      </c>
      <c r="B334">
        <v>303</v>
      </c>
      <c r="C334">
        <v>10336768</v>
      </c>
      <c r="D334">
        <v>10277520</v>
      </c>
      <c r="E334">
        <v>5230</v>
      </c>
      <c r="F334">
        <v>183463430</v>
      </c>
      <c r="G334">
        <v>87166118</v>
      </c>
      <c r="H334">
        <v>51</v>
      </c>
      <c r="I334">
        <v>1851080</v>
      </c>
    </row>
    <row r="335" spans="1:9">
      <c r="A335" t="s">
        <v>1581</v>
      </c>
      <c r="B335">
        <v>14</v>
      </c>
      <c r="C335">
        <v>194500</v>
      </c>
      <c r="D335">
        <v>17278</v>
      </c>
      <c r="E335">
        <v>1370</v>
      </c>
      <c r="F335">
        <v>18550653</v>
      </c>
      <c r="G335">
        <v>7287596</v>
      </c>
      <c r="H335">
        <v>2</v>
      </c>
      <c r="I335">
        <v>23292</v>
      </c>
    </row>
    <row r="336" spans="1:9">
      <c r="A336" t="s">
        <v>1646</v>
      </c>
      <c r="B336">
        <v>1594</v>
      </c>
      <c r="C336">
        <v>11120400</v>
      </c>
      <c r="D336">
        <v>1007821</v>
      </c>
      <c r="E336">
        <v>95888</v>
      </c>
      <c r="F336">
        <v>656517600</v>
      </c>
      <c r="G336">
        <v>120346399</v>
      </c>
      <c r="H336">
        <v>444</v>
      </c>
      <c r="I336">
        <v>2988900</v>
      </c>
    </row>
    <row r="337" spans="1:9">
      <c r="A337" t="s">
        <v>1426</v>
      </c>
      <c r="B337">
        <v>43809</v>
      </c>
      <c r="C337">
        <v>17619700</v>
      </c>
      <c r="D337">
        <v>10023292</v>
      </c>
      <c r="E337">
        <v>2646323</v>
      </c>
      <c r="F337">
        <v>1217421100</v>
      </c>
      <c r="G337">
        <v>501875019</v>
      </c>
      <c r="H337">
        <v>81759</v>
      </c>
      <c r="I337">
        <v>31863300</v>
      </c>
    </row>
    <row r="338" spans="1:9">
      <c r="A338" t="s">
        <v>1694</v>
      </c>
      <c r="B338">
        <v>1</v>
      </c>
      <c r="C338">
        <v>27500</v>
      </c>
      <c r="D338">
        <v>27392</v>
      </c>
      <c r="E338">
        <v>2820</v>
      </c>
      <c r="F338">
        <v>71670089</v>
      </c>
      <c r="G338">
        <v>34724542</v>
      </c>
      <c r="H338">
        <v>20</v>
      </c>
      <c r="I338">
        <v>513375</v>
      </c>
    </row>
    <row r="339" spans="1:9">
      <c r="A339" t="s">
        <v>1783</v>
      </c>
      <c r="B339">
        <v>32801</v>
      </c>
      <c r="C339">
        <v>120498730</v>
      </c>
      <c r="D339">
        <v>39639016</v>
      </c>
      <c r="E339">
        <v>838851</v>
      </c>
      <c r="F339">
        <v>3088878721</v>
      </c>
      <c r="G339">
        <v>438512185</v>
      </c>
      <c r="H339">
        <v>2472</v>
      </c>
      <c r="I339">
        <v>9092585</v>
      </c>
    </row>
    <row r="340" spans="1:9">
      <c r="A340" t="s">
        <v>1528</v>
      </c>
      <c r="B340">
        <v>122554</v>
      </c>
      <c r="C340">
        <v>414578037</v>
      </c>
      <c r="D340">
        <v>95367893</v>
      </c>
      <c r="E340">
        <v>3605873</v>
      </c>
      <c r="F340">
        <v>13681394071</v>
      </c>
      <c r="G340">
        <v>4763469410</v>
      </c>
      <c r="H340">
        <v>33355</v>
      </c>
      <c r="I340">
        <v>126201221</v>
      </c>
    </row>
    <row r="341" spans="1:9">
      <c r="A341" t="s">
        <v>983</v>
      </c>
      <c r="B341">
        <v>0</v>
      </c>
      <c r="C341">
        <v>0</v>
      </c>
      <c r="D341">
        <v>0</v>
      </c>
      <c r="E341">
        <v>24</v>
      </c>
      <c r="F341">
        <v>0</v>
      </c>
      <c r="G341">
        <v>387941</v>
      </c>
      <c r="H341">
        <v>4</v>
      </c>
      <c r="I341">
        <v>0</v>
      </c>
    </row>
    <row r="342" spans="1:9">
      <c r="A342" t="s">
        <v>1785</v>
      </c>
      <c r="B342">
        <v>47806</v>
      </c>
      <c r="C342">
        <v>563441806</v>
      </c>
      <c r="D342">
        <v>150683292</v>
      </c>
      <c r="E342">
        <v>1309709</v>
      </c>
      <c r="F342">
        <v>15035610304</v>
      </c>
      <c r="G342">
        <v>1168850362</v>
      </c>
      <c r="H342">
        <v>561</v>
      </c>
      <c r="I342">
        <v>6442397</v>
      </c>
    </row>
    <row r="343" spans="1:9">
      <c r="A343" t="s">
        <v>1720</v>
      </c>
      <c r="B343">
        <v>104541</v>
      </c>
      <c r="C343">
        <v>1234012550</v>
      </c>
      <c r="D343">
        <v>44088389</v>
      </c>
      <c r="E343">
        <v>4267493</v>
      </c>
      <c r="F343">
        <v>52128192798</v>
      </c>
      <c r="G343">
        <v>6638397582</v>
      </c>
      <c r="H343">
        <v>3532</v>
      </c>
      <c r="I343">
        <v>40683679</v>
      </c>
    </row>
    <row r="344" spans="1:9">
      <c r="A344" t="s">
        <v>1303</v>
      </c>
      <c r="B344">
        <v>518</v>
      </c>
      <c r="C344">
        <v>25900000</v>
      </c>
      <c r="D344">
        <v>203772</v>
      </c>
      <c r="E344">
        <v>2294</v>
      </c>
      <c r="F344">
        <v>117472109</v>
      </c>
      <c r="G344">
        <v>2895267</v>
      </c>
      <c r="H344">
        <v>0</v>
      </c>
      <c r="I344">
        <v>0</v>
      </c>
    </row>
    <row r="345" spans="1:9">
      <c r="A345" t="s">
        <v>5075</v>
      </c>
      <c r="B345">
        <v>0</v>
      </c>
      <c r="C345">
        <v>0</v>
      </c>
      <c r="D345">
        <v>0</v>
      </c>
      <c r="E345">
        <v>2</v>
      </c>
      <c r="F345">
        <v>60000</v>
      </c>
      <c r="G345">
        <v>0</v>
      </c>
      <c r="H345">
        <v>0</v>
      </c>
      <c r="I345">
        <v>0</v>
      </c>
    </row>
    <row r="346" spans="1:9">
      <c r="A346" t="s">
        <v>1278</v>
      </c>
      <c r="B346">
        <v>3</v>
      </c>
      <c r="C346">
        <v>0</v>
      </c>
      <c r="D346">
        <v>15410</v>
      </c>
      <c r="E346">
        <v>78</v>
      </c>
      <c r="F346">
        <v>0</v>
      </c>
      <c r="G346">
        <v>221134</v>
      </c>
      <c r="H346">
        <v>5</v>
      </c>
      <c r="I346">
        <v>0</v>
      </c>
    </row>
    <row r="347" spans="1:9">
      <c r="A347" t="s">
        <v>1358</v>
      </c>
      <c r="B347">
        <v>15169</v>
      </c>
      <c r="C347">
        <v>1079684843</v>
      </c>
      <c r="D347">
        <v>1072608707</v>
      </c>
      <c r="E347">
        <v>192226</v>
      </c>
      <c r="F347">
        <v>12885668775</v>
      </c>
      <c r="G347">
        <v>8629273644</v>
      </c>
      <c r="H347">
        <v>308</v>
      </c>
      <c r="I347">
        <v>21674274</v>
      </c>
    </row>
    <row r="348" spans="1:9">
      <c r="A348" t="s">
        <v>1489</v>
      </c>
      <c r="B348">
        <v>158545</v>
      </c>
      <c r="C348">
        <v>1981855980</v>
      </c>
      <c r="D348">
        <v>339406090</v>
      </c>
      <c r="E348">
        <v>17329898</v>
      </c>
      <c r="F348">
        <v>236606868996</v>
      </c>
      <c r="G348">
        <v>42826216959</v>
      </c>
      <c r="H348">
        <v>43865</v>
      </c>
      <c r="I348">
        <v>589934665</v>
      </c>
    </row>
    <row r="349" spans="1:9">
      <c r="A349" t="s">
        <v>1655</v>
      </c>
      <c r="B349">
        <v>113</v>
      </c>
      <c r="C349">
        <v>34713882</v>
      </c>
      <c r="D349">
        <v>34637246</v>
      </c>
      <c r="E349">
        <v>122727</v>
      </c>
      <c r="F349">
        <v>30360543657</v>
      </c>
      <c r="G349">
        <v>22860408275</v>
      </c>
      <c r="H349">
        <v>1004</v>
      </c>
      <c r="I349">
        <v>200905597</v>
      </c>
    </row>
    <row r="350" spans="1:9">
      <c r="A350" t="s">
        <v>1242</v>
      </c>
      <c r="B350">
        <v>0</v>
      </c>
      <c r="C350">
        <v>0</v>
      </c>
      <c r="D350">
        <v>0</v>
      </c>
      <c r="E350">
        <v>5</v>
      </c>
      <c r="F350">
        <v>0</v>
      </c>
      <c r="G350">
        <v>83251</v>
      </c>
      <c r="H350">
        <v>0</v>
      </c>
      <c r="I350">
        <v>0</v>
      </c>
    </row>
    <row r="351" spans="1:9">
      <c r="A351" t="s">
        <v>1353</v>
      </c>
      <c r="B351">
        <v>0</v>
      </c>
      <c r="C351">
        <v>0</v>
      </c>
      <c r="D351">
        <v>0</v>
      </c>
      <c r="E351">
        <v>4</v>
      </c>
      <c r="F351">
        <v>19980</v>
      </c>
      <c r="G351">
        <v>6851</v>
      </c>
      <c r="H351">
        <v>0</v>
      </c>
      <c r="I351">
        <v>0</v>
      </c>
    </row>
    <row r="352" spans="1:9">
      <c r="A352" t="s">
        <v>1391</v>
      </c>
      <c r="B352">
        <v>2</v>
      </c>
      <c r="C352">
        <v>3418</v>
      </c>
      <c r="D352">
        <v>3343</v>
      </c>
      <c r="E352">
        <v>16</v>
      </c>
      <c r="F352">
        <v>26251</v>
      </c>
      <c r="G352">
        <v>15873</v>
      </c>
      <c r="H352">
        <v>0</v>
      </c>
      <c r="I352">
        <v>0</v>
      </c>
    </row>
    <row r="353" spans="1:9">
      <c r="A353" t="s">
        <v>1758</v>
      </c>
      <c r="B353">
        <v>0</v>
      </c>
      <c r="C353">
        <v>0</v>
      </c>
      <c r="D353">
        <v>0</v>
      </c>
      <c r="E353">
        <v>36</v>
      </c>
      <c r="F353">
        <v>525038</v>
      </c>
      <c r="G353">
        <v>291525</v>
      </c>
      <c r="H353">
        <v>2</v>
      </c>
      <c r="I353">
        <v>34450</v>
      </c>
    </row>
    <row r="354" spans="1:9">
      <c r="A354" t="s">
        <v>1511</v>
      </c>
      <c r="B354">
        <v>74615</v>
      </c>
      <c r="C354">
        <v>95933063</v>
      </c>
      <c r="D354">
        <v>30157807</v>
      </c>
      <c r="E354">
        <v>2441912</v>
      </c>
      <c r="F354">
        <v>3242144122</v>
      </c>
      <c r="G354">
        <v>830108024</v>
      </c>
      <c r="H354">
        <v>24181</v>
      </c>
      <c r="I354">
        <v>32949711</v>
      </c>
    </row>
    <row r="355" spans="1:9">
      <c r="A355" t="s">
        <v>1860</v>
      </c>
      <c r="B355">
        <v>6249</v>
      </c>
      <c r="C355">
        <v>41373863</v>
      </c>
      <c r="D355">
        <v>40430856</v>
      </c>
      <c r="E355">
        <v>42604</v>
      </c>
      <c r="F355">
        <v>280059702</v>
      </c>
      <c r="G355">
        <v>163613165</v>
      </c>
      <c r="H355">
        <v>158</v>
      </c>
      <c r="I355">
        <v>1032609</v>
      </c>
    </row>
    <row r="356" spans="1:9">
      <c r="A356" t="s">
        <v>1334</v>
      </c>
      <c r="B356">
        <v>2531</v>
      </c>
      <c r="C356">
        <v>9332898</v>
      </c>
      <c r="D356">
        <v>8618188</v>
      </c>
      <c r="E356">
        <v>11264</v>
      </c>
      <c r="F356">
        <v>42240463</v>
      </c>
      <c r="G356">
        <v>25943656</v>
      </c>
      <c r="H356">
        <v>48</v>
      </c>
      <c r="I356">
        <v>177800</v>
      </c>
    </row>
    <row r="357" spans="1:9">
      <c r="A357" t="s">
        <v>5076</v>
      </c>
      <c r="B357">
        <v>15398</v>
      </c>
      <c r="C357">
        <v>15887400</v>
      </c>
      <c r="D357">
        <v>168832</v>
      </c>
      <c r="E357">
        <v>994244</v>
      </c>
      <c r="F357">
        <v>1202490955</v>
      </c>
      <c r="G357">
        <v>83688346</v>
      </c>
      <c r="H357">
        <v>56</v>
      </c>
      <c r="I357">
        <v>73880</v>
      </c>
    </row>
    <row r="358" spans="1:9">
      <c r="A358" t="s">
        <v>1635</v>
      </c>
      <c r="B358">
        <v>2</v>
      </c>
      <c r="C358">
        <v>5208</v>
      </c>
      <c r="D358">
        <v>3852</v>
      </c>
      <c r="E358">
        <v>662</v>
      </c>
      <c r="F358">
        <v>1717579</v>
      </c>
      <c r="G358">
        <v>97581</v>
      </c>
      <c r="H358">
        <v>0</v>
      </c>
      <c r="I358">
        <v>0</v>
      </c>
    </row>
    <row r="359" spans="1:9">
      <c r="A359" t="s">
        <v>1689</v>
      </c>
      <c r="B359">
        <v>124</v>
      </c>
      <c r="C359">
        <v>4296000</v>
      </c>
      <c r="D359">
        <v>191827</v>
      </c>
      <c r="E359">
        <v>15413</v>
      </c>
      <c r="F359">
        <v>519655939</v>
      </c>
      <c r="G359">
        <v>39259781</v>
      </c>
      <c r="H359">
        <v>12</v>
      </c>
      <c r="I359">
        <v>420940</v>
      </c>
    </row>
    <row r="360" spans="1:9">
      <c r="A360" t="s">
        <v>1302</v>
      </c>
      <c r="B360">
        <v>0</v>
      </c>
      <c r="C360">
        <v>0</v>
      </c>
      <c r="D360">
        <v>0</v>
      </c>
      <c r="E360">
        <v>27550</v>
      </c>
      <c r="F360">
        <v>852842346</v>
      </c>
      <c r="G360">
        <v>121405060</v>
      </c>
      <c r="H360">
        <v>21</v>
      </c>
      <c r="I360">
        <v>652600</v>
      </c>
    </row>
    <row r="361" spans="1:9">
      <c r="A361" t="s">
        <v>1414</v>
      </c>
      <c r="B361">
        <v>0</v>
      </c>
      <c r="C361">
        <v>0</v>
      </c>
      <c r="D361">
        <v>0</v>
      </c>
      <c r="E361">
        <v>17</v>
      </c>
      <c r="F361">
        <v>400500</v>
      </c>
      <c r="G361">
        <v>12208</v>
      </c>
      <c r="H361">
        <v>0</v>
      </c>
      <c r="I361">
        <v>0</v>
      </c>
    </row>
    <row r="362" spans="1:9">
      <c r="A362" t="s">
        <v>1554</v>
      </c>
      <c r="B362">
        <v>65579</v>
      </c>
      <c r="C362">
        <v>729096850</v>
      </c>
      <c r="D362">
        <v>43170968</v>
      </c>
      <c r="E362">
        <v>2442269</v>
      </c>
      <c r="F362">
        <v>30292224735</v>
      </c>
      <c r="G362">
        <v>2910660748</v>
      </c>
      <c r="H362">
        <v>1834</v>
      </c>
      <c r="I362">
        <v>21841150</v>
      </c>
    </row>
    <row r="363" spans="1:9">
      <c r="A363" t="s">
        <v>1812</v>
      </c>
      <c r="B363">
        <v>94</v>
      </c>
      <c r="C363">
        <v>2333160</v>
      </c>
      <c r="D363">
        <v>2316339</v>
      </c>
      <c r="E363">
        <v>5181</v>
      </c>
      <c r="F363">
        <v>132668374</v>
      </c>
      <c r="G363">
        <v>78744129</v>
      </c>
      <c r="H363">
        <v>22</v>
      </c>
      <c r="I363">
        <v>566998</v>
      </c>
    </row>
    <row r="364" spans="1:9">
      <c r="A364" t="s">
        <v>1813</v>
      </c>
      <c r="B364">
        <v>329</v>
      </c>
      <c r="C364">
        <v>12982019</v>
      </c>
      <c r="D364">
        <v>12871891</v>
      </c>
      <c r="E364">
        <v>38538</v>
      </c>
      <c r="F364">
        <v>1600752080</v>
      </c>
      <c r="G364">
        <v>1026393426</v>
      </c>
      <c r="H364">
        <v>188</v>
      </c>
      <c r="I364">
        <v>7842676</v>
      </c>
    </row>
    <row r="365" spans="1:9">
      <c r="A365" t="s">
        <v>1835</v>
      </c>
      <c r="B365">
        <v>3788</v>
      </c>
      <c r="C365">
        <v>28302290</v>
      </c>
      <c r="D365">
        <v>27871815</v>
      </c>
      <c r="E365">
        <v>88974</v>
      </c>
      <c r="F365">
        <v>668220299</v>
      </c>
      <c r="G365">
        <v>380339863</v>
      </c>
      <c r="H365">
        <v>231</v>
      </c>
      <c r="I365">
        <v>1699691</v>
      </c>
    </row>
    <row r="366" spans="1:9">
      <c r="A366" t="s">
        <v>1625</v>
      </c>
      <c r="B366">
        <v>287</v>
      </c>
      <c r="C366">
        <v>360227</v>
      </c>
      <c r="D366">
        <v>331484</v>
      </c>
      <c r="E366">
        <v>272139</v>
      </c>
      <c r="F366">
        <v>332544947</v>
      </c>
      <c r="G366">
        <v>25618356</v>
      </c>
      <c r="H366">
        <v>371</v>
      </c>
      <c r="I366">
        <v>442000</v>
      </c>
    </row>
    <row r="367" spans="1:9">
      <c r="A367" t="s">
        <v>1708</v>
      </c>
      <c r="B367">
        <v>4368</v>
      </c>
      <c r="C367">
        <v>10680716</v>
      </c>
      <c r="D367">
        <v>6502584</v>
      </c>
      <c r="E367">
        <v>342530</v>
      </c>
      <c r="F367">
        <v>776944296</v>
      </c>
      <c r="G367">
        <v>71941429</v>
      </c>
      <c r="H367">
        <v>281</v>
      </c>
      <c r="I367">
        <v>642484</v>
      </c>
    </row>
    <row r="368" spans="1:9">
      <c r="A368" t="s">
        <v>633</v>
      </c>
      <c r="B368">
        <v>2019</v>
      </c>
      <c r="C368">
        <v>0</v>
      </c>
      <c r="D368">
        <v>0</v>
      </c>
      <c r="E368">
        <v>12827</v>
      </c>
      <c r="F368">
        <v>0</v>
      </c>
      <c r="G368">
        <v>12423</v>
      </c>
      <c r="H368">
        <v>6</v>
      </c>
      <c r="I368">
        <v>0</v>
      </c>
    </row>
    <row r="369" spans="1:9">
      <c r="A369" t="s">
        <v>1328</v>
      </c>
      <c r="B369">
        <v>60227</v>
      </c>
      <c r="C369">
        <v>1404836392</v>
      </c>
      <c r="D369">
        <v>250970384</v>
      </c>
      <c r="E369">
        <v>5807062</v>
      </c>
      <c r="F369">
        <v>138911956552</v>
      </c>
      <c r="G369">
        <v>21077124037</v>
      </c>
      <c r="H369">
        <v>3038</v>
      </c>
      <c r="I369">
        <v>72772164</v>
      </c>
    </row>
    <row r="370" spans="1:9">
      <c r="A370" t="s">
        <v>1627</v>
      </c>
      <c r="B370">
        <v>708</v>
      </c>
      <c r="C370">
        <v>2551116</v>
      </c>
      <c r="D370">
        <v>2452061</v>
      </c>
      <c r="E370">
        <v>76499</v>
      </c>
      <c r="F370">
        <v>256695081</v>
      </c>
      <c r="G370">
        <v>33056869</v>
      </c>
      <c r="H370">
        <v>192</v>
      </c>
      <c r="I370">
        <v>692759</v>
      </c>
    </row>
    <row r="371" spans="1:9">
      <c r="A371" t="s">
        <v>1654</v>
      </c>
      <c r="B371">
        <v>1</v>
      </c>
      <c r="C371">
        <v>45000</v>
      </c>
      <c r="D371">
        <v>44174</v>
      </c>
      <c r="E371">
        <v>1902</v>
      </c>
      <c r="F371">
        <v>78449658</v>
      </c>
      <c r="G371">
        <v>42322227</v>
      </c>
      <c r="H371">
        <v>52</v>
      </c>
      <c r="I371">
        <v>2160528</v>
      </c>
    </row>
    <row r="372" spans="1:9">
      <c r="A372" t="s">
        <v>1100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4306</v>
      </c>
      <c r="H372">
        <v>0</v>
      </c>
      <c r="I372">
        <v>0</v>
      </c>
    </row>
    <row r="373" spans="1:9">
      <c r="A373" t="s">
        <v>5077</v>
      </c>
      <c r="B373">
        <v>429</v>
      </c>
      <c r="C373">
        <v>927600</v>
      </c>
      <c r="D373">
        <v>30471</v>
      </c>
      <c r="E373">
        <v>264482</v>
      </c>
      <c r="F373">
        <v>617272463</v>
      </c>
      <c r="G373">
        <v>62108116</v>
      </c>
      <c r="H373">
        <v>24</v>
      </c>
      <c r="I373">
        <v>56770</v>
      </c>
    </row>
    <row r="374" spans="1:9">
      <c r="A374" t="s">
        <v>1472</v>
      </c>
      <c r="B374">
        <v>0</v>
      </c>
      <c r="C374">
        <v>0</v>
      </c>
      <c r="D374">
        <v>0</v>
      </c>
      <c r="E374">
        <v>6229</v>
      </c>
      <c r="F374">
        <v>75213696</v>
      </c>
      <c r="G374">
        <v>18642935</v>
      </c>
      <c r="H374">
        <v>64</v>
      </c>
      <c r="I374">
        <v>845300</v>
      </c>
    </row>
    <row r="375" spans="1:9">
      <c r="A375" t="s">
        <v>1537</v>
      </c>
      <c r="B375">
        <v>0</v>
      </c>
      <c r="C375">
        <v>0</v>
      </c>
      <c r="D375">
        <v>0</v>
      </c>
      <c r="E375">
        <v>277</v>
      </c>
      <c r="F375">
        <v>6878544</v>
      </c>
      <c r="G375">
        <v>3938915</v>
      </c>
      <c r="H375">
        <v>6</v>
      </c>
      <c r="I375">
        <v>154900</v>
      </c>
    </row>
    <row r="376" spans="1:9">
      <c r="A376" t="s">
        <v>1632</v>
      </c>
      <c r="B376">
        <v>49</v>
      </c>
      <c r="C376">
        <v>6831733</v>
      </c>
      <c r="D376">
        <v>4450441</v>
      </c>
      <c r="E376">
        <v>8300</v>
      </c>
      <c r="F376">
        <v>1155501665</v>
      </c>
      <c r="G376">
        <v>582146235</v>
      </c>
      <c r="H376">
        <v>68</v>
      </c>
      <c r="I376">
        <v>7344950</v>
      </c>
    </row>
    <row r="377" spans="1:9">
      <c r="A377" t="s">
        <v>1640</v>
      </c>
      <c r="B377">
        <v>56341</v>
      </c>
      <c r="C377">
        <v>2100500723</v>
      </c>
      <c r="D377">
        <v>2096425236</v>
      </c>
      <c r="E377">
        <v>796319</v>
      </c>
      <c r="F377">
        <v>29972492304</v>
      </c>
      <c r="G377">
        <v>22314195297</v>
      </c>
      <c r="H377">
        <v>15791</v>
      </c>
      <c r="I377">
        <v>567948936</v>
      </c>
    </row>
    <row r="378" spans="1:9">
      <c r="A378" t="s">
        <v>1657</v>
      </c>
      <c r="B378">
        <v>0</v>
      </c>
      <c r="C378">
        <v>0</v>
      </c>
      <c r="D378">
        <v>0</v>
      </c>
      <c r="E378">
        <v>6</v>
      </c>
      <c r="F378">
        <v>7049</v>
      </c>
      <c r="G378">
        <v>240055</v>
      </c>
      <c r="H378">
        <v>1</v>
      </c>
      <c r="I378">
        <v>1200</v>
      </c>
    </row>
    <row r="379" spans="1:9">
      <c r="A379" t="s">
        <v>1661</v>
      </c>
      <c r="B379">
        <v>0</v>
      </c>
      <c r="C379">
        <v>0</v>
      </c>
      <c r="D379">
        <v>0</v>
      </c>
      <c r="E379">
        <v>3171</v>
      </c>
      <c r="F379">
        <v>43148822</v>
      </c>
      <c r="G379">
        <v>18997429</v>
      </c>
      <c r="H379">
        <v>26</v>
      </c>
      <c r="I379">
        <v>383122</v>
      </c>
    </row>
    <row r="380" spans="1:9">
      <c r="A380" t="s">
        <v>1832</v>
      </c>
      <c r="B380">
        <v>5348</v>
      </c>
      <c r="C380">
        <v>651281831</v>
      </c>
      <c r="D380">
        <v>474731715</v>
      </c>
      <c r="E380">
        <v>193861</v>
      </c>
      <c r="F380">
        <v>20454889874</v>
      </c>
      <c r="G380">
        <v>15403596187</v>
      </c>
      <c r="H380">
        <v>93</v>
      </c>
      <c r="I380">
        <v>7874843</v>
      </c>
    </row>
    <row r="381" spans="1:9">
      <c r="A381" t="s">
        <v>763</v>
      </c>
      <c r="B381">
        <v>0</v>
      </c>
      <c r="C381">
        <v>0</v>
      </c>
      <c r="D381">
        <v>0</v>
      </c>
      <c r="E381">
        <v>15</v>
      </c>
      <c r="F381">
        <v>0</v>
      </c>
      <c r="G381">
        <v>0</v>
      </c>
      <c r="H381">
        <v>0</v>
      </c>
      <c r="I381">
        <v>0</v>
      </c>
    </row>
    <row r="382" spans="1:9">
      <c r="A382" t="s">
        <v>1450</v>
      </c>
      <c r="B382">
        <v>214222</v>
      </c>
      <c r="C382">
        <v>4965616677</v>
      </c>
      <c r="D382">
        <v>474999893</v>
      </c>
      <c r="E382">
        <v>13446931</v>
      </c>
      <c r="F382">
        <v>321932522220</v>
      </c>
      <c r="G382">
        <v>42663458459</v>
      </c>
      <c r="H382">
        <v>8830</v>
      </c>
      <c r="I382">
        <v>208620390</v>
      </c>
    </row>
    <row r="383" spans="1:9">
      <c r="A383" t="s">
        <v>1540</v>
      </c>
      <c r="B383">
        <v>0</v>
      </c>
      <c r="C383">
        <v>0</v>
      </c>
      <c r="D383">
        <v>0</v>
      </c>
      <c r="E383">
        <v>1906</v>
      </c>
      <c r="F383">
        <v>1337320</v>
      </c>
      <c r="G383">
        <v>883043</v>
      </c>
      <c r="H383">
        <v>21</v>
      </c>
      <c r="I383">
        <v>15183</v>
      </c>
    </row>
    <row r="384" spans="1:9">
      <c r="A384" t="s">
        <v>1363</v>
      </c>
      <c r="B384">
        <v>181916</v>
      </c>
      <c r="C384">
        <v>1250037400</v>
      </c>
      <c r="D384">
        <v>242625036</v>
      </c>
      <c r="E384">
        <v>10801949</v>
      </c>
      <c r="F384">
        <v>73716093065</v>
      </c>
      <c r="G384">
        <v>16405242257</v>
      </c>
      <c r="H384">
        <v>44206</v>
      </c>
      <c r="I384">
        <v>295787240</v>
      </c>
    </row>
    <row r="385" spans="1:9">
      <c r="A385" t="s">
        <v>1603</v>
      </c>
      <c r="B385">
        <v>9869</v>
      </c>
      <c r="C385">
        <v>35956700</v>
      </c>
      <c r="D385">
        <v>4920489</v>
      </c>
      <c r="E385">
        <v>420250</v>
      </c>
      <c r="F385">
        <v>1518476551</v>
      </c>
      <c r="G385">
        <v>401303391</v>
      </c>
      <c r="H385">
        <v>3001</v>
      </c>
      <c r="I385">
        <v>11050400</v>
      </c>
    </row>
    <row r="386" spans="1:9">
      <c r="A386" t="s">
        <v>721</v>
      </c>
      <c r="B386">
        <v>0</v>
      </c>
      <c r="C386">
        <v>0</v>
      </c>
      <c r="D386">
        <v>0</v>
      </c>
      <c r="E386">
        <v>57</v>
      </c>
      <c r="F386">
        <v>0</v>
      </c>
      <c r="G386">
        <v>6938</v>
      </c>
      <c r="H386">
        <v>0</v>
      </c>
      <c r="I386">
        <v>0</v>
      </c>
    </row>
    <row r="387" spans="1:9">
      <c r="A387" t="s">
        <v>1568</v>
      </c>
      <c r="B387">
        <v>46</v>
      </c>
      <c r="C387">
        <v>376041</v>
      </c>
      <c r="D387">
        <v>369595</v>
      </c>
      <c r="E387">
        <v>1463</v>
      </c>
      <c r="F387">
        <v>12077253</v>
      </c>
      <c r="G387">
        <v>5596640</v>
      </c>
      <c r="H387">
        <v>2</v>
      </c>
      <c r="I387">
        <v>13248</v>
      </c>
    </row>
    <row r="388" spans="1:9">
      <c r="A388" t="s">
        <v>1610</v>
      </c>
      <c r="B388">
        <v>0</v>
      </c>
      <c r="C388">
        <v>0</v>
      </c>
      <c r="D388">
        <v>0</v>
      </c>
      <c r="E388">
        <v>5</v>
      </c>
      <c r="F388">
        <v>40484</v>
      </c>
      <c r="G388">
        <v>27308</v>
      </c>
      <c r="H388">
        <v>0</v>
      </c>
      <c r="I388">
        <v>0</v>
      </c>
    </row>
    <row r="389" spans="1:9">
      <c r="A389" t="s">
        <v>1822</v>
      </c>
      <c r="B389">
        <v>1353</v>
      </c>
      <c r="C389">
        <v>51993813</v>
      </c>
      <c r="D389">
        <v>29222492</v>
      </c>
      <c r="E389">
        <v>55277</v>
      </c>
      <c r="F389">
        <v>2132449552</v>
      </c>
      <c r="G389">
        <v>954679015</v>
      </c>
      <c r="H389">
        <v>155</v>
      </c>
      <c r="I389">
        <v>5850913</v>
      </c>
    </row>
    <row r="390" spans="1:9">
      <c r="A390" t="s">
        <v>1400</v>
      </c>
      <c r="B390">
        <v>124494</v>
      </c>
      <c r="C390">
        <v>124631498</v>
      </c>
      <c r="D390">
        <v>54322290</v>
      </c>
      <c r="E390">
        <v>9043504</v>
      </c>
      <c r="F390">
        <v>11954996526</v>
      </c>
      <c r="G390">
        <v>5717191369</v>
      </c>
      <c r="H390">
        <v>160776</v>
      </c>
      <c r="I390">
        <v>204318768</v>
      </c>
    </row>
    <row r="391" spans="1:9">
      <c r="A391" t="s">
        <v>1675</v>
      </c>
      <c r="B391">
        <v>1</v>
      </c>
      <c r="C391">
        <v>2753</v>
      </c>
      <c r="D391">
        <v>2757</v>
      </c>
      <c r="E391">
        <v>3</v>
      </c>
      <c r="F391">
        <v>8640</v>
      </c>
      <c r="G391">
        <v>6188</v>
      </c>
      <c r="H391">
        <v>0</v>
      </c>
      <c r="I391">
        <v>0</v>
      </c>
    </row>
    <row r="392" spans="1:9">
      <c r="A392" t="s">
        <v>1297</v>
      </c>
      <c r="B392">
        <v>48467</v>
      </c>
      <c r="C392">
        <v>114680300</v>
      </c>
      <c r="D392">
        <v>16024720</v>
      </c>
      <c r="E392">
        <v>783914</v>
      </c>
      <c r="F392">
        <v>1785524657</v>
      </c>
      <c r="G392">
        <v>487211084</v>
      </c>
      <c r="H392">
        <v>9558</v>
      </c>
      <c r="I392">
        <v>21953576</v>
      </c>
    </row>
    <row r="393" spans="1:9">
      <c r="A393" t="s">
        <v>1413</v>
      </c>
      <c r="B393">
        <v>0</v>
      </c>
      <c r="C393">
        <v>0</v>
      </c>
      <c r="D393">
        <v>0</v>
      </c>
      <c r="E393">
        <v>30</v>
      </c>
      <c r="F393">
        <v>387051</v>
      </c>
      <c r="G393">
        <v>43005</v>
      </c>
      <c r="H393">
        <v>0</v>
      </c>
      <c r="I393">
        <v>0</v>
      </c>
    </row>
    <row r="394" spans="1:9">
      <c r="A394" t="s">
        <v>1427</v>
      </c>
      <c r="B394">
        <v>11850</v>
      </c>
      <c r="C394">
        <v>13926500</v>
      </c>
      <c r="D394">
        <v>4273009</v>
      </c>
      <c r="E394">
        <v>1528252</v>
      </c>
      <c r="F394">
        <v>2104472919</v>
      </c>
      <c r="G394">
        <v>709247534</v>
      </c>
      <c r="H394">
        <v>18151</v>
      </c>
      <c r="I394">
        <v>24359904</v>
      </c>
    </row>
    <row r="395" spans="1:9">
      <c r="A395" t="s">
        <v>1613</v>
      </c>
      <c r="B395">
        <v>151</v>
      </c>
      <c r="C395">
        <v>6424490</v>
      </c>
      <c r="D395">
        <v>6411454</v>
      </c>
      <c r="E395">
        <v>21573</v>
      </c>
      <c r="F395">
        <v>902777147</v>
      </c>
      <c r="G395">
        <v>550364323</v>
      </c>
      <c r="H395">
        <v>174</v>
      </c>
      <c r="I395">
        <v>7097946</v>
      </c>
    </row>
    <row r="396" spans="1:9">
      <c r="A396" t="s">
        <v>1326</v>
      </c>
      <c r="B396">
        <v>96023</v>
      </c>
      <c r="C396">
        <v>654560099</v>
      </c>
      <c r="D396">
        <v>264574092</v>
      </c>
      <c r="E396">
        <v>8024339</v>
      </c>
      <c r="F396">
        <v>57369571971</v>
      </c>
      <c r="G396">
        <v>11543921350</v>
      </c>
      <c r="H396">
        <v>17174</v>
      </c>
      <c r="I396">
        <v>118007099</v>
      </c>
    </row>
    <row r="397" spans="1:9">
      <c r="A397" t="s">
        <v>1605</v>
      </c>
      <c r="B397">
        <v>21380</v>
      </c>
      <c r="C397">
        <v>299768800</v>
      </c>
      <c r="D397">
        <v>28859707</v>
      </c>
      <c r="E397">
        <v>1623516</v>
      </c>
      <c r="F397">
        <v>23434056655</v>
      </c>
      <c r="G397">
        <v>3294002285</v>
      </c>
      <c r="H397">
        <v>4324</v>
      </c>
      <c r="I397">
        <v>58369490</v>
      </c>
    </row>
    <row r="398" spans="1:9">
      <c r="A398" t="s">
        <v>1374</v>
      </c>
      <c r="B398">
        <v>0</v>
      </c>
      <c r="C398">
        <v>0</v>
      </c>
      <c r="D398">
        <v>0</v>
      </c>
      <c r="E398">
        <v>2</v>
      </c>
      <c r="F398">
        <v>3840</v>
      </c>
      <c r="G398">
        <v>78744</v>
      </c>
      <c r="H398">
        <v>0</v>
      </c>
      <c r="I398">
        <v>0</v>
      </c>
    </row>
    <row r="399" spans="1:9">
      <c r="A399" t="s">
        <v>1422</v>
      </c>
      <c r="B399">
        <v>0</v>
      </c>
      <c r="C399">
        <v>0</v>
      </c>
      <c r="D399">
        <v>0</v>
      </c>
      <c r="E399">
        <v>1950</v>
      </c>
      <c r="F399">
        <v>22660989</v>
      </c>
      <c r="G399">
        <v>5711214</v>
      </c>
      <c r="H399">
        <v>16</v>
      </c>
      <c r="I399">
        <v>196838</v>
      </c>
    </row>
    <row r="400" spans="1:9">
      <c r="A400" t="s">
        <v>1437</v>
      </c>
      <c r="B400">
        <v>0</v>
      </c>
      <c r="C400">
        <v>0</v>
      </c>
      <c r="D400">
        <v>0</v>
      </c>
      <c r="E400">
        <v>108</v>
      </c>
      <c r="F400">
        <v>281855</v>
      </c>
      <c r="G400">
        <v>71569</v>
      </c>
      <c r="H400">
        <v>0</v>
      </c>
      <c r="I400">
        <v>0</v>
      </c>
    </row>
    <row r="401" spans="1:9">
      <c r="A401" t="s">
        <v>1398</v>
      </c>
      <c r="B401">
        <v>17844</v>
      </c>
      <c r="C401">
        <v>1017473624</v>
      </c>
      <c r="D401">
        <v>1013186589</v>
      </c>
      <c r="E401">
        <v>154225</v>
      </c>
      <c r="F401">
        <v>8743938108</v>
      </c>
      <c r="G401">
        <v>7460703853</v>
      </c>
      <c r="H401">
        <v>711</v>
      </c>
      <c r="I401">
        <v>39551232</v>
      </c>
    </row>
    <row r="402" spans="1:9">
      <c r="A402" t="s">
        <v>1411</v>
      </c>
      <c r="B402">
        <v>0</v>
      </c>
      <c r="C402">
        <v>0</v>
      </c>
      <c r="D402">
        <v>0</v>
      </c>
      <c r="E402">
        <v>2</v>
      </c>
      <c r="F402">
        <v>8500</v>
      </c>
      <c r="G402">
        <v>3740</v>
      </c>
      <c r="H402">
        <v>0</v>
      </c>
      <c r="I402">
        <v>0</v>
      </c>
    </row>
    <row r="403" spans="1:9">
      <c r="A403" t="s">
        <v>1482</v>
      </c>
      <c r="B403">
        <v>0</v>
      </c>
      <c r="C403">
        <v>0</v>
      </c>
      <c r="D403">
        <v>0</v>
      </c>
      <c r="E403">
        <v>3</v>
      </c>
      <c r="F403">
        <v>60000</v>
      </c>
      <c r="G403">
        <v>0</v>
      </c>
      <c r="H403">
        <v>0</v>
      </c>
      <c r="I403">
        <v>0</v>
      </c>
    </row>
    <row r="404" spans="1:9">
      <c r="A404" t="s">
        <v>1577</v>
      </c>
      <c r="B404">
        <v>5</v>
      </c>
      <c r="C404">
        <v>203060</v>
      </c>
      <c r="D404">
        <v>200702</v>
      </c>
      <c r="E404">
        <v>1169</v>
      </c>
      <c r="F404">
        <v>48236849</v>
      </c>
      <c r="G404">
        <v>28753917</v>
      </c>
      <c r="H404">
        <v>13</v>
      </c>
      <c r="I404">
        <v>525916</v>
      </c>
    </row>
    <row r="405" spans="1:9">
      <c r="A405" t="s">
        <v>1607</v>
      </c>
      <c r="B405">
        <v>593</v>
      </c>
      <c r="C405">
        <v>22217100</v>
      </c>
      <c r="D405">
        <v>615886</v>
      </c>
      <c r="E405">
        <v>48454</v>
      </c>
      <c r="F405">
        <v>1545113630</v>
      </c>
      <c r="G405">
        <v>201607129</v>
      </c>
      <c r="H405">
        <v>63</v>
      </c>
      <c r="I405">
        <v>2028000</v>
      </c>
    </row>
    <row r="406" spans="1:9">
      <c r="A406" t="s">
        <v>1037</v>
      </c>
      <c r="B406">
        <v>0</v>
      </c>
      <c r="C406">
        <v>0</v>
      </c>
      <c r="D406">
        <v>0</v>
      </c>
      <c r="E406">
        <v>18</v>
      </c>
      <c r="F406">
        <v>0</v>
      </c>
      <c r="G406">
        <v>0</v>
      </c>
      <c r="H406">
        <v>0</v>
      </c>
      <c r="I406">
        <v>0</v>
      </c>
    </row>
    <row r="407" spans="1:9">
      <c r="A407" t="s">
        <v>1724</v>
      </c>
      <c r="B407">
        <v>26</v>
      </c>
      <c r="C407">
        <v>13643</v>
      </c>
      <c r="D407">
        <v>3878</v>
      </c>
      <c r="E407">
        <v>21149</v>
      </c>
      <c r="F407">
        <v>12537668</v>
      </c>
      <c r="G407">
        <v>3785631</v>
      </c>
      <c r="H407">
        <v>306</v>
      </c>
      <c r="I407">
        <v>165711</v>
      </c>
    </row>
    <row r="408" spans="1:9">
      <c r="A408" t="s">
        <v>1727</v>
      </c>
      <c r="B408">
        <v>2169</v>
      </c>
      <c r="C408">
        <v>8572554</v>
      </c>
      <c r="D408">
        <v>7343771</v>
      </c>
      <c r="E408">
        <v>457714</v>
      </c>
      <c r="F408">
        <v>1776095286</v>
      </c>
      <c r="G408">
        <v>350138589</v>
      </c>
      <c r="H408">
        <v>755</v>
      </c>
      <c r="I408">
        <v>2940801</v>
      </c>
    </row>
    <row r="409" spans="1:9">
      <c r="A409" t="s">
        <v>1833</v>
      </c>
      <c r="B409">
        <v>0</v>
      </c>
      <c r="C409">
        <v>0</v>
      </c>
      <c r="D409">
        <v>0</v>
      </c>
      <c r="E409">
        <v>120</v>
      </c>
      <c r="F409">
        <v>314569</v>
      </c>
      <c r="G409">
        <v>42773</v>
      </c>
      <c r="H409">
        <v>0</v>
      </c>
      <c r="I409">
        <v>0</v>
      </c>
    </row>
    <row r="410" spans="1:9">
      <c r="A410" t="s">
        <v>1406</v>
      </c>
      <c r="B410">
        <v>34268</v>
      </c>
      <c r="C410">
        <v>1044490600</v>
      </c>
      <c r="D410">
        <v>116058274</v>
      </c>
      <c r="E410">
        <v>2144050</v>
      </c>
      <c r="F410">
        <v>67788628552</v>
      </c>
      <c r="G410">
        <v>10431555947</v>
      </c>
      <c r="H410">
        <v>1353</v>
      </c>
      <c r="I410">
        <v>41893873</v>
      </c>
    </row>
    <row r="411" spans="1:9">
      <c r="A411" t="s">
        <v>1520</v>
      </c>
      <c r="B411">
        <v>182127</v>
      </c>
      <c r="C411">
        <v>216635400</v>
      </c>
      <c r="D411">
        <v>76656862</v>
      </c>
      <c r="E411">
        <v>4703894</v>
      </c>
      <c r="F411">
        <v>6322545695</v>
      </c>
      <c r="G411">
        <v>3595252386</v>
      </c>
      <c r="H411">
        <v>95794</v>
      </c>
      <c r="I411">
        <v>124258278</v>
      </c>
    </row>
    <row r="412" spans="1:9">
      <c r="A412" t="s">
        <v>1329</v>
      </c>
      <c r="B412">
        <v>36286</v>
      </c>
      <c r="C412">
        <v>1218910778</v>
      </c>
      <c r="D412">
        <v>252339450</v>
      </c>
      <c r="E412">
        <v>4037076</v>
      </c>
      <c r="F412">
        <v>140560780178</v>
      </c>
      <c r="G412">
        <v>31256432937</v>
      </c>
      <c r="H412">
        <v>1901</v>
      </c>
      <c r="I412">
        <v>69559763</v>
      </c>
    </row>
    <row r="413" spans="1:9">
      <c r="A413" t="s">
        <v>1686</v>
      </c>
      <c r="B413">
        <v>10460</v>
      </c>
      <c r="C413">
        <v>71078100</v>
      </c>
      <c r="D413">
        <v>8812060</v>
      </c>
      <c r="E413">
        <v>830238</v>
      </c>
      <c r="F413">
        <v>5954630889</v>
      </c>
      <c r="G413">
        <v>1300617926</v>
      </c>
      <c r="H413">
        <v>3697</v>
      </c>
      <c r="I413">
        <v>25476218</v>
      </c>
    </row>
    <row r="414" spans="1:9">
      <c r="A414" t="s">
        <v>606</v>
      </c>
      <c r="B414">
        <v>0</v>
      </c>
      <c r="C414">
        <v>0</v>
      </c>
      <c r="D414">
        <v>0</v>
      </c>
      <c r="E414">
        <v>16</v>
      </c>
      <c r="F414">
        <v>0</v>
      </c>
      <c r="G414">
        <v>0</v>
      </c>
      <c r="H414">
        <v>0</v>
      </c>
      <c r="I414">
        <v>0</v>
      </c>
    </row>
    <row r="415" spans="1:9">
      <c r="A415" t="s">
        <v>1552</v>
      </c>
      <c r="B415">
        <v>109113</v>
      </c>
      <c r="C415">
        <v>413233850</v>
      </c>
      <c r="D415">
        <v>83759723</v>
      </c>
      <c r="E415">
        <v>2053738</v>
      </c>
      <c r="F415">
        <v>7772980208</v>
      </c>
      <c r="G415">
        <v>2445084071</v>
      </c>
      <c r="H415">
        <v>13589</v>
      </c>
      <c r="I415">
        <v>49914757</v>
      </c>
    </row>
    <row r="416" spans="1:9">
      <c r="A416" t="s">
        <v>1807</v>
      </c>
      <c r="B416">
        <v>3</v>
      </c>
      <c r="C416">
        <v>3986</v>
      </c>
      <c r="D416">
        <v>3987</v>
      </c>
      <c r="E416">
        <v>10</v>
      </c>
      <c r="F416">
        <v>12204</v>
      </c>
      <c r="G416">
        <v>12208</v>
      </c>
      <c r="H416">
        <v>0</v>
      </c>
      <c r="I416">
        <v>0</v>
      </c>
    </row>
    <row r="417" spans="1:9">
      <c r="A417" t="s">
        <v>1884</v>
      </c>
      <c r="B417">
        <v>0</v>
      </c>
      <c r="C417">
        <v>0</v>
      </c>
      <c r="D417">
        <v>0</v>
      </c>
      <c r="E417">
        <v>906</v>
      </c>
      <c r="F417">
        <v>14976772</v>
      </c>
      <c r="G417">
        <v>7380212</v>
      </c>
      <c r="H417">
        <v>11</v>
      </c>
      <c r="I417">
        <v>183498</v>
      </c>
    </row>
    <row r="418" spans="1:9">
      <c r="A418" t="s">
        <v>1659</v>
      </c>
      <c r="B418">
        <v>0</v>
      </c>
      <c r="C418">
        <v>0</v>
      </c>
      <c r="D418">
        <v>0</v>
      </c>
      <c r="E418">
        <v>16</v>
      </c>
      <c r="F418">
        <v>60506</v>
      </c>
      <c r="G418">
        <v>322662</v>
      </c>
      <c r="H418">
        <v>0</v>
      </c>
      <c r="I418">
        <v>0</v>
      </c>
    </row>
    <row r="419" spans="1:9">
      <c r="A419" t="s">
        <v>712</v>
      </c>
      <c r="B419">
        <v>0</v>
      </c>
      <c r="C419">
        <v>0</v>
      </c>
      <c r="D419">
        <v>0</v>
      </c>
      <c r="E419">
        <v>5</v>
      </c>
      <c r="F419">
        <v>0</v>
      </c>
      <c r="G419">
        <v>70556</v>
      </c>
      <c r="H419">
        <v>0</v>
      </c>
      <c r="I419">
        <v>0</v>
      </c>
    </row>
    <row r="420" spans="1:9">
      <c r="A420" t="s">
        <v>789</v>
      </c>
      <c r="B420">
        <v>0</v>
      </c>
      <c r="C420">
        <v>0</v>
      </c>
      <c r="D420">
        <v>0</v>
      </c>
      <c r="E420">
        <v>42</v>
      </c>
      <c r="F420">
        <v>0</v>
      </c>
      <c r="G420">
        <v>816</v>
      </c>
      <c r="H420">
        <v>0</v>
      </c>
      <c r="I420">
        <v>0</v>
      </c>
    </row>
    <row r="421" spans="1:9">
      <c r="A421" t="s">
        <v>1660</v>
      </c>
      <c r="B421">
        <v>0</v>
      </c>
      <c r="C421">
        <v>0</v>
      </c>
      <c r="D421">
        <v>0</v>
      </c>
      <c r="E421">
        <v>192</v>
      </c>
      <c r="F421">
        <v>1266775</v>
      </c>
      <c r="G421">
        <v>958368</v>
      </c>
      <c r="H421">
        <v>2</v>
      </c>
      <c r="I421">
        <v>14012</v>
      </c>
    </row>
    <row r="422" spans="1:9">
      <c r="A422" t="s">
        <v>1712</v>
      </c>
      <c r="B422">
        <v>14433</v>
      </c>
      <c r="C422">
        <v>342613188</v>
      </c>
      <c r="D422">
        <v>338383607</v>
      </c>
      <c r="E422">
        <v>217456</v>
      </c>
      <c r="F422">
        <v>5131417107</v>
      </c>
      <c r="G422">
        <v>3199272800</v>
      </c>
      <c r="H422">
        <v>502</v>
      </c>
      <c r="I422">
        <v>11599293</v>
      </c>
    </row>
    <row r="423" spans="1:9">
      <c r="A423" t="s">
        <v>1800</v>
      </c>
      <c r="B423">
        <v>8083</v>
      </c>
      <c r="C423">
        <v>29169600</v>
      </c>
      <c r="D423">
        <v>7822331</v>
      </c>
      <c r="E423">
        <v>1198494</v>
      </c>
      <c r="F423">
        <v>4458492780</v>
      </c>
      <c r="G423">
        <v>1367273409</v>
      </c>
      <c r="H423">
        <v>9381</v>
      </c>
      <c r="I423">
        <v>34581318</v>
      </c>
    </row>
    <row r="424" spans="1:9">
      <c r="A424" t="s">
        <v>1377</v>
      </c>
      <c r="B424">
        <v>0</v>
      </c>
      <c r="C424">
        <v>0</v>
      </c>
      <c r="D424">
        <v>0</v>
      </c>
      <c r="E424">
        <v>1516</v>
      </c>
      <c r="F424">
        <v>11418073</v>
      </c>
      <c r="G424">
        <v>4454237</v>
      </c>
      <c r="H424">
        <v>29</v>
      </c>
      <c r="I424">
        <v>218240</v>
      </c>
    </row>
    <row r="425" spans="1:9">
      <c r="A425" t="s">
        <v>1676</v>
      </c>
      <c r="B425">
        <v>48</v>
      </c>
      <c r="C425">
        <v>203883</v>
      </c>
      <c r="D425">
        <v>196247</v>
      </c>
      <c r="E425">
        <v>773</v>
      </c>
      <c r="F425">
        <v>3274438</v>
      </c>
      <c r="G425">
        <v>1551127</v>
      </c>
      <c r="H425">
        <v>2</v>
      </c>
      <c r="I425">
        <v>7500</v>
      </c>
    </row>
    <row r="426" spans="1:9">
      <c r="A426" t="s">
        <v>1883</v>
      </c>
      <c r="B426">
        <v>0</v>
      </c>
      <c r="C426">
        <v>0</v>
      </c>
      <c r="D426">
        <v>0</v>
      </c>
      <c r="E426">
        <v>16</v>
      </c>
      <c r="F426">
        <v>123901</v>
      </c>
      <c r="G426">
        <v>245220</v>
      </c>
      <c r="H426">
        <v>0</v>
      </c>
      <c r="I426">
        <v>0</v>
      </c>
    </row>
    <row r="427" spans="1:9">
      <c r="A427" t="s">
        <v>1553</v>
      </c>
      <c r="B427">
        <v>133180</v>
      </c>
      <c r="C427">
        <v>930760100</v>
      </c>
      <c r="D427">
        <v>107895285</v>
      </c>
      <c r="E427">
        <v>3271848</v>
      </c>
      <c r="F427">
        <v>21950714594</v>
      </c>
      <c r="G427">
        <v>3698597255</v>
      </c>
      <c r="H427">
        <v>8297</v>
      </c>
      <c r="I427">
        <v>53232991</v>
      </c>
    </row>
    <row r="428" spans="1:9">
      <c r="A428" t="s">
        <v>1560</v>
      </c>
      <c r="B428">
        <v>316</v>
      </c>
      <c r="C428">
        <v>777320</v>
      </c>
      <c r="D428">
        <v>728577</v>
      </c>
      <c r="E428">
        <v>1053</v>
      </c>
      <c r="F428">
        <v>2602305</v>
      </c>
      <c r="G428">
        <v>1456708</v>
      </c>
      <c r="H428">
        <v>18</v>
      </c>
      <c r="I428">
        <v>44247</v>
      </c>
    </row>
    <row r="429" spans="1:9">
      <c r="A429" t="s">
        <v>1802</v>
      </c>
      <c r="B429">
        <v>56275</v>
      </c>
      <c r="C429">
        <v>782626300</v>
      </c>
      <c r="D429">
        <v>131999703</v>
      </c>
      <c r="E429">
        <v>5728815</v>
      </c>
      <c r="F429">
        <v>80324479936</v>
      </c>
      <c r="G429">
        <v>12314431536</v>
      </c>
      <c r="H429">
        <v>8750</v>
      </c>
      <c r="I429">
        <v>116438507</v>
      </c>
    </row>
    <row r="430" spans="1:9">
      <c r="A430" t="s">
        <v>1345</v>
      </c>
      <c r="B430">
        <v>129361</v>
      </c>
      <c r="C430">
        <v>1864552848</v>
      </c>
      <c r="D430">
        <v>121972489</v>
      </c>
      <c r="E430">
        <v>5395431</v>
      </c>
      <c r="F430">
        <v>75252606829</v>
      </c>
      <c r="G430">
        <v>12189345270</v>
      </c>
      <c r="H430">
        <v>14586</v>
      </c>
      <c r="I430">
        <v>198256078</v>
      </c>
    </row>
    <row r="431" spans="1:9">
      <c r="A431" t="s">
        <v>1351</v>
      </c>
      <c r="B431">
        <v>291</v>
      </c>
      <c r="C431">
        <v>7058854</v>
      </c>
      <c r="D431">
        <v>6721940</v>
      </c>
      <c r="E431">
        <v>2966</v>
      </c>
      <c r="F431">
        <v>68433549</v>
      </c>
      <c r="G431">
        <v>26687788</v>
      </c>
      <c r="H431">
        <v>25</v>
      </c>
      <c r="I431">
        <v>592300</v>
      </c>
    </row>
    <row r="432" spans="1:9">
      <c r="A432" t="s">
        <v>1738</v>
      </c>
      <c r="B432">
        <v>61634</v>
      </c>
      <c r="C432">
        <v>772067999</v>
      </c>
      <c r="D432">
        <v>185275828</v>
      </c>
      <c r="E432">
        <v>1281793</v>
      </c>
      <c r="F432">
        <v>15038940932</v>
      </c>
      <c r="G432">
        <v>1980437462</v>
      </c>
      <c r="H432">
        <v>1064</v>
      </c>
      <c r="I432">
        <v>12915619</v>
      </c>
    </row>
    <row r="433" spans="1:9">
      <c r="A433" t="s">
        <v>1854</v>
      </c>
      <c r="B433">
        <v>0</v>
      </c>
      <c r="C433">
        <v>0</v>
      </c>
      <c r="D433">
        <v>0</v>
      </c>
      <c r="E433">
        <v>3684</v>
      </c>
      <c r="F433">
        <v>53525285</v>
      </c>
      <c r="G433">
        <v>12059580</v>
      </c>
      <c r="H433">
        <v>31</v>
      </c>
      <c r="I433">
        <v>464951</v>
      </c>
    </row>
    <row r="434" spans="1:9">
      <c r="A434" t="s">
        <v>1300</v>
      </c>
      <c r="B434">
        <v>85194</v>
      </c>
      <c r="C434">
        <v>1170474240</v>
      </c>
      <c r="D434">
        <v>21648040</v>
      </c>
      <c r="E434">
        <v>1812406</v>
      </c>
      <c r="F434">
        <v>24136776861</v>
      </c>
      <c r="G434">
        <v>2508679310</v>
      </c>
      <c r="H434">
        <v>3153</v>
      </c>
      <c r="I434">
        <v>40067991</v>
      </c>
    </row>
    <row r="435" spans="1:9">
      <c r="A435" t="s">
        <v>1465</v>
      </c>
      <c r="B435">
        <v>0</v>
      </c>
      <c r="C435">
        <v>0</v>
      </c>
      <c r="D435">
        <v>0</v>
      </c>
      <c r="E435">
        <v>52369</v>
      </c>
      <c r="F435">
        <v>2006320321</v>
      </c>
      <c r="G435">
        <v>966070843</v>
      </c>
      <c r="H435">
        <v>386</v>
      </c>
      <c r="I435">
        <v>15073862</v>
      </c>
    </row>
    <row r="436" spans="1:9">
      <c r="A436" t="s">
        <v>1624</v>
      </c>
      <c r="B436">
        <v>0</v>
      </c>
      <c r="C436">
        <v>0</v>
      </c>
      <c r="D436">
        <v>0</v>
      </c>
      <c r="E436">
        <v>218819</v>
      </c>
      <c r="F436">
        <v>107137268</v>
      </c>
      <c r="G436">
        <v>11999268</v>
      </c>
      <c r="H436">
        <v>489</v>
      </c>
      <c r="I436">
        <v>232000</v>
      </c>
    </row>
    <row r="437" spans="1:9">
      <c r="A437" t="s">
        <v>1844</v>
      </c>
      <c r="B437">
        <v>10933</v>
      </c>
      <c r="C437">
        <v>69590000</v>
      </c>
      <c r="D437">
        <v>11901716</v>
      </c>
      <c r="E437">
        <v>1412257</v>
      </c>
      <c r="F437">
        <v>9953878724</v>
      </c>
      <c r="G437">
        <v>2646934545</v>
      </c>
      <c r="H437">
        <v>5975</v>
      </c>
      <c r="I437">
        <v>39881950</v>
      </c>
    </row>
    <row r="438" spans="1:9">
      <c r="A438" t="s">
        <v>1322</v>
      </c>
      <c r="B438">
        <v>42006</v>
      </c>
      <c r="C438">
        <v>23390557</v>
      </c>
      <c r="D438">
        <v>13001088</v>
      </c>
      <c r="E438">
        <v>888965</v>
      </c>
      <c r="F438">
        <v>461412363</v>
      </c>
      <c r="G438">
        <v>109738705</v>
      </c>
      <c r="H438">
        <v>4457</v>
      </c>
      <c r="I438">
        <v>2636116</v>
      </c>
    </row>
    <row r="439" spans="1:9">
      <c r="A439" t="s">
        <v>1466</v>
      </c>
      <c r="B439">
        <v>0</v>
      </c>
      <c r="C439">
        <v>0</v>
      </c>
      <c r="D439">
        <v>0</v>
      </c>
      <c r="E439">
        <v>469241</v>
      </c>
      <c r="F439">
        <v>65462707958</v>
      </c>
      <c r="G439">
        <v>24821563119</v>
      </c>
      <c r="H439">
        <v>2616</v>
      </c>
      <c r="I439">
        <v>381119818</v>
      </c>
    </row>
    <row r="440" spans="1:9">
      <c r="A440" t="s">
        <v>1865</v>
      </c>
      <c r="B440">
        <v>0</v>
      </c>
      <c r="C440">
        <v>0</v>
      </c>
      <c r="D440">
        <v>0</v>
      </c>
      <c r="E440">
        <v>13</v>
      </c>
      <c r="F440">
        <v>20609</v>
      </c>
      <c r="G440">
        <v>6331</v>
      </c>
      <c r="H440">
        <v>3</v>
      </c>
      <c r="I440">
        <v>4245</v>
      </c>
    </row>
    <row r="441" spans="1:9">
      <c r="A441" t="s">
        <v>1876</v>
      </c>
      <c r="B441">
        <v>68862</v>
      </c>
      <c r="C441">
        <v>258125405</v>
      </c>
      <c r="D441">
        <v>52944524</v>
      </c>
      <c r="E441">
        <v>2490408</v>
      </c>
      <c r="F441">
        <v>9412608224</v>
      </c>
      <c r="G441">
        <v>2598948303</v>
      </c>
      <c r="H441">
        <v>16227</v>
      </c>
      <c r="I441">
        <v>61008884</v>
      </c>
    </row>
    <row r="442" spans="1:9">
      <c r="A442" t="s">
        <v>818</v>
      </c>
      <c r="B442">
        <v>0</v>
      </c>
      <c r="C442">
        <v>0</v>
      </c>
      <c r="D442">
        <v>0</v>
      </c>
      <c r="E442">
        <v>8</v>
      </c>
      <c r="F442">
        <v>0</v>
      </c>
      <c r="G442">
        <v>0</v>
      </c>
      <c r="H442">
        <v>0</v>
      </c>
      <c r="I442">
        <v>0</v>
      </c>
    </row>
    <row r="443" spans="1:9">
      <c r="A443" t="s">
        <v>1678</v>
      </c>
      <c r="B443">
        <v>10517</v>
      </c>
      <c r="C443">
        <v>169585956</v>
      </c>
      <c r="D443">
        <v>168249554</v>
      </c>
      <c r="E443">
        <v>359329</v>
      </c>
      <c r="F443">
        <v>5753636948</v>
      </c>
      <c r="G443">
        <v>3430537024</v>
      </c>
      <c r="H443">
        <v>4939</v>
      </c>
      <c r="I443">
        <v>81756109</v>
      </c>
    </row>
    <row r="444" spans="1:9">
      <c r="A444" t="s">
        <v>1908</v>
      </c>
      <c r="B444">
        <v>19513</v>
      </c>
      <c r="C444">
        <v>46855420</v>
      </c>
      <c r="D444">
        <v>18000103</v>
      </c>
      <c r="E444">
        <v>433714</v>
      </c>
      <c r="F444">
        <v>1033671476</v>
      </c>
      <c r="G444">
        <v>174551617</v>
      </c>
      <c r="H444">
        <v>4737</v>
      </c>
      <c r="I444">
        <v>11387560</v>
      </c>
    </row>
    <row r="445" spans="1:9">
      <c r="A445" t="s">
        <v>1305</v>
      </c>
      <c r="B445">
        <v>5720</v>
      </c>
      <c r="C445">
        <v>7794188</v>
      </c>
      <c r="D445">
        <v>4567165</v>
      </c>
      <c r="E445">
        <v>71153</v>
      </c>
      <c r="F445">
        <v>100652784</v>
      </c>
      <c r="G445">
        <v>40820568</v>
      </c>
      <c r="H445">
        <v>6324</v>
      </c>
      <c r="I445">
        <v>9257616</v>
      </c>
    </row>
    <row r="446" spans="1:9">
      <c r="A446" t="s">
        <v>1412</v>
      </c>
      <c r="B446">
        <v>0</v>
      </c>
      <c r="C446">
        <v>0</v>
      </c>
      <c r="D446">
        <v>0</v>
      </c>
      <c r="E446">
        <v>19</v>
      </c>
      <c r="F446">
        <v>114593</v>
      </c>
      <c r="G446">
        <v>27239</v>
      </c>
      <c r="H446">
        <v>3</v>
      </c>
      <c r="I446">
        <v>19000</v>
      </c>
    </row>
    <row r="447" spans="1:9">
      <c r="A447" t="s">
        <v>1504</v>
      </c>
      <c r="B447">
        <v>3079</v>
      </c>
      <c r="C447">
        <v>9957417</v>
      </c>
      <c r="D447">
        <v>4894253</v>
      </c>
      <c r="E447">
        <v>174569</v>
      </c>
      <c r="F447">
        <v>633342125</v>
      </c>
      <c r="G447">
        <v>98562965</v>
      </c>
      <c r="H447">
        <v>411</v>
      </c>
      <c r="I447">
        <v>1531127</v>
      </c>
    </row>
    <row r="448" spans="1:9">
      <c r="A448" t="s">
        <v>1674</v>
      </c>
      <c r="B448">
        <v>3</v>
      </c>
      <c r="C448">
        <v>4980</v>
      </c>
      <c r="D448">
        <v>4850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>
      <c r="A449" t="s">
        <v>1723</v>
      </c>
      <c r="B449">
        <v>4</v>
      </c>
      <c r="C449">
        <v>2200000</v>
      </c>
      <c r="D449">
        <v>13640</v>
      </c>
      <c r="E449">
        <v>202</v>
      </c>
      <c r="F449">
        <v>12930600</v>
      </c>
      <c r="G449">
        <v>970197</v>
      </c>
      <c r="H449">
        <v>1</v>
      </c>
      <c r="I449">
        <v>50000</v>
      </c>
    </row>
    <row r="450" spans="1:9">
      <c r="A450" t="s">
        <v>1586</v>
      </c>
      <c r="B450">
        <v>5</v>
      </c>
      <c r="C450">
        <v>6000</v>
      </c>
      <c r="D450">
        <v>1240</v>
      </c>
      <c r="E450">
        <v>10073</v>
      </c>
      <c r="F450">
        <v>10798925</v>
      </c>
      <c r="G450">
        <v>1293850</v>
      </c>
      <c r="H450">
        <v>2</v>
      </c>
      <c r="I450">
        <v>3000</v>
      </c>
    </row>
    <row r="451" spans="1:9">
      <c r="A451" t="s">
        <v>1475</v>
      </c>
      <c r="B451">
        <v>0</v>
      </c>
      <c r="C451">
        <v>0</v>
      </c>
      <c r="D451">
        <v>0</v>
      </c>
      <c r="E451">
        <v>546</v>
      </c>
      <c r="F451">
        <v>78927085</v>
      </c>
      <c r="G451">
        <v>50625996</v>
      </c>
      <c r="H451">
        <v>22</v>
      </c>
      <c r="I451">
        <v>4470936</v>
      </c>
    </row>
    <row r="452" spans="1:9">
      <c r="A452" t="s">
        <v>1476</v>
      </c>
      <c r="B452">
        <v>0</v>
      </c>
      <c r="C452">
        <v>0</v>
      </c>
      <c r="D452">
        <v>0</v>
      </c>
      <c r="E452">
        <v>37417</v>
      </c>
      <c r="F452">
        <v>17718287</v>
      </c>
      <c r="G452">
        <v>44505</v>
      </c>
      <c r="H452">
        <v>4</v>
      </c>
      <c r="I452">
        <v>2300</v>
      </c>
    </row>
    <row r="453" spans="1:9">
      <c r="A453" t="s">
        <v>1484</v>
      </c>
      <c r="B453">
        <v>87959</v>
      </c>
      <c r="C453">
        <v>51476428</v>
      </c>
      <c r="D453">
        <v>15694060</v>
      </c>
      <c r="E453">
        <v>3301107</v>
      </c>
      <c r="F453">
        <v>1959980602</v>
      </c>
      <c r="G453">
        <v>590867417</v>
      </c>
      <c r="H453">
        <v>62851</v>
      </c>
      <c r="I453">
        <v>31889217</v>
      </c>
    </row>
    <row r="454" spans="1:9">
      <c r="A454" t="s">
        <v>1315</v>
      </c>
      <c r="B454">
        <v>38087</v>
      </c>
      <c r="C454">
        <v>88123499</v>
      </c>
      <c r="D454">
        <v>22616901</v>
      </c>
      <c r="E454">
        <v>1743980</v>
      </c>
      <c r="F454">
        <v>3988941353</v>
      </c>
      <c r="G454">
        <v>698102008</v>
      </c>
      <c r="H454">
        <v>15039</v>
      </c>
      <c r="I454">
        <v>35450664</v>
      </c>
    </row>
    <row r="455" spans="1:9">
      <c r="A455" t="s">
        <v>1435</v>
      </c>
      <c r="B455">
        <v>0</v>
      </c>
      <c r="C455">
        <v>0</v>
      </c>
      <c r="D455">
        <v>0</v>
      </c>
      <c r="E455">
        <v>3</v>
      </c>
      <c r="F455">
        <v>2850</v>
      </c>
      <c r="G455">
        <v>263</v>
      </c>
      <c r="H455">
        <v>0</v>
      </c>
      <c r="I455">
        <v>0</v>
      </c>
    </row>
    <row r="456" spans="1:9">
      <c r="A456" t="s">
        <v>1500</v>
      </c>
      <c r="B456">
        <v>0</v>
      </c>
      <c r="C456">
        <v>0</v>
      </c>
      <c r="D456">
        <v>0</v>
      </c>
      <c r="E456">
        <v>461</v>
      </c>
      <c r="F456">
        <v>95260396</v>
      </c>
      <c r="G456">
        <v>13110586</v>
      </c>
      <c r="H456">
        <v>1</v>
      </c>
      <c r="I456">
        <v>116999</v>
      </c>
    </row>
    <row r="457" spans="1:9">
      <c r="A457" t="s">
        <v>1645</v>
      </c>
      <c r="B457">
        <v>421</v>
      </c>
      <c r="C457">
        <v>1584800</v>
      </c>
      <c r="D457">
        <v>189079</v>
      </c>
      <c r="E457">
        <v>26333</v>
      </c>
      <c r="F457">
        <v>100434600</v>
      </c>
      <c r="G457">
        <v>22066684</v>
      </c>
      <c r="H457">
        <v>166</v>
      </c>
      <c r="I457">
        <v>636200</v>
      </c>
    </row>
    <row r="458" spans="1:9">
      <c r="A458" t="s">
        <v>1790</v>
      </c>
      <c r="B458">
        <v>0</v>
      </c>
      <c r="C458">
        <v>0</v>
      </c>
      <c r="D458">
        <v>0</v>
      </c>
      <c r="E458">
        <v>31</v>
      </c>
      <c r="F458">
        <v>80285</v>
      </c>
      <c r="G458">
        <v>30257</v>
      </c>
      <c r="H458">
        <v>0</v>
      </c>
      <c r="I458">
        <v>0</v>
      </c>
    </row>
    <row r="459" spans="1:9">
      <c r="A459" t="s">
        <v>1323</v>
      </c>
      <c r="B459">
        <v>82169</v>
      </c>
      <c r="C459">
        <v>101136916</v>
      </c>
      <c r="D459">
        <v>55057996</v>
      </c>
      <c r="E459">
        <v>3102484</v>
      </c>
      <c r="F459">
        <v>3652193058</v>
      </c>
      <c r="G459">
        <v>1269427881</v>
      </c>
      <c r="H459">
        <v>28137</v>
      </c>
      <c r="I459">
        <v>31893223</v>
      </c>
    </row>
    <row r="460" spans="1:9">
      <c r="A460" t="s">
        <v>1402</v>
      </c>
      <c r="B460">
        <v>193023</v>
      </c>
      <c r="C460">
        <v>593998420</v>
      </c>
      <c r="D460">
        <v>175464617</v>
      </c>
      <c r="E460">
        <v>12396195</v>
      </c>
      <c r="F460">
        <v>45112915052</v>
      </c>
      <c r="G460">
        <v>17514610651</v>
      </c>
      <c r="H460">
        <v>124334</v>
      </c>
      <c r="I460">
        <v>439948008</v>
      </c>
    </row>
    <row r="461" spans="1:9">
      <c r="A461" t="s">
        <v>1425</v>
      </c>
      <c r="B461">
        <v>3</v>
      </c>
      <c r="C461">
        <v>150000</v>
      </c>
      <c r="D461">
        <v>150000</v>
      </c>
      <c r="E461">
        <v>344</v>
      </c>
      <c r="F461">
        <v>187287453</v>
      </c>
      <c r="G461">
        <v>168513736</v>
      </c>
      <c r="H461">
        <v>0</v>
      </c>
      <c r="I461">
        <v>0</v>
      </c>
    </row>
    <row r="462" spans="1:9">
      <c r="A462" t="s">
        <v>1162</v>
      </c>
      <c r="B462">
        <v>0</v>
      </c>
      <c r="C462">
        <v>0</v>
      </c>
      <c r="D462">
        <v>0</v>
      </c>
      <c r="E462">
        <v>4</v>
      </c>
      <c r="F462">
        <v>0</v>
      </c>
      <c r="G462">
        <v>0</v>
      </c>
      <c r="H462">
        <v>0</v>
      </c>
      <c r="I462">
        <v>0</v>
      </c>
    </row>
    <row r="463" spans="1:9">
      <c r="A463" t="s">
        <v>1829</v>
      </c>
      <c r="B463">
        <v>5498</v>
      </c>
      <c r="C463">
        <v>74183476</v>
      </c>
      <c r="D463">
        <v>67674065</v>
      </c>
      <c r="E463">
        <v>435903</v>
      </c>
      <c r="F463">
        <v>5786476954</v>
      </c>
      <c r="G463">
        <v>1304121911</v>
      </c>
      <c r="H463">
        <v>467</v>
      </c>
      <c r="I463">
        <v>6120165</v>
      </c>
    </row>
    <row r="464" spans="1:9">
      <c r="A464" t="s">
        <v>1793</v>
      </c>
      <c r="B464">
        <v>4335</v>
      </c>
      <c r="C464">
        <v>68501019</v>
      </c>
      <c r="D464">
        <v>66640810</v>
      </c>
      <c r="E464">
        <v>264147</v>
      </c>
      <c r="F464">
        <v>4142087422</v>
      </c>
      <c r="G464">
        <v>2041097539</v>
      </c>
      <c r="H464">
        <v>238</v>
      </c>
      <c r="I464">
        <v>3875972</v>
      </c>
    </row>
    <row r="465" spans="1:9">
      <c r="A465" t="s">
        <v>1737</v>
      </c>
      <c r="B465">
        <v>193735</v>
      </c>
      <c r="C465">
        <v>1372070196</v>
      </c>
      <c r="D465">
        <v>362384801</v>
      </c>
      <c r="E465">
        <v>5293462</v>
      </c>
      <c r="F465">
        <v>35623490092</v>
      </c>
      <c r="G465">
        <v>4671589726</v>
      </c>
      <c r="H465">
        <v>7210</v>
      </c>
      <c r="I465">
        <v>47588978</v>
      </c>
    </row>
    <row r="466" spans="1:9">
      <c r="A466" t="s">
        <v>1331</v>
      </c>
      <c r="B466">
        <v>0</v>
      </c>
      <c r="C466">
        <v>0</v>
      </c>
      <c r="D466">
        <v>0</v>
      </c>
      <c r="E466">
        <v>448</v>
      </c>
      <c r="F466">
        <v>234970</v>
      </c>
      <c r="G466">
        <v>404</v>
      </c>
      <c r="H466">
        <v>0</v>
      </c>
      <c r="I466">
        <v>0</v>
      </c>
    </row>
    <row r="467" spans="1:9">
      <c r="A467" t="s">
        <v>1403</v>
      </c>
      <c r="B467">
        <v>129858</v>
      </c>
      <c r="C467">
        <v>760549500</v>
      </c>
      <c r="D467">
        <v>155788851</v>
      </c>
      <c r="E467">
        <v>15657419</v>
      </c>
      <c r="F467">
        <v>101541533616</v>
      </c>
      <c r="G467">
        <v>28349754596</v>
      </c>
      <c r="H467">
        <v>76659</v>
      </c>
      <c r="I467">
        <v>483758533</v>
      </c>
    </row>
    <row r="468" spans="1:9">
      <c r="A468" t="s">
        <v>1514</v>
      </c>
      <c r="B468">
        <v>318155</v>
      </c>
      <c r="C468">
        <v>2119991625</v>
      </c>
      <c r="D468">
        <v>285585851</v>
      </c>
      <c r="E468">
        <v>7634333</v>
      </c>
      <c r="F468">
        <v>48145440189</v>
      </c>
      <c r="G468">
        <v>5072672140</v>
      </c>
      <c r="H468">
        <v>6551</v>
      </c>
      <c r="I468">
        <v>41884527</v>
      </c>
    </row>
    <row r="469" spans="1:9">
      <c r="A469" t="s">
        <v>1905</v>
      </c>
      <c r="B469">
        <v>1564</v>
      </c>
      <c r="C469">
        <v>125092522</v>
      </c>
      <c r="D469">
        <v>113853761</v>
      </c>
      <c r="E469">
        <v>104156</v>
      </c>
      <c r="F469">
        <v>11071769393</v>
      </c>
      <c r="G469">
        <v>7498322995</v>
      </c>
      <c r="H469">
        <v>491</v>
      </c>
      <c r="I469">
        <v>47255297</v>
      </c>
    </row>
    <row r="470" spans="1:9">
      <c r="A470" t="s">
        <v>1445</v>
      </c>
      <c r="B470">
        <v>154732</v>
      </c>
      <c r="C470">
        <v>206171783</v>
      </c>
      <c r="D470">
        <v>77845431</v>
      </c>
      <c r="E470">
        <v>4162907</v>
      </c>
      <c r="F470">
        <v>5526125604</v>
      </c>
      <c r="G470">
        <v>2218647233</v>
      </c>
      <c r="H470">
        <v>55221</v>
      </c>
      <c r="I470">
        <v>72058841</v>
      </c>
    </row>
    <row r="471" spans="1:9">
      <c r="A471" t="s">
        <v>1458</v>
      </c>
      <c r="B471">
        <v>0</v>
      </c>
      <c r="C471">
        <v>0</v>
      </c>
      <c r="D471">
        <v>0</v>
      </c>
      <c r="E471">
        <v>5</v>
      </c>
      <c r="F471">
        <v>654</v>
      </c>
      <c r="G471">
        <v>65473</v>
      </c>
      <c r="H471">
        <v>0</v>
      </c>
      <c r="I471">
        <v>0</v>
      </c>
    </row>
    <row r="472" spans="1:9">
      <c r="A472" t="s">
        <v>1735</v>
      </c>
      <c r="B472">
        <v>102845</v>
      </c>
      <c r="C472">
        <v>232728436</v>
      </c>
      <c r="D472">
        <v>70538277</v>
      </c>
      <c r="E472">
        <v>2602733</v>
      </c>
      <c r="F472">
        <v>6078449511</v>
      </c>
      <c r="G472">
        <v>1033908857</v>
      </c>
      <c r="H472">
        <v>12939</v>
      </c>
      <c r="I472">
        <v>30722822</v>
      </c>
    </row>
    <row r="473" spans="1:9">
      <c r="A473" t="s">
        <v>1845</v>
      </c>
      <c r="B473">
        <v>9651</v>
      </c>
      <c r="C473">
        <v>135332000</v>
      </c>
      <c r="D473">
        <v>15663080</v>
      </c>
      <c r="E473">
        <v>2452516</v>
      </c>
      <c r="F473">
        <v>35185122449</v>
      </c>
      <c r="G473">
        <v>6958836558</v>
      </c>
      <c r="H473">
        <v>4218</v>
      </c>
      <c r="I473">
        <v>57867500</v>
      </c>
    </row>
    <row r="474" spans="1:9">
      <c r="A474" t="s">
        <v>1870</v>
      </c>
      <c r="B474">
        <v>4</v>
      </c>
      <c r="C474">
        <v>98036</v>
      </c>
      <c r="D474">
        <v>96957</v>
      </c>
      <c r="E474">
        <v>1097119</v>
      </c>
      <c r="F474">
        <v>27085766903</v>
      </c>
      <c r="G474">
        <v>16952937364</v>
      </c>
      <c r="H474">
        <v>14579</v>
      </c>
      <c r="I474">
        <v>359804048</v>
      </c>
    </row>
    <row r="475" spans="1:9">
      <c r="A475" t="s">
        <v>1898</v>
      </c>
      <c r="B475">
        <v>1</v>
      </c>
      <c r="C475">
        <v>1583</v>
      </c>
      <c r="D475">
        <v>1585</v>
      </c>
      <c r="E475">
        <v>36063</v>
      </c>
      <c r="F475">
        <v>45357901</v>
      </c>
      <c r="G475">
        <v>11997421</v>
      </c>
      <c r="H475">
        <v>203</v>
      </c>
      <c r="I475">
        <v>269150</v>
      </c>
    </row>
    <row r="476" spans="1:9">
      <c r="A476" t="s">
        <v>1296</v>
      </c>
      <c r="B476">
        <v>62364</v>
      </c>
      <c r="C476">
        <v>84791861</v>
      </c>
      <c r="D476">
        <v>17471832</v>
      </c>
      <c r="E476">
        <v>781691</v>
      </c>
      <c r="F476">
        <v>1032927688</v>
      </c>
      <c r="G476">
        <v>336890332</v>
      </c>
      <c r="H476">
        <v>16913</v>
      </c>
      <c r="I476">
        <v>21898083</v>
      </c>
    </row>
    <row r="477" spans="1:9">
      <c r="A477" t="s">
        <v>1309</v>
      </c>
      <c r="B477">
        <v>13067</v>
      </c>
      <c r="C477">
        <v>177221279</v>
      </c>
      <c r="D477">
        <v>64103391</v>
      </c>
      <c r="E477">
        <v>207944</v>
      </c>
      <c r="F477">
        <v>2888675580</v>
      </c>
      <c r="G477">
        <v>329663047</v>
      </c>
      <c r="H477">
        <v>1009</v>
      </c>
      <c r="I477">
        <v>13010447</v>
      </c>
    </row>
    <row r="478" spans="1:9">
      <c r="A478" t="s">
        <v>1449</v>
      </c>
      <c r="B478">
        <v>523481</v>
      </c>
      <c r="C478">
        <v>7656560770</v>
      </c>
      <c r="D478">
        <v>840425964</v>
      </c>
      <c r="E478">
        <v>27612305</v>
      </c>
      <c r="F478">
        <v>390434957056</v>
      </c>
      <c r="G478">
        <v>56155199529</v>
      </c>
      <c r="H478">
        <v>35154</v>
      </c>
      <c r="I478">
        <v>474062838</v>
      </c>
    </row>
    <row r="479" spans="1:9">
      <c r="A479" t="s">
        <v>1499</v>
      </c>
      <c r="B479">
        <v>0</v>
      </c>
      <c r="C479">
        <v>0</v>
      </c>
      <c r="D479">
        <v>0</v>
      </c>
      <c r="E479">
        <v>91</v>
      </c>
      <c r="F479">
        <v>3609883</v>
      </c>
      <c r="G479">
        <v>307632</v>
      </c>
      <c r="H479">
        <v>5</v>
      </c>
      <c r="I479">
        <v>207905</v>
      </c>
    </row>
    <row r="480" spans="1:9">
      <c r="A480" t="s">
        <v>1618</v>
      </c>
      <c r="B480">
        <v>0</v>
      </c>
      <c r="C480">
        <v>0</v>
      </c>
      <c r="D480">
        <v>0</v>
      </c>
      <c r="E480">
        <v>102</v>
      </c>
      <c r="F480">
        <v>409826</v>
      </c>
      <c r="G480">
        <v>154249</v>
      </c>
      <c r="H480">
        <v>1</v>
      </c>
      <c r="I480">
        <v>3133</v>
      </c>
    </row>
    <row r="481" spans="1:9">
      <c r="A481" t="s">
        <v>1671</v>
      </c>
      <c r="B481">
        <v>1553</v>
      </c>
      <c r="C481">
        <v>36566709</v>
      </c>
      <c r="D481">
        <v>36335966</v>
      </c>
      <c r="E481">
        <v>14738</v>
      </c>
      <c r="F481">
        <v>346155353</v>
      </c>
      <c r="G481">
        <v>200970141</v>
      </c>
      <c r="H481">
        <v>145</v>
      </c>
      <c r="I481">
        <v>3429202</v>
      </c>
    </row>
    <row r="482" spans="1:9">
      <c r="A482" t="s">
        <v>1744</v>
      </c>
      <c r="B482">
        <v>8091</v>
      </c>
      <c r="C482">
        <v>131177446</v>
      </c>
      <c r="D482">
        <v>129957784</v>
      </c>
      <c r="E482">
        <v>283261</v>
      </c>
      <c r="F482">
        <v>4510875990</v>
      </c>
      <c r="G482">
        <v>2584625045</v>
      </c>
      <c r="H482">
        <v>606</v>
      </c>
      <c r="I482">
        <v>9935610</v>
      </c>
    </row>
    <row r="483" spans="1:9">
      <c r="A483" t="s">
        <v>1823</v>
      </c>
      <c r="B483">
        <v>11765</v>
      </c>
      <c r="C483">
        <v>1987522683</v>
      </c>
      <c r="D483">
        <v>564384036</v>
      </c>
      <c r="E483">
        <v>302718</v>
      </c>
      <c r="F483">
        <v>43948707854</v>
      </c>
      <c r="G483">
        <v>13392393754</v>
      </c>
      <c r="H483">
        <v>484</v>
      </c>
      <c r="I483">
        <v>54727370</v>
      </c>
    </row>
    <row r="484" spans="1:9">
      <c r="A484" t="s">
        <v>1474</v>
      </c>
      <c r="B484">
        <v>0</v>
      </c>
      <c r="C484">
        <v>0</v>
      </c>
      <c r="D484">
        <v>0</v>
      </c>
      <c r="E484">
        <v>354</v>
      </c>
      <c r="F484">
        <v>12742569</v>
      </c>
      <c r="G484">
        <v>7579210</v>
      </c>
      <c r="H484">
        <v>9</v>
      </c>
      <c r="I484">
        <v>346000</v>
      </c>
    </row>
    <row r="485" spans="1:9">
      <c r="A485" t="s">
        <v>1515</v>
      </c>
      <c r="B485">
        <v>11144</v>
      </c>
      <c r="C485">
        <v>144452809</v>
      </c>
      <c r="D485">
        <v>60305682</v>
      </c>
      <c r="E485">
        <v>1078603</v>
      </c>
      <c r="F485">
        <v>13591391841</v>
      </c>
      <c r="G485">
        <v>2477760068</v>
      </c>
      <c r="H485">
        <v>1064</v>
      </c>
      <c r="I485">
        <v>13415370</v>
      </c>
    </row>
    <row r="486" spans="1:9">
      <c r="A486" t="s">
        <v>1444</v>
      </c>
      <c r="B486">
        <v>103847</v>
      </c>
      <c r="C486">
        <v>58632836</v>
      </c>
      <c r="D486">
        <v>23117333</v>
      </c>
      <c r="E486">
        <v>2367925</v>
      </c>
      <c r="F486">
        <v>1324426288</v>
      </c>
      <c r="G486">
        <v>508913074</v>
      </c>
      <c r="H486">
        <v>38613</v>
      </c>
      <c r="I486">
        <v>21932630</v>
      </c>
    </row>
    <row r="487" spans="1:9">
      <c r="A487" t="s">
        <v>1615</v>
      </c>
      <c r="B487">
        <v>0</v>
      </c>
      <c r="C487">
        <v>0</v>
      </c>
      <c r="D487">
        <v>0</v>
      </c>
      <c r="E487">
        <v>96</v>
      </c>
      <c r="F487">
        <v>29324</v>
      </c>
      <c r="G487">
        <v>409918</v>
      </c>
      <c r="H487">
        <v>0</v>
      </c>
      <c r="I487">
        <v>0</v>
      </c>
    </row>
    <row r="488" spans="1:9">
      <c r="A488" t="s">
        <v>1749</v>
      </c>
      <c r="B488">
        <v>4148</v>
      </c>
      <c r="C488">
        <v>4700998</v>
      </c>
      <c r="D488">
        <v>1119217</v>
      </c>
      <c r="E488">
        <v>98593</v>
      </c>
      <c r="F488">
        <v>121984319</v>
      </c>
      <c r="G488">
        <v>38708412</v>
      </c>
      <c r="H488">
        <v>1291</v>
      </c>
      <c r="I488">
        <v>1585973</v>
      </c>
    </row>
    <row r="489" spans="1:9">
      <c r="A489" t="s">
        <v>1439</v>
      </c>
      <c r="B489">
        <v>2273</v>
      </c>
      <c r="C489">
        <v>19146481</v>
      </c>
      <c r="D489">
        <v>17941639</v>
      </c>
      <c r="E489">
        <v>149197</v>
      </c>
      <c r="F489">
        <v>1262646047</v>
      </c>
      <c r="G489">
        <v>499315351</v>
      </c>
      <c r="H489">
        <v>293</v>
      </c>
      <c r="I489">
        <v>2488307</v>
      </c>
    </row>
    <row r="490" spans="1:9">
      <c r="A490" t="s">
        <v>1010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0</v>
      </c>
      <c r="I490">
        <v>0</v>
      </c>
    </row>
    <row r="491" spans="1:9">
      <c r="A491" t="s">
        <v>754</v>
      </c>
      <c r="B491">
        <v>0</v>
      </c>
      <c r="C491">
        <v>0</v>
      </c>
      <c r="D491">
        <v>0</v>
      </c>
      <c r="E491">
        <v>8</v>
      </c>
      <c r="F491">
        <v>0</v>
      </c>
      <c r="G491">
        <v>121849</v>
      </c>
      <c r="H491">
        <v>1</v>
      </c>
      <c r="I491">
        <v>0</v>
      </c>
    </row>
    <row r="492" spans="1:9">
      <c r="A492" t="s">
        <v>1505</v>
      </c>
      <c r="B492">
        <v>4818</v>
      </c>
      <c r="C492">
        <v>32757509</v>
      </c>
      <c r="D492">
        <v>30394394</v>
      </c>
      <c r="E492">
        <v>302437</v>
      </c>
      <c r="F492">
        <v>1892121735</v>
      </c>
      <c r="G492">
        <v>231457111</v>
      </c>
      <c r="H492">
        <v>453</v>
      </c>
      <c r="I492">
        <v>3033921</v>
      </c>
    </row>
    <row r="493" spans="1:9">
      <c r="A493" t="s">
        <v>1546</v>
      </c>
      <c r="B493">
        <v>4706</v>
      </c>
      <c r="C493">
        <v>107852268</v>
      </c>
      <c r="D493">
        <v>106912588</v>
      </c>
      <c r="E493">
        <v>260415</v>
      </c>
      <c r="F493">
        <v>6040790238</v>
      </c>
      <c r="G493">
        <v>4818366025</v>
      </c>
      <c r="H493">
        <v>1880</v>
      </c>
      <c r="I493">
        <v>43821990</v>
      </c>
    </row>
    <row r="494" spans="1:9">
      <c r="A494" t="s">
        <v>1557</v>
      </c>
      <c r="B494">
        <v>349</v>
      </c>
      <c r="C494">
        <v>24165000</v>
      </c>
      <c r="D494">
        <v>969316</v>
      </c>
      <c r="E494">
        <v>15079</v>
      </c>
      <c r="F494">
        <v>970464900</v>
      </c>
      <c r="G494">
        <v>94410173</v>
      </c>
      <c r="H494">
        <v>5</v>
      </c>
      <c r="I494">
        <v>305000</v>
      </c>
    </row>
    <row r="495" spans="1:9">
      <c r="A495" t="s">
        <v>1496</v>
      </c>
      <c r="B495">
        <v>0</v>
      </c>
      <c r="C495">
        <v>0</v>
      </c>
      <c r="D495">
        <v>0</v>
      </c>
      <c r="E495">
        <v>10</v>
      </c>
      <c r="F495">
        <v>79983</v>
      </c>
      <c r="G495">
        <v>7302</v>
      </c>
      <c r="H495">
        <v>0</v>
      </c>
      <c r="I495">
        <v>0</v>
      </c>
    </row>
    <row r="496" spans="1:9">
      <c r="A496" t="s">
        <v>1524</v>
      </c>
      <c r="B496">
        <v>0</v>
      </c>
      <c r="C496">
        <v>0</v>
      </c>
      <c r="D496">
        <v>0</v>
      </c>
      <c r="E496">
        <v>1</v>
      </c>
      <c r="F496">
        <v>233750</v>
      </c>
      <c r="G496">
        <v>0</v>
      </c>
      <c r="H496">
        <v>0</v>
      </c>
      <c r="I496">
        <v>0</v>
      </c>
    </row>
    <row r="497" spans="1:9">
      <c r="A497" t="s">
        <v>1585</v>
      </c>
      <c r="B497">
        <v>12</v>
      </c>
      <c r="C497">
        <v>6250</v>
      </c>
      <c r="D497">
        <v>210</v>
      </c>
      <c r="E497">
        <v>14039</v>
      </c>
      <c r="F497">
        <v>7083986</v>
      </c>
      <c r="G497">
        <v>1031032</v>
      </c>
      <c r="H497">
        <v>7</v>
      </c>
      <c r="I497">
        <v>3700</v>
      </c>
    </row>
    <row r="498" spans="1:9">
      <c r="A498" t="s">
        <v>1389</v>
      </c>
      <c r="B498">
        <v>2095</v>
      </c>
      <c r="C498">
        <v>80633809</v>
      </c>
      <c r="D498">
        <v>79362030</v>
      </c>
      <c r="E498">
        <v>46702</v>
      </c>
      <c r="F498">
        <v>1778419886</v>
      </c>
      <c r="G498">
        <v>1134465064</v>
      </c>
      <c r="H498">
        <v>60</v>
      </c>
      <c r="I498">
        <v>2264054</v>
      </c>
    </row>
    <row r="499" spans="1:9">
      <c r="A499" t="s">
        <v>772</v>
      </c>
      <c r="B499">
        <v>0</v>
      </c>
      <c r="C499">
        <v>0</v>
      </c>
      <c r="D499">
        <v>0</v>
      </c>
      <c r="E499">
        <v>729</v>
      </c>
      <c r="F499">
        <v>0</v>
      </c>
      <c r="G499">
        <v>149116335</v>
      </c>
      <c r="H499">
        <v>39</v>
      </c>
      <c r="I499">
        <v>0</v>
      </c>
    </row>
    <row r="500" spans="1:9">
      <c r="A500" t="s">
        <v>1601</v>
      </c>
      <c r="B500">
        <v>12742</v>
      </c>
      <c r="C500">
        <v>15662550</v>
      </c>
      <c r="D500">
        <v>2716897</v>
      </c>
      <c r="E500">
        <v>329905</v>
      </c>
      <c r="F500">
        <v>408939117</v>
      </c>
      <c r="G500">
        <v>135478257</v>
      </c>
      <c r="H500">
        <v>3505</v>
      </c>
      <c r="I500">
        <v>4470901</v>
      </c>
    </row>
    <row r="501" spans="1:9">
      <c r="A501" t="s">
        <v>1349</v>
      </c>
      <c r="B501">
        <v>356</v>
      </c>
      <c r="C501">
        <v>2578008</v>
      </c>
      <c r="D501">
        <v>2483302</v>
      </c>
      <c r="E501">
        <v>3844</v>
      </c>
      <c r="F501">
        <v>22616618</v>
      </c>
      <c r="G501">
        <v>7950129</v>
      </c>
      <c r="H501">
        <v>57</v>
      </c>
      <c r="I501">
        <v>334285</v>
      </c>
    </row>
    <row r="502" spans="1:9">
      <c r="A502" t="s">
        <v>1384</v>
      </c>
      <c r="B502">
        <v>9</v>
      </c>
      <c r="C502">
        <v>19500</v>
      </c>
      <c r="D502">
        <v>18636</v>
      </c>
      <c r="E502">
        <v>53647</v>
      </c>
      <c r="F502">
        <v>116051301</v>
      </c>
      <c r="G502">
        <v>7765546</v>
      </c>
      <c r="H502">
        <v>52</v>
      </c>
      <c r="I502">
        <v>112890</v>
      </c>
    </row>
    <row r="503" spans="1:9">
      <c r="A503" t="s">
        <v>781</v>
      </c>
      <c r="B503">
        <v>0</v>
      </c>
      <c r="C503">
        <v>0</v>
      </c>
      <c r="D503">
        <v>0</v>
      </c>
      <c r="E503">
        <v>65</v>
      </c>
      <c r="F503">
        <v>0</v>
      </c>
      <c r="G503">
        <v>4054562</v>
      </c>
      <c r="H503">
        <v>9</v>
      </c>
      <c r="I503">
        <v>0</v>
      </c>
    </row>
    <row r="504" spans="1:9">
      <c r="A504" t="s">
        <v>1503</v>
      </c>
      <c r="B504">
        <v>2654</v>
      </c>
      <c r="C504">
        <v>5930823</v>
      </c>
      <c r="D504">
        <v>2489191</v>
      </c>
      <c r="E504">
        <v>212184</v>
      </c>
      <c r="F504">
        <v>487619236</v>
      </c>
      <c r="G504">
        <v>62015162</v>
      </c>
      <c r="H504">
        <v>541</v>
      </c>
      <c r="I504">
        <v>1232314</v>
      </c>
    </row>
    <row r="505" spans="1:9">
      <c r="A505" t="s">
        <v>1626</v>
      </c>
      <c r="B505">
        <v>354</v>
      </c>
      <c r="C505">
        <v>798117</v>
      </c>
      <c r="D505">
        <v>758685</v>
      </c>
      <c r="E505">
        <v>210123</v>
      </c>
      <c r="F505">
        <v>453854272</v>
      </c>
      <c r="G505">
        <v>31351237</v>
      </c>
      <c r="H505">
        <v>277</v>
      </c>
      <c r="I505">
        <v>602213</v>
      </c>
    </row>
    <row r="506" spans="1:9">
      <c r="A506" t="s">
        <v>1770</v>
      </c>
      <c r="B506">
        <v>3774</v>
      </c>
      <c r="C506">
        <v>714655197</v>
      </c>
      <c r="D506">
        <v>158272563</v>
      </c>
      <c r="E506">
        <v>153413</v>
      </c>
      <c r="F506">
        <v>27687102242</v>
      </c>
      <c r="G506">
        <v>9763996343</v>
      </c>
      <c r="H506">
        <v>551</v>
      </c>
      <c r="I506">
        <v>77274111</v>
      </c>
    </row>
    <row r="507" spans="1:9">
      <c r="A507" t="s">
        <v>1545</v>
      </c>
      <c r="B507">
        <v>6719</v>
      </c>
      <c r="C507">
        <v>90724109</v>
      </c>
      <c r="D507">
        <v>89528656</v>
      </c>
      <c r="E507">
        <v>551309</v>
      </c>
      <c r="F507">
        <v>7519604743</v>
      </c>
      <c r="G507">
        <v>6217681898</v>
      </c>
      <c r="H507">
        <v>3867</v>
      </c>
      <c r="I507">
        <v>54057535</v>
      </c>
    </row>
    <row r="508" spans="1:9">
      <c r="A508" t="s">
        <v>1362</v>
      </c>
      <c r="B508">
        <v>119859</v>
      </c>
      <c r="C508">
        <v>433197700</v>
      </c>
      <c r="D508">
        <v>92873519</v>
      </c>
      <c r="E508">
        <v>3859511</v>
      </c>
      <c r="F508">
        <v>14508042177</v>
      </c>
      <c r="G508">
        <v>4352060658</v>
      </c>
      <c r="H508">
        <v>30754</v>
      </c>
      <c r="I508">
        <v>115681396</v>
      </c>
    </row>
    <row r="509" spans="1:9">
      <c r="A509" t="s">
        <v>1404</v>
      </c>
      <c r="B509">
        <v>135749</v>
      </c>
      <c r="C509">
        <v>1508645500</v>
      </c>
      <c r="D509">
        <v>246502216</v>
      </c>
      <c r="E509">
        <v>12536473</v>
      </c>
      <c r="F509">
        <v>157091582064</v>
      </c>
      <c r="G509">
        <v>28519205230</v>
      </c>
      <c r="H509">
        <v>24529</v>
      </c>
      <c r="I509">
        <v>291600183</v>
      </c>
    </row>
    <row r="510" spans="1:9">
      <c r="A510" t="s">
        <v>1547</v>
      </c>
      <c r="B510">
        <v>4396</v>
      </c>
      <c r="C510">
        <v>146651994</v>
      </c>
      <c r="D510">
        <v>145438766</v>
      </c>
      <c r="E510">
        <v>171190</v>
      </c>
      <c r="F510">
        <v>5880922123</v>
      </c>
      <c r="G510">
        <v>4582276711</v>
      </c>
      <c r="H510">
        <v>993</v>
      </c>
      <c r="I510">
        <v>34823614</v>
      </c>
    </row>
    <row r="511" spans="1:9">
      <c r="A511" t="s">
        <v>1706</v>
      </c>
      <c r="B511">
        <v>4040</v>
      </c>
      <c r="C511">
        <v>2136384</v>
      </c>
      <c r="D511">
        <v>250960</v>
      </c>
      <c r="E511">
        <v>398940</v>
      </c>
      <c r="F511">
        <v>200397121</v>
      </c>
      <c r="G511">
        <v>24736407</v>
      </c>
      <c r="H511">
        <v>958</v>
      </c>
      <c r="I511">
        <v>469040</v>
      </c>
    </row>
    <row r="512" spans="1:9">
      <c r="A512" t="s">
        <v>1429</v>
      </c>
      <c r="B512">
        <v>14181</v>
      </c>
      <c r="C512">
        <v>43561600</v>
      </c>
      <c r="D512">
        <v>12509069</v>
      </c>
      <c r="E512">
        <v>1988771</v>
      </c>
      <c r="F512">
        <v>7379007157</v>
      </c>
      <c r="G512">
        <v>1299501529</v>
      </c>
      <c r="H512">
        <v>9258</v>
      </c>
      <c r="I512">
        <v>34079896</v>
      </c>
    </row>
    <row r="513" spans="1:9">
      <c r="A513" t="s">
        <v>1463</v>
      </c>
      <c r="B513">
        <v>0</v>
      </c>
      <c r="C513">
        <v>0</v>
      </c>
      <c r="D513">
        <v>0</v>
      </c>
      <c r="E513">
        <v>13188</v>
      </c>
      <c r="F513">
        <v>190602155</v>
      </c>
      <c r="G513">
        <v>82322363</v>
      </c>
      <c r="H513">
        <v>95</v>
      </c>
      <c r="I513">
        <v>1441035</v>
      </c>
    </row>
    <row r="514" spans="1:9">
      <c r="A514" t="s">
        <v>1375</v>
      </c>
      <c r="B514">
        <v>0</v>
      </c>
      <c r="C514">
        <v>0</v>
      </c>
      <c r="D514">
        <v>0</v>
      </c>
      <c r="E514">
        <v>6</v>
      </c>
      <c r="F514">
        <v>15730</v>
      </c>
      <c r="G514">
        <v>1875</v>
      </c>
      <c r="H514">
        <v>0</v>
      </c>
      <c r="I514">
        <v>0</v>
      </c>
    </row>
    <row r="515" spans="1:9">
      <c r="A515" t="s">
        <v>1428</v>
      </c>
      <c r="B515">
        <v>5031</v>
      </c>
      <c r="C515">
        <v>10409850</v>
      </c>
      <c r="D515">
        <v>3241275</v>
      </c>
      <c r="E515">
        <v>1109231</v>
      </c>
      <c r="F515">
        <v>2605638250</v>
      </c>
      <c r="G515">
        <v>694693753</v>
      </c>
      <c r="H515">
        <v>9067</v>
      </c>
      <c r="I515">
        <v>21216068</v>
      </c>
    </row>
    <row r="516" spans="1:9">
      <c r="A516" t="s">
        <v>1620</v>
      </c>
      <c r="B516">
        <v>204</v>
      </c>
      <c r="C516">
        <v>2939307</v>
      </c>
      <c r="D516">
        <v>1989003</v>
      </c>
      <c r="E516">
        <v>22732</v>
      </c>
      <c r="F516">
        <v>314329790</v>
      </c>
      <c r="G516">
        <v>139214633</v>
      </c>
      <c r="H516">
        <v>165</v>
      </c>
      <c r="I516">
        <v>2324362</v>
      </c>
    </row>
    <row r="517" spans="1:9">
      <c r="A517" t="s">
        <v>974</v>
      </c>
      <c r="B517">
        <v>0</v>
      </c>
      <c r="C517">
        <v>0</v>
      </c>
      <c r="D517">
        <v>0</v>
      </c>
      <c r="E517">
        <v>77</v>
      </c>
      <c r="F517">
        <v>0</v>
      </c>
      <c r="G517">
        <v>0</v>
      </c>
      <c r="H517">
        <v>0</v>
      </c>
      <c r="I517">
        <v>0</v>
      </c>
    </row>
    <row r="518" spans="1:9">
      <c r="A518" t="s">
        <v>1751</v>
      </c>
      <c r="B518">
        <v>3269</v>
      </c>
      <c r="C518">
        <v>12165661</v>
      </c>
      <c r="D518">
        <v>1983485</v>
      </c>
      <c r="E518">
        <v>141421</v>
      </c>
      <c r="F518">
        <v>520799004</v>
      </c>
      <c r="G518">
        <v>142441904</v>
      </c>
      <c r="H518">
        <v>1069</v>
      </c>
      <c r="I518">
        <v>3928956</v>
      </c>
    </row>
    <row r="519" spans="1:9">
      <c r="A519" t="s">
        <v>1862</v>
      </c>
      <c r="B519">
        <v>5979</v>
      </c>
      <c r="C519">
        <v>138030549</v>
      </c>
      <c r="D519">
        <v>136626010</v>
      </c>
      <c r="E519">
        <v>79841</v>
      </c>
      <c r="F519">
        <v>1854547960</v>
      </c>
      <c r="G519">
        <v>1121957426</v>
      </c>
      <c r="H519">
        <v>260</v>
      </c>
      <c r="I519">
        <v>6067051</v>
      </c>
    </row>
    <row r="520" spans="1:9">
      <c r="A520" t="s">
        <v>1316</v>
      </c>
      <c r="B520">
        <v>51473</v>
      </c>
      <c r="C520">
        <v>205938975</v>
      </c>
      <c r="D520">
        <v>46711441</v>
      </c>
      <c r="E520">
        <v>1691670</v>
      </c>
      <c r="F520">
        <v>6382240551</v>
      </c>
      <c r="G520">
        <v>828859414</v>
      </c>
      <c r="H520">
        <v>10209</v>
      </c>
      <c r="I520">
        <v>37559192</v>
      </c>
    </row>
    <row r="521" spans="1:9">
      <c r="A521" t="s">
        <v>5078</v>
      </c>
      <c r="B521">
        <v>0</v>
      </c>
      <c r="C521">
        <v>0</v>
      </c>
      <c r="D521">
        <v>0</v>
      </c>
      <c r="E521">
        <v>1</v>
      </c>
      <c r="F521">
        <v>3</v>
      </c>
      <c r="G521">
        <v>74634</v>
      </c>
      <c r="H521">
        <v>0</v>
      </c>
      <c r="I521">
        <v>0</v>
      </c>
    </row>
    <row r="522" spans="1:9">
      <c r="A522" t="s">
        <v>1779</v>
      </c>
      <c r="B522">
        <v>10</v>
      </c>
      <c r="C522">
        <v>500000</v>
      </c>
      <c r="D522">
        <v>395447</v>
      </c>
      <c r="E522">
        <v>6196</v>
      </c>
      <c r="F522">
        <v>3491323767</v>
      </c>
      <c r="G522">
        <v>1936901750</v>
      </c>
      <c r="H522">
        <v>64</v>
      </c>
      <c r="I522">
        <v>5898554</v>
      </c>
    </row>
    <row r="523" spans="1:9">
      <c r="A523" t="s">
        <v>1652</v>
      </c>
      <c r="B523">
        <v>0</v>
      </c>
      <c r="C523">
        <v>0</v>
      </c>
      <c r="D523">
        <v>0</v>
      </c>
      <c r="E523">
        <v>79</v>
      </c>
      <c r="F523">
        <v>1265279</v>
      </c>
      <c r="G523">
        <v>592196</v>
      </c>
      <c r="H523">
        <v>0</v>
      </c>
      <c r="I523">
        <v>0</v>
      </c>
    </row>
    <row r="524" spans="1:9">
      <c r="A524" t="s">
        <v>1874</v>
      </c>
      <c r="B524">
        <v>35387</v>
      </c>
      <c r="C524">
        <v>46280400</v>
      </c>
      <c r="D524">
        <v>15311308</v>
      </c>
      <c r="E524">
        <v>1856671</v>
      </c>
      <c r="F524">
        <v>2346372078</v>
      </c>
      <c r="G524">
        <v>645638983</v>
      </c>
      <c r="H524">
        <v>18288</v>
      </c>
      <c r="I524">
        <v>24660395</v>
      </c>
    </row>
    <row r="525" spans="1:9">
      <c r="A525" t="s">
        <v>1571</v>
      </c>
      <c r="B525">
        <v>1448</v>
      </c>
      <c r="C525">
        <v>54974086</v>
      </c>
      <c r="D525">
        <v>54676664</v>
      </c>
      <c r="E525">
        <v>16224</v>
      </c>
      <c r="F525">
        <v>597496095</v>
      </c>
      <c r="G525">
        <v>388849486</v>
      </c>
      <c r="H525">
        <v>14</v>
      </c>
      <c r="I525">
        <v>566534</v>
      </c>
    </row>
    <row r="526" spans="1:9">
      <c r="A526" t="s">
        <v>1711</v>
      </c>
      <c r="B526">
        <v>40604</v>
      </c>
      <c r="C526">
        <v>546120935</v>
      </c>
      <c r="D526">
        <v>539167656</v>
      </c>
      <c r="E526">
        <v>509947</v>
      </c>
      <c r="F526">
        <v>6910236273</v>
      </c>
      <c r="G526">
        <v>4081050785</v>
      </c>
      <c r="H526">
        <v>936</v>
      </c>
      <c r="I526">
        <v>12607994</v>
      </c>
    </row>
    <row r="527" spans="1:9">
      <c r="A527" t="s">
        <v>1894</v>
      </c>
      <c r="B527">
        <v>2</v>
      </c>
      <c r="C527">
        <v>50000</v>
      </c>
      <c r="D527">
        <v>3496</v>
      </c>
      <c r="E527">
        <v>68495</v>
      </c>
      <c r="F527">
        <v>1651955533</v>
      </c>
      <c r="G527">
        <v>704253662</v>
      </c>
      <c r="H527">
        <v>445</v>
      </c>
      <c r="I527">
        <v>10541351</v>
      </c>
    </row>
    <row r="528" spans="1:9">
      <c r="A528" t="s">
        <v>1595</v>
      </c>
      <c r="B528">
        <v>290</v>
      </c>
      <c r="C528">
        <v>2401652</v>
      </c>
      <c r="D528">
        <v>2366914</v>
      </c>
      <c r="E528">
        <v>14368</v>
      </c>
      <c r="F528">
        <v>119188421</v>
      </c>
      <c r="G528">
        <v>57203532</v>
      </c>
      <c r="H528">
        <v>19</v>
      </c>
      <c r="I528">
        <v>160760</v>
      </c>
    </row>
    <row r="529" spans="1:9">
      <c r="A529" t="s">
        <v>1705</v>
      </c>
      <c r="B529">
        <v>8794</v>
      </c>
      <c r="C529">
        <v>1358063986</v>
      </c>
      <c r="D529">
        <v>409194815</v>
      </c>
      <c r="E529">
        <v>412465</v>
      </c>
      <c r="F529">
        <v>54079758492</v>
      </c>
      <c r="G529">
        <v>16177971471</v>
      </c>
      <c r="H529">
        <v>1439</v>
      </c>
      <c r="I529">
        <v>166706312</v>
      </c>
    </row>
    <row r="530" spans="1:9">
      <c r="A530" t="s">
        <v>1729</v>
      </c>
      <c r="B530">
        <v>7665</v>
      </c>
      <c r="C530">
        <v>105397179</v>
      </c>
      <c r="D530">
        <v>103499356</v>
      </c>
      <c r="E530">
        <v>266166</v>
      </c>
      <c r="F530">
        <v>3400724856</v>
      </c>
      <c r="G530">
        <v>1396556407</v>
      </c>
      <c r="H530">
        <v>742</v>
      </c>
      <c r="I530">
        <v>9865945</v>
      </c>
    </row>
    <row r="531" spans="1:9">
      <c r="A531" t="s">
        <v>1836</v>
      </c>
      <c r="B531">
        <v>11543</v>
      </c>
      <c r="C531">
        <v>174412238</v>
      </c>
      <c r="D531">
        <v>172731023</v>
      </c>
      <c r="E531">
        <v>315786</v>
      </c>
      <c r="F531">
        <v>4826708665</v>
      </c>
      <c r="G531">
        <v>2820088391</v>
      </c>
      <c r="H531">
        <v>479</v>
      </c>
      <c r="I531">
        <v>7134529</v>
      </c>
    </row>
    <row r="532" spans="1:9">
      <c r="A532" t="s">
        <v>1410</v>
      </c>
      <c r="B532">
        <v>0</v>
      </c>
      <c r="C532">
        <v>0</v>
      </c>
      <c r="D532">
        <v>0</v>
      </c>
      <c r="E532">
        <v>2</v>
      </c>
      <c r="F532">
        <v>4500</v>
      </c>
      <c r="G532">
        <v>2261</v>
      </c>
      <c r="H532">
        <v>2</v>
      </c>
      <c r="I532">
        <v>4500</v>
      </c>
    </row>
    <row r="533" spans="1:9">
      <c r="A533" t="s">
        <v>1648</v>
      </c>
      <c r="B533">
        <v>320</v>
      </c>
      <c r="C533">
        <v>6824800</v>
      </c>
      <c r="D533">
        <v>250909</v>
      </c>
      <c r="E533">
        <v>11489</v>
      </c>
      <c r="F533">
        <v>262248000</v>
      </c>
      <c r="G533">
        <v>19144995</v>
      </c>
      <c r="H533">
        <v>8</v>
      </c>
      <c r="I533">
        <v>166000</v>
      </c>
    </row>
    <row r="534" spans="1:9">
      <c r="A534" t="s">
        <v>1882</v>
      </c>
      <c r="B534">
        <v>0</v>
      </c>
      <c r="C534">
        <v>0</v>
      </c>
      <c r="D534">
        <v>0</v>
      </c>
      <c r="E534">
        <v>1</v>
      </c>
      <c r="F534">
        <v>1273</v>
      </c>
      <c r="G534">
        <v>79047</v>
      </c>
      <c r="H534">
        <v>0</v>
      </c>
      <c r="I534">
        <v>0</v>
      </c>
    </row>
    <row r="535" spans="1:9">
      <c r="A535" t="s">
        <v>1679</v>
      </c>
      <c r="B535">
        <v>24310</v>
      </c>
      <c r="C535">
        <v>612989843</v>
      </c>
      <c r="D535">
        <v>610361470</v>
      </c>
      <c r="E535">
        <v>501711</v>
      </c>
      <c r="F535">
        <v>12435849556</v>
      </c>
      <c r="G535">
        <v>8169523660</v>
      </c>
      <c r="H535">
        <v>6108</v>
      </c>
      <c r="I535">
        <v>149169679</v>
      </c>
    </row>
    <row r="536" spans="1:9">
      <c r="A536" t="s">
        <v>1681</v>
      </c>
      <c r="B536">
        <v>21531</v>
      </c>
      <c r="C536">
        <v>1406179370</v>
      </c>
      <c r="D536">
        <v>1399640999</v>
      </c>
      <c r="E536">
        <v>147211</v>
      </c>
      <c r="F536">
        <v>9215155436</v>
      </c>
      <c r="G536">
        <v>6945950235</v>
      </c>
      <c r="H536">
        <v>747</v>
      </c>
      <c r="I536">
        <v>46222547</v>
      </c>
    </row>
    <row r="537" spans="1:9">
      <c r="A537" t="s">
        <v>1769</v>
      </c>
      <c r="B537">
        <v>212</v>
      </c>
      <c r="C537">
        <v>8177915</v>
      </c>
      <c r="D537">
        <v>2876807</v>
      </c>
      <c r="E537">
        <v>12076</v>
      </c>
      <c r="F537">
        <v>450094769</v>
      </c>
      <c r="G537">
        <v>193856046</v>
      </c>
      <c r="H537">
        <v>114</v>
      </c>
      <c r="I537">
        <v>4324443</v>
      </c>
    </row>
    <row r="538" spans="1:9">
      <c r="A538" t="s">
        <v>1817</v>
      </c>
      <c r="B538">
        <v>0</v>
      </c>
      <c r="C538">
        <v>0</v>
      </c>
      <c r="D538">
        <v>0</v>
      </c>
      <c r="E538">
        <v>550</v>
      </c>
      <c r="F538">
        <v>1392957</v>
      </c>
      <c r="G538">
        <v>669105</v>
      </c>
      <c r="H538">
        <v>12</v>
      </c>
      <c r="I538">
        <v>30497</v>
      </c>
    </row>
    <row r="539" spans="1:9">
      <c r="A539" t="s">
        <v>1310</v>
      </c>
      <c r="B539">
        <v>307</v>
      </c>
      <c r="C539">
        <v>6495400</v>
      </c>
      <c r="D539">
        <v>2615159</v>
      </c>
      <c r="E539">
        <v>15935</v>
      </c>
      <c r="F539">
        <v>358499998</v>
      </c>
      <c r="G539">
        <v>24445641</v>
      </c>
      <c r="H539">
        <v>46</v>
      </c>
      <c r="I539">
        <v>1027110</v>
      </c>
    </row>
    <row r="540" spans="1:9">
      <c r="A540" t="s">
        <v>1433</v>
      </c>
      <c r="B540">
        <v>9</v>
      </c>
      <c r="C540">
        <v>305000</v>
      </c>
      <c r="D540">
        <v>119766</v>
      </c>
      <c r="E540">
        <v>21591</v>
      </c>
      <c r="F540">
        <v>751594186</v>
      </c>
      <c r="G540">
        <v>70748837</v>
      </c>
      <c r="H540">
        <v>45</v>
      </c>
      <c r="I540">
        <v>1667300</v>
      </c>
    </row>
    <row r="541" spans="1:9">
      <c r="A541" t="s">
        <v>1519</v>
      </c>
      <c r="B541">
        <v>801949</v>
      </c>
      <c r="C541">
        <v>348605000</v>
      </c>
      <c r="D541">
        <v>220011222</v>
      </c>
      <c r="E541">
        <v>10213853</v>
      </c>
      <c r="F541">
        <v>5689682529</v>
      </c>
      <c r="G541">
        <v>3944228778</v>
      </c>
      <c r="H541">
        <v>718887</v>
      </c>
      <c r="I541">
        <v>318025057</v>
      </c>
    </row>
    <row r="542" spans="1:9">
      <c r="A542" t="s">
        <v>1703</v>
      </c>
      <c r="B542">
        <v>474</v>
      </c>
      <c r="C542">
        <v>11269973</v>
      </c>
      <c r="D542">
        <v>5302962</v>
      </c>
      <c r="E542">
        <v>67642</v>
      </c>
      <c r="F542">
        <v>1638683502</v>
      </c>
      <c r="G542">
        <v>572599263</v>
      </c>
      <c r="H542">
        <v>391</v>
      </c>
      <c r="I542">
        <v>9469788</v>
      </c>
    </row>
    <row r="543" spans="1:9">
      <c r="A543" t="s">
        <v>1906</v>
      </c>
      <c r="B543">
        <v>14510</v>
      </c>
      <c r="C543">
        <v>7924100</v>
      </c>
      <c r="D543">
        <v>2422994</v>
      </c>
      <c r="E543">
        <v>387114</v>
      </c>
      <c r="F543">
        <v>226968464</v>
      </c>
      <c r="G543">
        <v>46911457</v>
      </c>
      <c r="H543">
        <v>5531</v>
      </c>
      <c r="I543">
        <v>3062579</v>
      </c>
    </row>
    <row r="544" spans="1:9">
      <c r="A544" t="s">
        <v>1493</v>
      </c>
      <c r="B544">
        <v>0</v>
      </c>
      <c r="C544">
        <v>0</v>
      </c>
      <c r="D544">
        <v>0</v>
      </c>
      <c r="E544">
        <v>4</v>
      </c>
      <c r="F544">
        <v>507355</v>
      </c>
      <c r="G544">
        <v>410723</v>
      </c>
      <c r="H544">
        <v>4</v>
      </c>
      <c r="I544">
        <v>507355</v>
      </c>
    </row>
    <row r="545" spans="1:9">
      <c r="A545" t="s">
        <v>1592</v>
      </c>
      <c r="B545">
        <v>918</v>
      </c>
      <c r="C545">
        <v>36951208</v>
      </c>
      <c r="D545">
        <v>36699127</v>
      </c>
      <c r="E545">
        <v>13767</v>
      </c>
      <c r="F545">
        <v>534112350</v>
      </c>
      <c r="G545">
        <v>415737365</v>
      </c>
      <c r="H545">
        <v>38</v>
      </c>
      <c r="I545">
        <v>1419884</v>
      </c>
    </row>
    <row r="546" spans="1:9">
      <c r="A546" t="s">
        <v>1341</v>
      </c>
      <c r="B546">
        <v>91757</v>
      </c>
      <c r="C546">
        <v>109922612</v>
      </c>
      <c r="D546">
        <v>10057580</v>
      </c>
      <c r="E546">
        <v>2985270</v>
      </c>
      <c r="F546">
        <v>3774524134</v>
      </c>
      <c r="G546">
        <v>583722561</v>
      </c>
      <c r="H546">
        <v>19128</v>
      </c>
      <c r="I546">
        <v>25851206</v>
      </c>
    </row>
    <row r="547" spans="1:9">
      <c r="A547" t="s">
        <v>1346</v>
      </c>
      <c r="B547">
        <v>21269</v>
      </c>
      <c r="C547">
        <v>495536870</v>
      </c>
      <c r="D547">
        <v>27838020</v>
      </c>
      <c r="E547">
        <v>1570960</v>
      </c>
      <c r="F547">
        <v>36902092993</v>
      </c>
      <c r="G547">
        <v>5651410028</v>
      </c>
      <c r="H547">
        <v>2811</v>
      </c>
      <c r="I547">
        <v>65582331</v>
      </c>
    </row>
    <row r="548" spans="1:9">
      <c r="A548" t="s">
        <v>1109</v>
      </c>
      <c r="B548">
        <v>0</v>
      </c>
      <c r="C548">
        <v>0</v>
      </c>
      <c r="D548">
        <v>0</v>
      </c>
      <c r="E548">
        <v>3</v>
      </c>
      <c r="F548">
        <v>0</v>
      </c>
      <c r="G548">
        <v>0</v>
      </c>
      <c r="H548">
        <v>0</v>
      </c>
      <c r="I548">
        <v>0</v>
      </c>
    </row>
    <row r="549" spans="1:9">
      <c r="A549" t="s">
        <v>1903</v>
      </c>
      <c r="B549">
        <v>7916</v>
      </c>
      <c r="C549">
        <v>174598047</v>
      </c>
      <c r="D549">
        <v>172616891</v>
      </c>
      <c r="E549">
        <v>142203</v>
      </c>
      <c r="F549">
        <v>3194224984</v>
      </c>
      <c r="G549">
        <v>1448440158</v>
      </c>
      <c r="H549">
        <v>685</v>
      </c>
      <c r="I549">
        <v>15254971</v>
      </c>
    </row>
    <row r="550" spans="1:9">
      <c r="A550" t="s">
        <v>1755</v>
      </c>
      <c r="B550">
        <v>23</v>
      </c>
      <c r="C550">
        <v>854050</v>
      </c>
      <c r="D550">
        <v>354819</v>
      </c>
      <c r="E550">
        <v>7522</v>
      </c>
      <c r="F550">
        <v>243922459</v>
      </c>
      <c r="G550">
        <v>36408770</v>
      </c>
      <c r="H550">
        <v>7</v>
      </c>
      <c r="I550">
        <v>254999</v>
      </c>
    </row>
    <row r="551" spans="1:9">
      <c r="A551" t="s">
        <v>1847</v>
      </c>
      <c r="B551">
        <v>0</v>
      </c>
      <c r="C551">
        <v>0</v>
      </c>
      <c r="D551">
        <v>0</v>
      </c>
      <c r="E551">
        <v>260615</v>
      </c>
      <c r="F551">
        <v>8582733456</v>
      </c>
      <c r="G551">
        <v>1414304140</v>
      </c>
      <c r="H551">
        <v>132</v>
      </c>
      <c r="I551">
        <v>4260600</v>
      </c>
    </row>
    <row r="552" spans="1:9">
      <c r="A552" t="s">
        <v>1877</v>
      </c>
      <c r="B552">
        <v>113445</v>
      </c>
      <c r="C552">
        <v>756926840</v>
      </c>
      <c r="D552">
        <v>163905414</v>
      </c>
      <c r="E552">
        <v>5625277</v>
      </c>
      <c r="F552">
        <v>39278674503</v>
      </c>
      <c r="G552">
        <v>8523647263</v>
      </c>
      <c r="H552">
        <v>21023</v>
      </c>
      <c r="I552">
        <v>145061660</v>
      </c>
    </row>
    <row r="553" spans="1:9">
      <c r="A553" t="s">
        <v>1327</v>
      </c>
      <c r="B553">
        <v>122014</v>
      </c>
      <c r="C553">
        <v>1631520677</v>
      </c>
      <c r="D553">
        <v>395652982</v>
      </c>
      <c r="E553">
        <v>11053434</v>
      </c>
      <c r="F553">
        <v>154109305318</v>
      </c>
      <c r="G553">
        <v>25692963931</v>
      </c>
      <c r="H553">
        <v>11059</v>
      </c>
      <c r="I553">
        <v>147421731</v>
      </c>
    </row>
    <row r="554" spans="1:9">
      <c r="A554" t="s">
        <v>1393</v>
      </c>
      <c r="B554">
        <v>112</v>
      </c>
      <c r="C554">
        <v>511211</v>
      </c>
      <c r="D554">
        <v>500700</v>
      </c>
      <c r="E554">
        <v>4697</v>
      </c>
      <c r="F554">
        <v>21147844</v>
      </c>
      <c r="G554">
        <v>11174329</v>
      </c>
      <c r="H554">
        <v>43</v>
      </c>
      <c r="I554">
        <v>192697</v>
      </c>
    </row>
    <row r="555" spans="1:9">
      <c r="A555" t="s">
        <v>1207</v>
      </c>
      <c r="B555">
        <v>0</v>
      </c>
      <c r="C555">
        <v>0</v>
      </c>
      <c r="D555">
        <v>0</v>
      </c>
      <c r="E555">
        <v>15</v>
      </c>
      <c r="F555">
        <v>0</v>
      </c>
      <c r="G555">
        <v>0</v>
      </c>
      <c r="H555">
        <v>0</v>
      </c>
      <c r="I555">
        <v>0</v>
      </c>
    </row>
    <row r="556" spans="1:9">
      <c r="A556" t="s">
        <v>1424</v>
      </c>
      <c r="B556">
        <v>0</v>
      </c>
      <c r="C556">
        <v>0</v>
      </c>
      <c r="D556">
        <v>0</v>
      </c>
      <c r="E556">
        <v>88</v>
      </c>
      <c r="F556">
        <v>3418350</v>
      </c>
      <c r="G556">
        <v>1475754</v>
      </c>
      <c r="H556">
        <v>0</v>
      </c>
      <c r="I556">
        <v>0</v>
      </c>
    </row>
    <row r="557" spans="1:9">
      <c r="A557" t="s">
        <v>1663</v>
      </c>
      <c r="B557">
        <v>0</v>
      </c>
      <c r="C557">
        <v>0</v>
      </c>
      <c r="D557">
        <v>0</v>
      </c>
      <c r="E557">
        <v>8373</v>
      </c>
      <c r="F557">
        <v>315241315</v>
      </c>
      <c r="G557">
        <v>145794076</v>
      </c>
      <c r="H557">
        <v>81</v>
      </c>
      <c r="I557">
        <v>3017187</v>
      </c>
    </row>
    <row r="558" spans="1:9">
      <c r="A558" t="s">
        <v>1809</v>
      </c>
      <c r="B558">
        <v>7</v>
      </c>
      <c r="C558">
        <v>28907</v>
      </c>
      <c r="D558">
        <v>28907</v>
      </c>
      <c r="E558">
        <v>17</v>
      </c>
      <c r="F558">
        <v>64261</v>
      </c>
      <c r="G558">
        <v>66027</v>
      </c>
      <c r="H558">
        <v>0</v>
      </c>
      <c r="I558">
        <v>0</v>
      </c>
    </row>
    <row r="559" spans="1:9">
      <c r="A559" t="s">
        <v>5079</v>
      </c>
      <c r="B559">
        <v>0</v>
      </c>
      <c r="C559">
        <v>0</v>
      </c>
      <c r="D559">
        <v>0</v>
      </c>
      <c r="E559">
        <v>1</v>
      </c>
      <c r="F559">
        <v>1350</v>
      </c>
      <c r="G559">
        <v>666</v>
      </c>
      <c r="H559">
        <v>0</v>
      </c>
      <c r="I559">
        <v>0</v>
      </c>
    </row>
    <row r="560" spans="1:9">
      <c r="A560" t="s">
        <v>1773</v>
      </c>
      <c r="B560">
        <v>418</v>
      </c>
      <c r="C560">
        <v>994929</v>
      </c>
      <c r="D560">
        <v>947143</v>
      </c>
      <c r="E560">
        <v>55448</v>
      </c>
      <c r="F560">
        <v>124463090</v>
      </c>
      <c r="G560">
        <v>44167953</v>
      </c>
      <c r="H560">
        <v>113</v>
      </c>
      <c r="I560">
        <v>251959</v>
      </c>
    </row>
    <row r="561" spans="1:9">
      <c r="A561" t="s">
        <v>1856</v>
      </c>
      <c r="B561">
        <v>0</v>
      </c>
      <c r="C561">
        <v>0</v>
      </c>
      <c r="D561">
        <v>0</v>
      </c>
      <c r="E561">
        <v>15771</v>
      </c>
      <c r="F561">
        <v>596701327</v>
      </c>
      <c r="G561">
        <v>158688661</v>
      </c>
      <c r="H561">
        <v>94</v>
      </c>
      <c r="I561">
        <v>3639139</v>
      </c>
    </row>
    <row r="562" spans="1:9">
      <c r="A562" t="s">
        <v>1321</v>
      </c>
      <c r="B562">
        <v>193</v>
      </c>
      <c r="C562">
        <v>10053250</v>
      </c>
      <c r="D562">
        <v>3064652</v>
      </c>
      <c r="E562">
        <v>5603</v>
      </c>
      <c r="F562">
        <v>313798179</v>
      </c>
      <c r="G562">
        <v>44502336</v>
      </c>
      <c r="H562">
        <v>7</v>
      </c>
      <c r="I562">
        <v>638120</v>
      </c>
    </row>
    <row r="563" spans="1:9">
      <c r="A563" t="s">
        <v>1423</v>
      </c>
      <c r="B563">
        <v>0</v>
      </c>
      <c r="C563">
        <v>0</v>
      </c>
      <c r="D563">
        <v>0</v>
      </c>
      <c r="E563">
        <v>647</v>
      </c>
      <c r="F563">
        <v>14081191</v>
      </c>
      <c r="G563">
        <v>4184926</v>
      </c>
      <c r="H563">
        <v>3</v>
      </c>
      <c r="I563">
        <v>63000</v>
      </c>
    </row>
    <row r="564" spans="1:9">
      <c r="A564" t="s">
        <v>1490</v>
      </c>
      <c r="B564">
        <v>14658</v>
      </c>
      <c r="C564">
        <v>347714500</v>
      </c>
      <c r="D564">
        <v>55812519</v>
      </c>
      <c r="E564">
        <v>6288549</v>
      </c>
      <c r="F564">
        <v>149104861393</v>
      </c>
      <c r="G564">
        <v>25136367836</v>
      </c>
      <c r="H564">
        <v>13220</v>
      </c>
      <c r="I564">
        <v>314628660</v>
      </c>
    </row>
    <row r="565" spans="1:9">
      <c r="A565" t="s">
        <v>1619</v>
      </c>
      <c r="B565">
        <v>0</v>
      </c>
      <c r="C565">
        <v>0</v>
      </c>
      <c r="D565">
        <v>0</v>
      </c>
      <c r="E565">
        <v>1789</v>
      </c>
      <c r="F565">
        <v>12376990</v>
      </c>
      <c r="G565">
        <v>4888222</v>
      </c>
      <c r="H565">
        <v>17</v>
      </c>
      <c r="I565">
        <v>123897</v>
      </c>
    </row>
    <row r="566" spans="1:9">
      <c r="A566" t="s">
        <v>1594</v>
      </c>
      <c r="B566">
        <v>0</v>
      </c>
      <c r="C566">
        <v>0</v>
      </c>
      <c r="D566">
        <v>0</v>
      </c>
      <c r="E566">
        <v>51</v>
      </c>
      <c r="F566">
        <v>231004</v>
      </c>
      <c r="G566">
        <v>93060</v>
      </c>
      <c r="H566">
        <v>0</v>
      </c>
      <c r="I566">
        <v>0</v>
      </c>
    </row>
    <row r="567" spans="1:9">
      <c r="A567" t="s">
        <v>1765</v>
      </c>
      <c r="B567">
        <v>0</v>
      </c>
      <c r="C567">
        <v>0</v>
      </c>
      <c r="D567">
        <v>0</v>
      </c>
      <c r="E567">
        <v>19</v>
      </c>
      <c r="F567">
        <v>74780</v>
      </c>
      <c r="G567">
        <v>19770</v>
      </c>
      <c r="H567">
        <v>0</v>
      </c>
      <c r="I567">
        <v>0</v>
      </c>
    </row>
    <row r="568" spans="1:9">
      <c r="A568" t="s">
        <v>1794</v>
      </c>
      <c r="B568">
        <v>6273</v>
      </c>
      <c r="C568">
        <v>154988349</v>
      </c>
      <c r="D568">
        <v>151877587</v>
      </c>
      <c r="E568">
        <v>292080</v>
      </c>
      <c r="F568">
        <v>7221431293</v>
      </c>
      <c r="G568">
        <v>4169677213</v>
      </c>
      <c r="H568">
        <v>431</v>
      </c>
      <c r="I568">
        <v>10877884</v>
      </c>
    </row>
    <row r="569" spans="1:9">
      <c r="A569" t="s">
        <v>1853</v>
      </c>
      <c r="B569">
        <v>0</v>
      </c>
      <c r="C569">
        <v>0</v>
      </c>
      <c r="D569">
        <v>0</v>
      </c>
      <c r="E569">
        <v>601</v>
      </c>
      <c r="F569">
        <v>4471709</v>
      </c>
      <c r="G569">
        <v>847143</v>
      </c>
      <c r="H569">
        <v>7</v>
      </c>
      <c r="I569">
        <v>54474</v>
      </c>
    </row>
    <row r="570" spans="1:9">
      <c r="A570" t="s">
        <v>1359</v>
      </c>
      <c r="B570">
        <v>113586</v>
      </c>
      <c r="C570">
        <v>54728877</v>
      </c>
      <c r="D570">
        <v>15477363</v>
      </c>
      <c r="E570">
        <v>2003781</v>
      </c>
      <c r="F570">
        <v>1042847373</v>
      </c>
      <c r="G570">
        <v>475807913</v>
      </c>
      <c r="H570">
        <v>43769</v>
      </c>
      <c r="I570">
        <v>23564522</v>
      </c>
    </row>
    <row r="571" spans="1:9">
      <c r="A571" t="s">
        <v>1459</v>
      </c>
      <c r="B571">
        <v>0</v>
      </c>
      <c r="C571">
        <v>0</v>
      </c>
      <c r="D571">
        <v>0</v>
      </c>
      <c r="E571">
        <v>14</v>
      </c>
      <c r="F571">
        <v>18400</v>
      </c>
      <c r="G571">
        <v>25290</v>
      </c>
      <c r="H571">
        <v>0</v>
      </c>
      <c r="I571">
        <v>0</v>
      </c>
    </row>
    <row r="572" spans="1:9">
      <c r="A572" t="s">
        <v>1736</v>
      </c>
      <c r="B572">
        <v>114992</v>
      </c>
      <c r="C572">
        <v>436651476</v>
      </c>
      <c r="D572">
        <v>149116648</v>
      </c>
      <c r="E572">
        <v>3506814</v>
      </c>
      <c r="F572">
        <v>13310197720</v>
      </c>
      <c r="G572">
        <v>2165182686</v>
      </c>
      <c r="H572">
        <v>11474</v>
      </c>
      <c r="I572">
        <v>42884389</v>
      </c>
    </row>
    <row r="573" spans="1:9">
      <c r="A573" t="s">
        <v>1911</v>
      </c>
      <c r="B573">
        <v>73530</v>
      </c>
      <c r="C573">
        <v>977578079</v>
      </c>
      <c r="D573">
        <v>399221497</v>
      </c>
      <c r="E573">
        <v>792633</v>
      </c>
      <c r="F573">
        <v>10342741741</v>
      </c>
      <c r="G573">
        <v>2557114850</v>
      </c>
      <c r="H573">
        <v>2619</v>
      </c>
      <c r="I573">
        <v>33729136</v>
      </c>
    </row>
    <row r="574" spans="1:9">
      <c r="A574" t="s">
        <v>1721</v>
      </c>
      <c r="B574">
        <v>16222</v>
      </c>
      <c r="C574">
        <v>367052900</v>
      </c>
      <c r="D574">
        <v>7875018</v>
      </c>
      <c r="E574">
        <v>214056</v>
      </c>
      <c r="F574">
        <v>4898187490</v>
      </c>
      <c r="G574">
        <v>563582375</v>
      </c>
      <c r="H574">
        <v>72</v>
      </c>
      <c r="I574">
        <v>1523050</v>
      </c>
    </row>
    <row r="575" spans="1:9">
      <c r="A575" t="s">
        <v>1644</v>
      </c>
      <c r="B575">
        <v>261</v>
      </c>
      <c r="C575">
        <v>603600</v>
      </c>
      <c r="D575">
        <v>55531</v>
      </c>
      <c r="E575">
        <v>17355</v>
      </c>
      <c r="F575">
        <v>39836800</v>
      </c>
      <c r="G575">
        <v>9417911</v>
      </c>
      <c r="H575">
        <v>114</v>
      </c>
      <c r="I575">
        <v>261500</v>
      </c>
    </row>
    <row r="576" spans="1:9">
      <c r="A576" t="s">
        <v>1664</v>
      </c>
      <c r="B576">
        <v>4</v>
      </c>
      <c r="C576">
        <v>770000</v>
      </c>
      <c r="D576">
        <v>0</v>
      </c>
      <c r="E576">
        <v>86016</v>
      </c>
      <c r="F576">
        <v>14333886242</v>
      </c>
      <c r="G576">
        <v>4660371652</v>
      </c>
      <c r="H576">
        <v>325</v>
      </c>
      <c r="I576">
        <v>56456589</v>
      </c>
    </row>
    <row r="577" spans="1:9">
      <c r="A577" t="s">
        <v>1673</v>
      </c>
      <c r="B577">
        <v>126</v>
      </c>
      <c r="C577">
        <v>6300000</v>
      </c>
      <c r="D577">
        <v>6286505</v>
      </c>
      <c r="E577">
        <v>6065</v>
      </c>
      <c r="F577">
        <v>673901731</v>
      </c>
      <c r="G577">
        <v>212136609</v>
      </c>
      <c r="H577">
        <v>32</v>
      </c>
      <c r="I577">
        <v>2470105</v>
      </c>
    </row>
    <row r="578" spans="1:9">
      <c r="A578" t="s">
        <v>1811</v>
      </c>
      <c r="B578">
        <v>32</v>
      </c>
      <c r="C578">
        <v>462768</v>
      </c>
      <c r="D578">
        <v>444441</v>
      </c>
      <c r="E578">
        <v>858</v>
      </c>
      <c r="F578">
        <v>13859160</v>
      </c>
      <c r="G578">
        <v>8074727</v>
      </c>
      <c r="H578">
        <v>13</v>
      </c>
      <c r="I578">
        <v>205059</v>
      </c>
    </row>
    <row r="579" spans="1:9">
      <c r="A579" t="s">
        <v>1541</v>
      </c>
      <c r="B579">
        <v>5</v>
      </c>
      <c r="C579">
        <v>6050</v>
      </c>
      <c r="D579">
        <v>6051</v>
      </c>
      <c r="E579">
        <v>28586</v>
      </c>
      <c r="F579">
        <v>40979499</v>
      </c>
      <c r="G579">
        <v>33889629</v>
      </c>
      <c r="H579">
        <v>272</v>
      </c>
      <c r="I579">
        <v>384535</v>
      </c>
    </row>
    <row r="580" spans="1:9">
      <c r="A580" t="s">
        <v>1804</v>
      </c>
      <c r="B580">
        <v>143</v>
      </c>
      <c r="C580">
        <v>4795000</v>
      </c>
      <c r="D580">
        <v>661367</v>
      </c>
      <c r="E580">
        <v>215358</v>
      </c>
      <c r="F580">
        <v>7462996877</v>
      </c>
      <c r="G580">
        <v>1311129119</v>
      </c>
      <c r="H580">
        <v>87</v>
      </c>
      <c r="I580">
        <v>3005900</v>
      </c>
    </row>
    <row r="581" spans="1:9">
      <c r="A581" t="s">
        <v>1355</v>
      </c>
      <c r="B581">
        <v>11893</v>
      </c>
      <c r="C581">
        <v>188575334</v>
      </c>
      <c r="D581">
        <v>186450089</v>
      </c>
      <c r="E581">
        <v>415055</v>
      </c>
      <c r="F581">
        <v>6588595863</v>
      </c>
      <c r="G581">
        <v>3630086764</v>
      </c>
      <c r="H581">
        <v>362</v>
      </c>
      <c r="I581">
        <v>5736585</v>
      </c>
    </row>
    <row r="582" spans="1:9">
      <c r="A582" t="s">
        <v>1880</v>
      </c>
      <c r="B582">
        <v>20318</v>
      </c>
      <c r="C582">
        <v>610399100</v>
      </c>
      <c r="D582">
        <v>74513952</v>
      </c>
      <c r="E582">
        <v>231503</v>
      </c>
      <c r="F582">
        <v>7238753730</v>
      </c>
      <c r="G582">
        <v>1342241436</v>
      </c>
      <c r="H582">
        <v>124</v>
      </c>
      <c r="I582">
        <v>3884513</v>
      </c>
    </row>
    <row r="583" spans="1:9">
      <c r="A583" t="s">
        <v>1383</v>
      </c>
      <c r="B583">
        <v>15</v>
      </c>
      <c r="C583">
        <v>19500</v>
      </c>
      <c r="D583">
        <v>18741</v>
      </c>
      <c r="E583">
        <v>80042</v>
      </c>
      <c r="F583">
        <v>89751712</v>
      </c>
      <c r="G583">
        <v>5589595</v>
      </c>
      <c r="H583">
        <v>47</v>
      </c>
      <c r="I583">
        <v>56740</v>
      </c>
    </row>
    <row r="584" spans="1:9">
      <c r="A584" t="s">
        <v>1583</v>
      </c>
      <c r="B584">
        <v>38</v>
      </c>
      <c r="C584">
        <v>1431300</v>
      </c>
      <c r="D584">
        <v>618987</v>
      </c>
      <c r="E584">
        <v>3792</v>
      </c>
      <c r="F584">
        <v>141285393</v>
      </c>
      <c r="G584">
        <v>61309984</v>
      </c>
      <c r="H584">
        <v>14</v>
      </c>
      <c r="I584">
        <v>586170</v>
      </c>
    </row>
    <row r="585" spans="1:9">
      <c r="A585" t="s">
        <v>1668</v>
      </c>
      <c r="B585">
        <v>0</v>
      </c>
      <c r="C585">
        <v>0</v>
      </c>
      <c r="D585">
        <v>0</v>
      </c>
      <c r="E585">
        <v>4923</v>
      </c>
      <c r="F585">
        <v>16584007</v>
      </c>
      <c r="G585">
        <v>3728865</v>
      </c>
      <c r="H585">
        <v>44</v>
      </c>
      <c r="I585">
        <v>157414</v>
      </c>
    </row>
    <row r="586" spans="1:9">
      <c r="A586" t="s">
        <v>1529</v>
      </c>
      <c r="B586">
        <v>296512</v>
      </c>
      <c r="C586">
        <v>2051034899</v>
      </c>
      <c r="D586">
        <v>469638471</v>
      </c>
      <c r="E586">
        <v>9004812</v>
      </c>
      <c r="F586">
        <v>65868552141</v>
      </c>
      <c r="G586">
        <v>19211931575</v>
      </c>
      <c r="H586">
        <v>56792</v>
      </c>
      <c r="I586">
        <v>400304674</v>
      </c>
    </row>
    <row r="587" spans="1:9">
      <c r="A587" t="s">
        <v>1890</v>
      </c>
      <c r="B587">
        <v>0</v>
      </c>
      <c r="C587">
        <v>0</v>
      </c>
      <c r="D587">
        <v>0</v>
      </c>
      <c r="E587">
        <v>39</v>
      </c>
      <c r="F587">
        <v>95122</v>
      </c>
      <c r="G587">
        <v>33144</v>
      </c>
      <c r="H587">
        <v>2</v>
      </c>
      <c r="I587">
        <v>5000</v>
      </c>
    </row>
    <row r="588" spans="1:9">
      <c r="A588" t="s">
        <v>1350</v>
      </c>
      <c r="B588">
        <v>1001</v>
      </c>
      <c r="C588">
        <v>13644255</v>
      </c>
      <c r="D588">
        <v>13227568</v>
      </c>
      <c r="E588">
        <v>5753</v>
      </c>
      <c r="F588">
        <v>78632402</v>
      </c>
      <c r="G588">
        <v>33660358</v>
      </c>
      <c r="H588">
        <v>75</v>
      </c>
      <c r="I588">
        <v>973000</v>
      </c>
    </row>
    <row r="589" spans="1:9">
      <c r="A589" t="s">
        <v>1385</v>
      </c>
      <c r="B589">
        <v>25</v>
      </c>
      <c r="C589">
        <v>93323</v>
      </c>
      <c r="D589">
        <v>90400</v>
      </c>
      <c r="E589">
        <v>39978</v>
      </c>
      <c r="F589">
        <v>133787614</v>
      </c>
      <c r="G589">
        <v>9987446</v>
      </c>
      <c r="H589">
        <v>56</v>
      </c>
      <c r="I589">
        <v>181325</v>
      </c>
    </row>
    <row r="590" spans="1:9">
      <c r="A590" t="s">
        <v>1763</v>
      </c>
      <c r="B590">
        <v>0</v>
      </c>
      <c r="C590">
        <v>0</v>
      </c>
      <c r="D590">
        <v>0</v>
      </c>
      <c r="E590">
        <v>2</v>
      </c>
      <c r="F590">
        <v>2740</v>
      </c>
      <c r="G590">
        <v>1466</v>
      </c>
      <c r="H590">
        <v>0</v>
      </c>
      <c r="I590">
        <v>0</v>
      </c>
    </row>
    <row r="591" spans="1:9">
      <c r="A591" t="s">
        <v>1381</v>
      </c>
      <c r="B591">
        <v>15368</v>
      </c>
      <c r="C591">
        <v>2850020607</v>
      </c>
      <c r="D591">
        <v>1067021374</v>
      </c>
      <c r="E591">
        <v>723550</v>
      </c>
      <c r="F591">
        <v>111793755392</v>
      </c>
      <c r="G591">
        <v>36857515999</v>
      </c>
      <c r="H591">
        <v>2224</v>
      </c>
      <c r="I591">
        <v>287087462</v>
      </c>
    </row>
    <row r="592" spans="1:9">
      <c r="A592" t="s">
        <v>1527</v>
      </c>
      <c r="B592">
        <v>179856</v>
      </c>
      <c r="C592">
        <v>371789600</v>
      </c>
      <c r="D592">
        <v>97810667</v>
      </c>
      <c r="E592">
        <v>2317397</v>
      </c>
      <c r="F592">
        <v>5373830436</v>
      </c>
      <c r="G592">
        <v>2176130864</v>
      </c>
      <c r="H592">
        <v>31215</v>
      </c>
      <c r="I592">
        <v>71609709</v>
      </c>
    </row>
    <row r="593" spans="1:9">
      <c r="A593" t="s">
        <v>1739</v>
      </c>
      <c r="B593">
        <v>3280</v>
      </c>
      <c r="C593">
        <v>73522480</v>
      </c>
      <c r="D593">
        <v>22939086</v>
      </c>
      <c r="E593">
        <v>61606</v>
      </c>
      <c r="F593">
        <v>1359505522</v>
      </c>
      <c r="G593">
        <v>217129166</v>
      </c>
      <c r="H593">
        <v>49</v>
      </c>
      <c r="I593">
        <v>1130540</v>
      </c>
    </row>
    <row r="594" spans="1:9">
      <c r="A594" t="s">
        <v>1483</v>
      </c>
      <c r="B594">
        <v>0</v>
      </c>
      <c r="C594">
        <v>0</v>
      </c>
      <c r="D594">
        <v>0</v>
      </c>
      <c r="E594">
        <v>1</v>
      </c>
      <c r="F594">
        <v>900</v>
      </c>
      <c r="G594">
        <v>541</v>
      </c>
      <c r="H594">
        <v>1</v>
      </c>
      <c r="I594">
        <v>900</v>
      </c>
    </row>
    <row r="595" spans="1:9">
      <c r="A595" t="s">
        <v>1522</v>
      </c>
      <c r="B595">
        <v>3429</v>
      </c>
      <c r="C595">
        <v>10289000</v>
      </c>
      <c r="D595">
        <v>693134</v>
      </c>
      <c r="E595">
        <v>17297</v>
      </c>
      <c r="F595">
        <v>54170376</v>
      </c>
      <c r="G595">
        <v>33743459</v>
      </c>
      <c r="H595">
        <v>176</v>
      </c>
      <c r="I595">
        <v>541550</v>
      </c>
    </row>
    <row r="596" spans="1:9">
      <c r="A596" t="s">
        <v>1855</v>
      </c>
      <c r="B596">
        <v>0</v>
      </c>
      <c r="C596">
        <v>0</v>
      </c>
      <c r="D596">
        <v>0</v>
      </c>
      <c r="E596">
        <v>10145</v>
      </c>
      <c r="F596">
        <v>248254497</v>
      </c>
      <c r="G596">
        <v>56135203</v>
      </c>
      <c r="H596">
        <v>52</v>
      </c>
      <c r="I596">
        <v>1285312</v>
      </c>
    </row>
    <row r="597" spans="1:9">
      <c r="A597" t="s">
        <v>1533</v>
      </c>
      <c r="B597">
        <v>0</v>
      </c>
      <c r="C597">
        <v>0</v>
      </c>
      <c r="D597">
        <v>0</v>
      </c>
      <c r="E597">
        <v>10540</v>
      </c>
      <c r="F597">
        <v>604042660</v>
      </c>
      <c r="G597">
        <v>66180886</v>
      </c>
      <c r="H597">
        <v>4</v>
      </c>
      <c r="I597">
        <v>202000</v>
      </c>
    </row>
    <row r="598" spans="1:9">
      <c r="A598" t="s">
        <v>1339</v>
      </c>
      <c r="B598">
        <v>0</v>
      </c>
      <c r="C598">
        <v>0</v>
      </c>
      <c r="D598">
        <v>0</v>
      </c>
      <c r="E598">
        <v>4</v>
      </c>
      <c r="F598">
        <v>262494</v>
      </c>
      <c r="G598">
        <v>0</v>
      </c>
      <c r="H598">
        <v>0</v>
      </c>
      <c r="I598">
        <v>0</v>
      </c>
    </row>
    <row r="599" spans="1:9">
      <c r="A599" t="s">
        <v>1440</v>
      </c>
      <c r="B599">
        <v>22278</v>
      </c>
      <c r="C599">
        <v>344328666</v>
      </c>
      <c r="D599">
        <v>329844796</v>
      </c>
      <c r="E599">
        <v>1097083</v>
      </c>
      <c r="F599">
        <v>16690022873</v>
      </c>
      <c r="G599">
        <v>8290896924</v>
      </c>
      <c r="H599">
        <v>3440</v>
      </c>
      <c r="I599">
        <v>54072025</v>
      </c>
    </row>
    <row r="600" spans="1:9">
      <c r="A600" t="s">
        <v>1889</v>
      </c>
      <c r="B600">
        <v>0</v>
      </c>
      <c r="C600">
        <v>0</v>
      </c>
      <c r="D600">
        <v>0</v>
      </c>
      <c r="E600">
        <v>15</v>
      </c>
      <c r="F600">
        <v>20627</v>
      </c>
      <c r="G600">
        <v>10055</v>
      </c>
      <c r="H600">
        <v>0</v>
      </c>
      <c r="I600">
        <v>0</v>
      </c>
    </row>
    <row r="601" spans="1:9">
      <c r="A601" t="s">
        <v>1584</v>
      </c>
      <c r="B601">
        <v>196</v>
      </c>
      <c r="C601">
        <v>23303000</v>
      </c>
      <c r="D601">
        <v>3458894</v>
      </c>
      <c r="E601">
        <v>10389</v>
      </c>
      <c r="F601">
        <v>1051735700</v>
      </c>
      <c r="G601">
        <v>414069044</v>
      </c>
      <c r="H601">
        <v>17</v>
      </c>
      <c r="I601">
        <v>1790870</v>
      </c>
    </row>
    <row r="602" spans="1:9">
      <c r="A602" t="s">
        <v>965</v>
      </c>
      <c r="B602">
        <v>0</v>
      </c>
      <c r="C602">
        <v>0</v>
      </c>
      <c r="D602">
        <v>0</v>
      </c>
      <c r="E602">
        <v>7</v>
      </c>
      <c r="F602">
        <v>0</v>
      </c>
      <c r="G602">
        <v>0</v>
      </c>
      <c r="H602">
        <v>0</v>
      </c>
      <c r="I602">
        <v>0</v>
      </c>
    </row>
    <row r="603" spans="1:9">
      <c r="A603" t="s">
        <v>1126</v>
      </c>
      <c r="B603">
        <v>0</v>
      </c>
      <c r="C603">
        <v>0</v>
      </c>
      <c r="D603">
        <v>0</v>
      </c>
      <c r="E603">
        <v>2</v>
      </c>
      <c r="F603">
        <v>0</v>
      </c>
      <c r="G603">
        <v>830</v>
      </c>
      <c r="H603">
        <v>0</v>
      </c>
      <c r="I603">
        <v>0</v>
      </c>
    </row>
    <row r="604" spans="1:9">
      <c r="A604" t="s">
        <v>1818</v>
      </c>
      <c r="B604">
        <v>1</v>
      </c>
      <c r="C604">
        <v>3025</v>
      </c>
      <c r="D604">
        <v>3025</v>
      </c>
      <c r="E604">
        <v>1915</v>
      </c>
      <c r="F604">
        <v>7699916</v>
      </c>
      <c r="G604">
        <v>4055486</v>
      </c>
      <c r="H604">
        <v>27</v>
      </c>
      <c r="I604">
        <v>108166</v>
      </c>
    </row>
    <row r="605" spans="1:9">
      <c r="A605" t="s">
        <v>1824</v>
      </c>
      <c r="B605">
        <v>3718</v>
      </c>
      <c r="C605">
        <v>1780150</v>
      </c>
      <c r="D605">
        <v>1512602</v>
      </c>
      <c r="E605">
        <v>246669</v>
      </c>
      <c r="F605">
        <v>134294052</v>
      </c>
      <c r="G605">
        <v>18984241</v>
      </c>
      <c r="H605">
        <v>707</v>
      </c>
      <c r="I605">
        <v>389450</v>
      </c>
    </row>
    <row r="606" spans="1:9">
      <c r="A606" t="s">
        <v>1849</v>
      </c>
      <c r="B606">
        <v>0</v>
      </c>
      <c r="C606">
        <v>0</v>
      </c>
      <c r="D606">
        <v>0</v>
      </c>
      <c r="E606">
        <v>1</v>
      </c>
      <c r="F606">
        <v>28000</v>
      </c>
      <c r="G606">
        <v>6440</v>
      </c>
      <c r="H606">
        <v>0</v>
      </c>
      <c r="I606">
        <v>0</v>
      </c>
    </row>
    <row r="607" spans="1:9">
      <c r="A607" t="s">
        <v>1887</v>
      </c>
      <c r="B607">
        <v>95</v>
      </c>
      <c r="C607">
        <v>23772090</v>
      </c>
      <c r="D607">
        <v>20590757</v>
      </c>
      <c r="E607">
        <v>3684234</v>
      </c>
      <c r="F607">
        <v>936983967201</v>
      </c>
      <c r="G607">
        <v>755265813682</v>
      </c>
      <c r="H607">
        <v>7257</v>
      </c>
      <c r="I607">
        <v>1245447382</v>
      </c>
    </row>
    <row r="608" spans="1:9">
      <c r="A608" t="s">
        <v>1372</v>
      </c>
      <c r="B608">
        <v>21247</v>
      </c>
      <c r="C608">
        <v>13342231220</v>
      </c>
      <c r="D608">
        <v>13293569349</v>
      </c>
      <c r="E608">
        <v>1763019</v>
      </c>
      <c r="F608">
        <v>521744047429</v>
      </c>
      <c r="G608">
        <v>417989802499</v>
      </c>
      <c r="H608">
        <v>3704</v>
      </c>
      <c r="I608">
        <v>727315068</v>
      </c>
    </row>
    <row r="609" spans="1:9">
      <c r="A609" t="s">
        <v>1395</v>
      </c>
      <c r="B609">
        <v>49547</v>
      </c>
      <c r="C609">
        <v>784793393</v>
      </c>
      <c r="D609">
        <v>780639286</v>
      </c>
      <c r="E609">
        <v>1646121</v>
      </c>
      <c r="F609">
        <v>25872771962</v>
      </c>
      <c r="G609">
        <v>16170603022</v>
      </c>
      <c r="H609">
        <v>33504</v>
      </c>
      <c r="I609">
        <v>539694569</v>
      </c>
    </row>
    <row r="610" spans="1:9">
      <c r="A610" t="s">
        <v>1479</v>
      </c>
      <c r="B610">
        <v>0</v>
      </c>
      <c r="C610">
        <v>0</v>
      </c>
      <c r="D610">
        <v>0</v>
      </c>
      <c r="E610">
        <v>2629</v>
      </c>
      <c r="F610">
        <v>9562852</v>
      </c>
      <c r="G610">
        <v>549801</v>
      </c>
      <c r="H610">
        <v>10</v>
      </c>
      <c r="I610">
        <v>39100</v>
      </c>
    </row>
    <row r="611" spans="1:9">
      <c r="A611" t="s">
        <v>651</v>
      </c>
      <c r="B611">
        <v>1</v>
      </c>
      <c r="C611">
        <v>0</v>
      </c>
      <c r="D611">
        <v>0</v>
      </c>
      <c r="E611">
        <v>3</v>
      </c>
      <c r="F611">
        <v>0</v>
      </c>
      <c r="G611">
        <v>0</v>
      </c>
      <c r="H611">
        <v>0</v>
      </c>
      <c r="I611">
        <v>0</v>
      </c>
    </row>
    <row r="612" spans="1:9">
      <c r="A612" t="s">
        <v>1370</v>
      </c>
      <c r="B612">
        <v>3</v>
      </c>
      <c r="C612">
        <v>87456</v>
      </c>
      <c r="D612">
        <v>87332</v>
      </c>
      <c r="E612">
        <v>4218</v>
      </c>
      <c r="F612">
        <v>108701611</v>
      </c>
      <c r="G612">
        <v>51475129</v>
      </c>
      <c r="H612">
        <v>38</v>
      </c>
      <c r="I612">
        <v>979561</v>
      </c>
    </row>
    <row r="613" spans="1:9">
      <c r="A613" t="s">
        <v>1481</v>
      </c>
      <c r="B613">
        <v>0</v>
      </c>
      <c r="C613">
        <v>0</v>
      </c>
      <c r="D613">
        <v>0</v>
      </c>
      <c r="E613">
        <v>55</v>
      </c>
      <c r="F613">
        <v>633817</v>
      </c>
      <c r="G613">
        <v>18326</v>
      </c>
      <c r="H613">
        <v>0</v>
      </c>
      <c r="I613">
        <v>0</v>
      </c>
    </row>
    <row r="614" spans="1:9">
      <c r="A614" t="s">
        <v>1562</v>
      </c>
      <c r="B614">
        <v>5807</v>
      </c>
      <c r="C614">
        <v>40729520</v>
      </c>
      <c r="D614">
        <v>40096235</v>
      </c>
      <c r="E614">
        <v>38702</v>
      </c>
      <c r="F614">
        <v>272936131</v>
      </c>
      <c r="G614">
        <v>165204874</v>
      </c>
      <c r="H614">
        <v>216</v>
      </c>
      <c r="I614">
        <v>1549004</v>
      </c>
    </row>
    <row r="615" spans="1:9">
      <c r="A615" t="s">
        <v>4015</v>
      </c>
      <c r="B615">
        <v>0</v>
      </c>
      <c r="C615">
        <v>0</v>
      </c>
      <c r="D615">
        <v>0</v>
      </c>
      <c r="E615">
        <v>1</v>
      </c>
      <c r="F615">
        <v>2500</v>
      </c>
      <c r="G615">
        <v>943</v>
      </c>
      <c r="H615">
        <v>0</v>
      </c>
      <c r="I615">
        <v>0</v>
      </c>
    </row>
    <row r="616" spans="1:9">
      <c r="A616" t="s">
        <v>1867</v>
      </c>
      <c r="B616">
        <v>0</v>
      </c>
      <c r="C616">
        <v>0</v>
      </c>
      <c r="D616">
        <v>0</v>
      </c>
      <c r="E616">
        <v>4629</v>
      </c>
      <c r="F616">
        <v>20178846</v>
      </c>
      <c r="G616">
        <v>9847798</v>
      </c>
      <c r="H616">
        <v>68</v>
      </c>
      <c r="I616">
        <v>296290</v>
      </c>
    </row>
    <row r="617" spans="1:9">
      <c r="A617" t="s">
        <v>1337</v>
      </c>
      <c r="B617">
        <v>8551</v>
      </c>
      <c r="C617">
        <v>200325390</v>
      </c>
      <c r="D617">
        <v>190623516</v>
      </c>
      <c r="E617">
        <v>52910</v>
      </c>
      <c r="F617">
        <v>1248431597</v>
      </c>
      <c r="G617">
        <v>808982839</v>
      </c>
      <c r="H617">
        <v>142</v>
      </c>
      <c r="I617">
        <v>3348100</v>
      </c>
    </row>
    <row r="618" spans="1:9">
      <c r="A618" t="s">
        <v>1397</v>
      </c>
      <c r="B618">
        <v>102960</v>
      </c>
      <c r="C618">
        <v>3861624834</v>
      </c>
      <c r="D618">
        <v>3853273660</v>
      </c>
      <c r="E618">
        <v>1349516</v>
      </c>
      <c r="F618">
        <v>49816886865</v>
      </c>
      <c r="G618">
        <v>37211642466</v>
      </c>
      <c r="H618">
        <v>17329</v>
      </c>
      <c r="I618">
        <v>617849692</v>
      </c>
    </row>
    <row r="619" spans="1:9">
      <c r="A619" t="s">
        <v>1494</v>
      </c>
      <c r="B619">
        <v>0</v>
      </c>
      <c r="C619">
        <v>0</v>
      </c>
      <c r="D619">
        <v>0</v>
      </c>
      <c r="E619">
        <v>2</v>
      </c>
      <c r="F619">
        <v>2882</v>
      </c>
      <c r="G619">
        <v>1382</v>
      </c>
      <c r="H619">
        <v>0</v>
      </c>
      <c r="I619">
        <v>0</v>
      </c>
    </row>
    <row r="620" spans="1:9">
      <c r="A620" t="s">
        <v>1896</v>
      </c>
      <c r="B620">
        <v>123</v>
      </c>
      <c r="C620">
        <v>236374998</v>
      </c>
      <c r="D620">
        <v>91305325</v>
      </c>
      <c r="E620">
        <v>641206</v>
      </c>
      <c r="F620">
        <v>109798160323</v>
      </c>
      <c r="G620">
        <v>31463301934</v>
      </c>
      <c r="H620">
        <v>2022</v>
      </c>
      <c r="I620">
        <v>264216330</v>
      </c>
    </row>
    <row r="621" spans="1:9">
      <c r="A621" t="s">
        <v>1501</v>
      </c>
      <c r="B621">
        <v>1127</v>
      </c>
      <c r="C621">
        <v>691600</v>
      </c>
      <c r="D621">
        <v>168720</v>
      </c>
      <c r="E621">
        <v>185735</v>
      </c>
      <c r="F621">
        <v>88900699</v>
      </c>
      <c r="G621">
        <v>10369761</v>
      </c>
      <c r="H621">
        <v>1187</v>
      </c>
      <c r="I621">
        <v>652495</v>
      </c>
    </row>
    <row r="622" spans="1:9">
      <c r="A622" t="s">
        <v>1507</v>
      </c>
      <c r="B622">
        <v>7780</v>
      </c>
      <c r="C622">
        <v>173719687</v>
      </c>
      <c r="D622">
        <v>170936473</v>
      </c>
      <c r="E622">
        <v>90620</v>
      </c>
      <c r="F622">
        <v>2078575785</v>
      </c>
      <c r="G622">
        <v>717740544</v>
      </c>
      <c r="H622">
        <v>230</v>
      </c>
      <c r="I622">
        <v>5088052</v>
      </c>
    </row>
    <row r="623" spans="1:9">
      <c r="A623" t="s">
        <v>1590</v>
      </c>
      <c r="B623">
        <v>211</v>
      </c>
      <c r="C623">
        <v>3095041</v>
      </c>
      <c r="D623">
        <v>2967791</v>
      </c>
      <c r="E623">
        <v>9440</v>
      </c>
      <c r="F623">
        <v>131954294</v>
      </c>
      <c r="G623">
        <v>71761911</v>
      </c>
      <c r="H623">
        <v>49</v>
      </c>
      <c r="I623">
        <v>697089</v>
      </c>
    </row>
    <row r="624" spans="1:9">
      <c r="A624" t="s">
        <v>1548</v>
      </c>
      <c r="B624">
        <v>48</v>
      </c>
      <c r="C624">
        <v>3691914</v>
      </c>
      <c r="D624">
        <v>3679524</v>
      </c>
      <c r="E624">
        <v>17779</v>
      </c>
      <c r="F624">
        <v>1236917349</v>
      </c>
      <c r="G624">
        <v>1120550650</v>
      </c>
      <c r="H624">
        <v>91</v>
      </c>
      <c r="I624">
        <v>5772670</v>
      </c>
    </row>
    <row r="625" spans="1:9">
      <c r="A625" t="s">
        <v>1861</v>
      </c>
      <c r="B625">
        <v>9098</v>
      </c>
      <c r="C625">
        <v>120992070</v>
      </c>
      <c r="D625">
        <v>119113145</v>
      </c>
      <c r="E625">
        <v>88149</v>
      </c>
      <c r="F625">
        <v>1216946833</v>
      </c>
      <c r="G625">
        <v>737625425</v>
      </c>
      <c r="H625">
        <v>283</v>
      </c>
      <c r="I625">
        <v>3820707</v>
      </c>
    </row>
    <row r="626" spans="1:9">
      <c r="A626" t="s">
        <v>1311</v>
      </c>
      <c r="B626">
        <v>414</v>
      </c>
      <c r="C626">
        <v>13252300</v>
      </c>
      <c r="D626">
        <v>3582720</v>
      </c>
      <c r="E626">
        <v>9147</v>
      </c>
      <c r="F626">
        <v>285648252</v>
      </c>
      <c r="G626">
        <v>17376184</v>
      </c>
      <c r="H626">
        <v>12</v>
      </c>
      <c r="I626">
        <v>380000</v>
      </c>
    </row>
    <row r="627" spans="1:9">
      <c r="A627" t="s">
        <v>835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</row>
    <row r="628" spans="1:9">
      <c r="A628" t="s">
        <v>1808</v>
      </c>
      <c r="B628">
        <v>0</v>
      </c>
      <c r="C628">
        <v>0</v>
      </c>
      <c r="D628">
        <v>0</v>
      </c>
      <c r="E628">
        <v>5</v>
      </c>
      <c r="F628">
        <v>12188</v>
      </c>
      <c r="G628">
        <v>12188</v>
      </c>
      <c r="H628">
        <v>0</v>
      </c>
      <c r="I628">
        <v>0</v>
      </c>
    </row>
    <row r="629" spans="1:9">
      <c r="A629" t="s">
        <v>1352</v>
      </c>
      <c r="B629">
        <v>0</v>
      </c>
      <c r="C629">
        <v>0</v>
      </c>
      <c r="D629">
        <v>0</v>
      </c>
      <c r="E629">
        <v>1072</v>
      </c>
      <c r="F629">
        <v>35039699</v>
      </c>
      <c r="G629">
        <v>8692204</v>
      </c>
      <c r="H629">
        <v>11</v>
      </c>
      <c r="I629">
        <v>365000</v>
      </c>
    </row>
    <row r="630" spans="1:9">
      <c r="A630" t="s">
        <v>1840</v>
      </c>
      <c r="B630">
        <v>5603</v>
      </c>
      <c r="C630">
        <v>2798820</v>
      </c>
      <c r="D630">
        <v>766670</v>
      </c>
      <c r="E630">
        <v>383614</v>
      </c>
      <c r="F630">
        <v>177768430</v>
      </c>
      <c r="G630">
        <v>62388108</v>
      </c>
      <c r="H630">
        <v>2964</v>
      </c>
      <c r="I630">
        <v>1420450</v>
      </c>
    </row>
    <row r="631" spans="1:9">
      <c r="A631" t="s">
        <v>1857</v>
      </c>
      <c r="B631">
        <v>0</v>
      </c>
      <c r="C631">
        <v>0</v>
      </c>
      <c r="D631">
        <v>0</v>
      </c>
      <c r="E631">
        <v>61098</v>
      </c>
      <c r="F631">
        <v>6590063531</v>
      </c>
      <c r="G631">
        <v>1706815652</v>
      </c>
      <c r="H631">
        <v>207</v>
      </c>
      <c r="I631">
        <v>19528345</v>
      </c>
    </row>
    <row r="632" spans="1:9">
      <c r="A632" t="s">
        <v>1464</v>
      </c>
      <c r="B632">
        <v>0</v>
      </c>
      <c r="C632">
        <v>0</v>
      </c>
      <c r="D632">
        <v>0</v>
      </c>
      <c r="E632">
        <v>35121</v>
      </c>
      <c r="F632">
        <v>866866637</v>
      </c>
      <c r="G632">
        <v>385405027</v>
      </c>
      <c r="H632">
        <v>211</v>
      </c>
      <c r="I632">
        <v>5219399</v>
      </c>
    </row>
    <row r="633" spans="1:9">
      <c r="A633" t="s">
        <v>1502</v>
      </c>
      <c r="B633">
        <v>1453</v>
      </c>
      <c r="C633">
        <v>1844437</v>
      </c>
      <c r="D633">
        <v>542849</v>
      </c>
      <c r="E633">
        <v>223161</v>
      </c>
      <c r="F633">
        <v>273979919</v>
      </c>
      <c r="G633">
        <v>39587381</v>
      </c>
      <c r="H633">
        <v>1079</v>
      </c>
      <c r="I633">
        <v>1441498</v>
      </c>
    </row>
    <row r="634" spans="1:9">
      <c r="A634" t="s">
        <v>1641</v>
      </c>
      <c r="B634">
        <v>16040</v>
      </c>
      <c r="C634">
        <v>1007166769</v>
      </c>
      <c r="D634">
        <v>1001886517</v>
      </c>
      <c r="E634">
        <v>183938</v>
      </c>
      <c r="F634">
        <v>10959873700</v>
      </c>
      <c r="G634">
        <v>8290457079</v>
      </c>
      <c r="H634">
        <v>1117</v>
      </c>
      <c r="I634">
        <v>66043655</v>
      </c>
    </row>
    <row r="635" spans="1:9">
      <c r="A635" t="s">
        <v>1697</v>
      </c>
      <c r="B635">
        <v>0</v>
      </c>
      <c r="C635">
        <v>0</v>
      </c>
      <c r="D635">
        <v>0</v>
      </c>
      <c r="E635">
        <v>3</v>
      </c>
      <c r="F635">
        <v>423</v>
      </c>
      <c r="G635">
        <v>0</v>
      </c>
      <c r="H635">
        <v>0</v>
      </c>
      <c r="I635">
        <v>0</v>
      </c>
    </row>
    <row r="636" spans="1:9">
      <c r="A636" t="s">
        <v>1064</v>
      </c>
      <c r="B636">
        <v>0</v>
      </c>
      <c r="C636">
        <v>0</v>
      </c>
      <c r="D636">
        <v>0</v>
      </c>
      <c r="E636">
        <v>2091</v>
      </c>
      <c r="F636">
        <v>0</v>
      </c>
      <c r="G636">
        <v>0</v>
      </c>
      <c r="H636">
        <v>0</v>
      </c>
      <c r="I636">
        <v>0</v>
      </c>
    </row>
    <row r="637" spans="1:9">
      <c r="A637" t="s">
        <v>1715</v>
      </c>
      <c r="B637">
        <v>187913</v>
      </c>
      <c r="C637">
        <v>115831229</v>
      </c>
      <c r="D637">
        <v>35075419</v>
      </c>
      <c r="E637">
        <v>2937349</v>
      </c>
      <c r="F637">
        <v>1593116739</v>
      </c>
      <c r="G637">
        <v>537899630</v>
      </c>
      <c r="H637">
        <v>74267</v>
      </c>
      <c r="I637">
        <v>35021551</v>
      </c>
    </row>
    <row r="638" spans="1:9">
      <c r="A638" t="s">
        <v>1786</v>
      </c>
      <c r="B638">
        <v>6239</v>
      </c>
      <c r="C638">
        <v>125537550</v>
      </c>
      <c r="D638">
        <v>36914240</v>
      </c>
      <c r="E638">
        <v>87911</v>
      </c>
      <c r="F638">
        <v>1777717749</v>
      </c>
      <c r="G638">
        <v>199428145</v>
      </c>
      <c r="H638">
        <v>23</v>
      </c>
      <c r="I638">
        <v>487800</v>
      </c>
    </row>
    <row r="639" spans="1:9">
      <c r="A639" t="s">
        <v>1748</v>
      </c>
      <c r="B639">
        <v>6492</v>
      </c>
      <c r="C639">
        <v>2681187</v>
      </c>
      <c r="D639">
        <v>852302</v>
      </c>
      <c r="E639">
        <v>114743</v>
      </c>
      <c r="F639">
        <v>57134514</v>
      </c>
      <c r="G639">
        <v>19921137</v>
      </c>
      <c r="H639">
        <v>3603</v>
      </c>
      <c r="I639">
        <v>1637455</v>
      </c>
    </row>
    <row r="640" spans="1:9">
      <c r="A640" t="s">
        <v>1324</v>
      </c>
      <c r="B640">
        <v>53284</v>
      </c>
      <c r="C640">
        <v>120787381</v>
      </c>
      <c r="D640">
        <v>64540269</v>
      </c>
      <c r="E640">
        <v>2279479</v>
      </c>
      <c r="F640">
        <v>5160607267</v>
      </c>
      <c r="G640">
        <v>1553283110</v>
      </c>
      <c r="H640">
        <v>11709</v>
      </c>
      <c r="I640">
        <v>26172291</v>
      </c>
    </row>
    <row r="641" spans="1:9">
      <c r="A641" t="s">
        <v>1733</v>
      </c>
      <c r="B641">
        <v>141707</v>
      </c>
      <c r="C641">
        <v>77293030</v>
      </c>
      <c r="D641">
        <v>20739575</v>
      </c>
      <c r="E641">
        <v>4543804</v>
      </c>
      <c r="F641">
        <v>2259162690</v>
      </c>
      <c r="G641">
        <v>428186668</v>
      </c>
      <c r="H641">
        <v>65365</v>
      </c>
      <c r="I641">
        <v>27963806</v>
      </c>
    </row>
    <row r="642" spans="1:9">
      <c r="A642" t="s">
        <v>1643</v>
      </c>
      <c r="B642">
        <v>531</v>
      </c>
      <c r="C642">
        <v>607100</v>
      </c>
      <c r="D642">
        <v>92187</v>
      </c>
      <c r="E642">
        <v>20178</v>
      </c>
      <c r="F642">
        <v>24618750</v>
      </c>
      <c r="G642">
        <v>7171729</v>
      </c>
      <c r="H642">
        <v>167</v>
      </c>
      <c r="I642">
        <v>193800</v>
      </c>
    </row>
    <row r="643" spans="1:9">
      <c r="A643" t="s">
        <v>1677</v>
      </c>
      <c r="B643">
        <v>904</v>
      </c>
      <c r="C643">
        <v>7419732</v>
      </c>
      <c r="D643">
        <v>7299530</v>
      </c>
      <c r="E643">
        <v>32412</v>
      </c>
      <c r="F643">
        <v>264526051</v>
      </c>
      <c r="G643">
        <v>132948819</v>
      </c>
      <c r="H643">
        <v>217</v>
      </c>
      <c r="I643">
        <v>1821173</v>
      </c>
    </row>
    <row r="644" spans="1:9">
      <c r="A644" t="s">
        <v>1687</v>
      </c>
      <c r="B644">
        <v>15278</v>
      </c>
      <c r="C644">
        <v>205561500</v>
      </c>
      <c r="D644">
        <v>11531082</v>
      </c>
      <c r="E644">
        <v>980188</v>
      </c>
      <c r="F644">
        <v>13235686198</v>
      </c>
      <c r="G644">
        <v>1572331691</v>
      </c>
      <c r="H644">
        <v>1670</v>
      </c>
      <c r="I644">
        <v>21515336</v>
      </c>
    </row>
    <row r="645" spans="1:9">
      <c r="A645" t="s">
        <v>1850</v>
      </c>
      <c r="B645">
        <v>0</v>
      </c>
      <c r="C645">
        <v>0</v>
      </c>
      <c r="D645">
        <v>0</v>
      </c>
      <c r="E645">
        <v>31</v>
      </c>
      <c r="F645">
        <v>1472647</v>
      </c>
      <c r="G645">
        <v>1123759</v>
      </c>
      <c r="H645">
        <v>0</v>
      </c>
      <c r="I645">
        <v>0</v>
      </c>
    </row>
    <row r="646" spans="1:9">
      <c r="A646" t="s">
        <v>1456</v>
      </c>
      <c r="B646">
        <v>1</v>
      </c>
      <c r="C646">
        <v>32800</v>
      </c>
      <c r="D646">
        <v>32719</v>
      </c>
      <c r="E646">
        <v>46140</v>
      </c>
      <c r="F646">
        <v>1953655013</v>
      </c>
      <c r="G646">
        <v>1032795598</v>
      </c>
      <c r="H646">
        <v>248</v>
      </c>
      <c r="I646">
        <v>10207890</v>
      </c>
    </row>
    <row r="647" spans="1:9">
      <c r="A647" t="s">
        <v>1602</v>
      </c>
      <c r="B647">
        <v>10081</v>
      </c>
      <c r="C647">
        <v>22326050</v>
      </c>
      <c r="D647">
        <v>3692047</v>
      </c>
      <c r="E647">
        <v>220595</v>
      </c>
      <c r="F647">
        <v>499386404</v>
      </c>
      <c r="G647">
        <v>149372863</v>
      </c>
      <c r="H647">
        <v>2096</v>
      </c>
      <c r="I647">
        <v>4774950</v>
      </c>
    </row>
    <row r="648" spans="1:9">
      <c r="A648" t="s">
        <v>1899</v>
      </c>
      <c r="B648">
        <v>1</v>
      </c>
      <c r="C648">
        <v>2000</v>
      </c>
      <c r="D648">
        <v>0</v>
      </c>
      <c r="E648">
        <v>27705</v>
      </c>
      <c r="F648">
        <v>64450313</v>
      </c>
      <c r="G648">
        <v>16691450</v>
      </c>
      <c r="H648">
        <v>196</v>
      </c>
      <c r="I648">
        <v>457850</v>
      </c>
    </row>
    <row r="649" spans="1:9">
      <c r="A649" t="s">
        <v>1614</v>
      </c>
      <c r="B649">
        <v>11661</v>
      </c>
      <c r="C649">
        <v>5971868085</v>
      </c>
      <c r="D649">
        <v>5956107733</v>
      </c>
      <c r="E649">
        <v>1222281</v>
      </c>
      <c r="F649">
        <v>299676298366</v>
      </c>
      <c r="G649">
        <v>245540536982</v>
      </c>
      <c r="H649">
        <v>2850</v>
      </c>
      <c r="I649">
        <v>476641435</v>
      </c>
    </row>
    <row r="650" spans="1:9">
      <c r="A650" t="s">
        <v>1746</v>
      </c>
      <c r="B650">
        <v>25471</v>
      </c>
      <c r="C650">
        <v>986011280</v>
      </c>
      <c r="D650">
        <v>979530828</v>
      </c>
      <c r="E650">
        <v>445971</v>
      </c>
      <c r="F650">
        <v>16948969671</v>
      </c>
      <c r="G650">
        <v>11293438615</v>
      </c>
      <c r="H650">
        <v>1627</v>
      </c>
      <c r="I650">
        <v>62158376</v>
      </c>
    </row>
    <row r="651" spans="1:9">
      <c r="A651" t="s">
        <v>1301</v>
      </c>
      <c r="B651">
        <v>7531</v>
      </c>
      <c r="C651">
        <v>180135000</v>
      </c>
      <c r="D651">
        <v>3468551</v>
      </c>
      <c r="E651">
        <v>235812</v>
      </c>
      <c r="F651">
        <v>5572477677</v>
      </c>
      <c r="G651">
        <v>556048437</v>
      </c>
      <c r="H651">
        <v>194</v>
      </c>
      <c r="I651">
        <v>4506120</v>
      </c>
    </row>
    <row r="652" spans="1:9">
      <c r="A652" t="s">
        <v>1455</v>
      </c>
      <c r="B652">
        <v>0</v>
      </c>
      <c r="C652">
        <v>0</v>
      </c>
      <c r="D652">
        <v>0</v>
      </c>
      <c r="E652">
        <v>3968</v>
      </c>
      <c r="F652">
        <v>102578242</v>
      </c>
      <c r="G652">
        <v>47372808</v>
      </c>
      <c r="H652">
        <v>45</v>
      </c>
      <c r="I652">
        <v>1128771</v>
      </c>
    </row>
    <row r="653" spans="1:9">
      <c r="A653" t="s">
        <v>1566</v>
      </c>
      <c r="B653">
        <v>0</v>
      </c>
      <c r="C653">
        <v>0</v>
      </c>
      <c r="D653">
        <v>0</v>
      </c>
      <c r="E653">
        <v>2</v>
      </c>
      <c r="F653">
        <v>4170</v>
      </c>
      <c r="G653">
        <v>2474</v>
      </c>
      <c r="H653">
        <v>0</v>
      </c>
      <c r="I653">
        <v>0</v>
      </c>
    </row>
    <row r="654" spans="1:9">
      <c r="A654" t="s">
        <v>1820</v>
      </c>
      <c r="B654">
        <v>206</v>
      </c>
      <c r="C654">
        <v>3344906</v>
      </c>
      <c r="D654">
        <v>2181947</v>
      </c>
      <c r="E654">
        <v>25193</v>
      </c>
      <c r="F654">
        <v>359535505</v>
      </c>
      <c r="G654">
        <v>203905754</v>
      </c>
      <c r="H654">
        <v>120</v>
      </c>
      <c r="I654">
        <v>1648807</v>
      </c>
    </row>
    <row r="655" spans="1:9">
      <c r="A655" t="s">
        <v>1325</v>
      </c>
      <c r="B655">
        <v>52216</v>
      </c>
      <c r="C655">
        <v>203247752</v>
      </c>
      <c r="D655">
        <v>124038579</v>
      </c>
      <c r="E655">
        <v>2719707</v>
      </c>
      <c r="F655">
        <v>10479613680</v>
      </c>
      <c r="G655">
        <v>3070774722</v>
      </c>
      <c r="H655">
        <v>11410</v>
      </c>
      <c r="I655">
        <v>43762130</v>
      </c>
    </row>
    <row r="656" spans="1:9">
      <c r="A656" t="s">
        <v>1453</v>
      </c>
      <c r="B656">
        <v>0</v>
      </c>
      <c r="C656">
        <v>0</v>
      </c>
      <c r="D656">
        <v>0</v>
      </c>
      <c r="E656">
        <v>13</v>
      </c>
      <c r="F656">
        <v>108943</v>
      </c>
      <c r="G656">
        <v>48249</v>
      </c>
      <c r="H656">
        <v>2</v>
      </c>
      <c r="I656">
        <v>17294</v>
      </c>
    </row>
    <row r="657" spans="1:9">
      <c r="A657" t="s">
        <v>1756</v>
      </c>
      <c r="B657">
        <v>7</v>
      </c>
      <c r="C657">
        <v>499600</v>
      </c>
      <c r="D657">
        <v>298759</v>
      </c>
      <c r="E657">
        <v>677</v>
      </c>
      <c r="F657">
        <v>51802056</v>
      </c>
      <c r="G657">
        <v>7140604</v>
      </c>
      <c r="H657">
        <v>0</v>
      </c>
      <c r="I657">
        <v>0</v>
      </c>
    </row>
    <row r="658" spans="1:9">
      <c r="A658" t="s">
        <v>1789</v>
      </c>
      <c r="B658">
        <v>1</v>
      </c>
      <c r="C658">
        <v>1923</v>
      </c>
      <c r="D658">
        <v>1682</v>
      </c>
      <c r="E658">
        <v>8</v>
      </c>
      <c r="F658">
        <v>14003</v>
      </c>
      <c r="G658">
        <v>4370</v>
      </c>
      <c r="H658">
        <v>0</v>
      </c>
      <c r="I658">
        <v>0</v>
      </c>
    </row>
    <row r="659" spans="1:9">
      <c r="A659" t="s">
        <v>1650</v>
      </c>
      <c r="B659">
        <v>1</v>
      </c>
      <c r="C659">
        <v>50000</v>
      </c>
      <c r="D659">
        <v>0</v>
      </c>
      <c r="E659">
        <v>73</v>
      </c>
      <c r="F659">
        <v>4408100</v>
      </c>
      <c r="G659">
        <v>461487</v>
      </c>
      <c r="H659">
        <v>0</v>
      </c>
      <c r="I659">
        <v>0</v>
      </c>
    </row>
    <row r="660" spans="1:9">
      <c r="A660" t="s">
        <v>1734</v>
      </c>
      <c r="B660">
        <v>173944</v>
      </c>
      <c r="C660">
        <v>219877409</v>
      </c>
      <c r="D660">
        <v>64885851</v>
      </c>
      <c r="E660">
        <v>4138245</v>
      </c>
      <c r="F660">
        <v>5610611228</v>
      </c>
      <c r="G660">
        <v>1002161442</v>
      </c>
      <c r="H660">
        <v>29843</v>
      </c>
      <c r="I660">
        <v>40288415</v>
      </c>
    </row>
    <row r="661" spans="1:9">
      <c r="A661" t="s">
        <v>1778</v>
      </c>
      <c r="B661">
        <v>140</v>
      </c>
      <c r="C661">
        <v>4825200</v>
      </c>
      <c r="D661">
        <v>4744381</v>
      </c>
      <c r="E661">
        <v>3952</v>
      </c>
      <c r="F661">
        <v>137635068</v>
      </c>
      <c r="G661">
        <v>68782118</v>
      </c>
      <c r="H661">
        <v>20</v>
      </c>
      <c r="I661">
        <v>710760</v>
      </c>
    </row>
    <row r="662" spans="1:9">
      <c r="A662" t="s">
        <v>1787</v>
      </c>
      <c r="B662">
        <v>124</v>
      </c>
      <c r="C662">
        <v>4278300</v>
      </c>
      <c r="D662">
        <v>2205071</v>
      </c>
      <c r="E662">
        <v>2590</v>
      </c>
      <c r="F662">
        <v>89829475</v>
      </c>
      <c r="G662">
        <v>22736308</v>
      </c>
      <c r="H662">
        <v>6</v>
      </c>
      <c r="I662">
        <v>198000</v>
      </c>
    </row>
    <row r="663" spans="1:9">
      <c r="A663" t="s">
        <v>1803</v>
      </c>
      <c r="B663">
        <v>36356</v>
      </c>
      <c r="C663">
        <v>843504700</v>
      </c>
      <c r="D663">
        <v>79501306</v>
      </c>
      <c r="E663">
        <v>3315590</v>
      </c>
      <c r="F663">
        <v>75842167605</v>
      </c>
      <c r="G663">
        <v>9971890806</v>
      </c>
      <c r="H663">
        <v>1612</v>
      </c>
      <c r="I663">
        <v>35793800</v>
      </c>
    </row>
    <row r="664" spans="1:9">
      <c r="A664" t="s">
        <v>1910</v>
      </c>
      <c r="B664">
        <v>124002</v>
      </c>
      <c r="C664">
        <v>934603972</v>
      </c>
      <c r="D664">
        <v>348042154</v>
      </c>
      <c r="E664">
        <v>2145582</v>
      </c>
      <c r="F664">
        <v>15673193989</v>
      </c>
      <c r="G664">
        <v>2602393565</v>
      </c>
      <c r="H664">
        <v>9086</v>
      </c>
      <c r="I664">
        <v>63423170</v>
      </c>
    </row>
    <row r="665" spans="1:9">
      <c r="A665" t="s">
        <v>1419</v>
      </c>
      <c r="B665">
        <v>0</v>
      </c>
      <c r="C665">
        <v>0</v>
      </c>
      <c r="D665">
        <v>0</v>
      </c>
      <c r="E665">
        <v>4487</v>
      </c>
      <c r="F665">
        <v>10091700</v>
      </c>
      <c r="G665">
        <v>2259791</v>
      </c>
      <c r="H665">
        <v>35</v>
      </c>
      <c r="I665">
        <v>81500</v>
      </c>
    </row>
    <row r="666" spans="1:9">
      <c r="A666" t="s">
        <v>1713</v>
      </c>
      <c r="B666">
        <v>10975</v>
      </c>
      <c r="C666">
        <v>398340665</v>
      </c>
      <c r="D666">
        <v>394161847</v>
      </c>
      <c r="E666">
        <v>150673</v>
      </c>
      <c r="F666">
        <v>5468684792</v>
      </c>
      <c r="G666">
        <v>3690032126</v>
      </c>
      <c r="H666">
        <v>347</v>
      </c>
      <c r="I666">
        <v>12420661</v>
      </c>
    </row>
    <row r="667" spans="1:9">
      <c r="A667" t="s">
        <v>1312</v>
      </c>
      <c r="B667">
        <v>0</v>
      </c>
      <c r="C667">
        <v>0</v>
      </c>
      <c r="D667">
        <v>0</v>
      </c>
      <c r="E667">
        <v>3</v>
      </c>
      <c r="F667">
        <v>151300</v>
      </c>
      <c r="G667">
        <v>4</v>
      </c>
      <c r="H667">
        <v>0</v>
      </c>
      <c r="I667">
        <v>0</v>
      </c>
    </row>
    <row r="668" spans="1:9">
      <c r="A668" t="s">
        <v>1460</v>
      </c>
      <c r="B668">
        <v>0</v>
      </c>
      <c r="C668">
        <v>0</v>
      </c>
      <c r="D668">
        <v>0</v>
      </c>
      <c r="E668">
        <v>19</v>
      </c>
      <c r="F668">
        <v>45618</v>
      </c>
      <c r="G668">
        <v>14214</v>
      </c>
      <c r="H668">
        <v>0</v>
      </c>
      <c r="I668">
        <v>0</v>
      </c>
    </row>
    <row r="669" spans="1:9">
      <c r="A669" t="s">
        <v>1759</v>
      </c>
      <c r="B669">
        <v>5</v>
      </c>
      <c r="C669">
        <v>120000</v>
      </c>
      <c r="D669">
        <v>109665</v>
      </c>
      <c r="E669">
        <v>268</v>
      </c>
      <c r="F669">
        <v>6741600</v>
      </c>
      <c r="G669">
        <v>4027332</v>
      </c>
      <c r="H669">
        <v>4</v>
      </c>
      <c r="I669">
        <v>101500</v>
      </c>
    </row>
    <row r="670" spans="1:9">
      <c r="A670" t="s">
        <v>1416</v>
      </c>
      <c r="B670">
        <v>0</v>
      </c>
      <c r="C670">
        <v>0</v>
      </c>
      <c r="D670">
        <v>0</v>
      </c>
      <c r="E670">
        <v>103</v>
      </c>
      <c r="F670">
        <v>26566604</v>
      </c>
      <c r="G670">
        <v>1959401</v>
      </c>
      <c r="H670">
        <v>0</v>
      </c>
      <c r="I670">
        <v>0</v>
      </c>
    </row>
    <row r="671" spans="1:9">
      <c r="A671" t="s">
        <v>808</v>
      </c>
      <c r="B671">
        <v>0</v>
      </c>
      <c r="C671">
        <v>0</v>
      </c>
      <c r="D671">
        <v>0</v>
      </c>
      <c r="E671">
        <v>4</v>
      </c>
      <c r="F671">
        <v>0</v>
      </c>
      <c r="G671">
        <v>65</v>
      </c>
      <c r="H671">
        <v>1</v>
      </c>
      <c r="I671">
        <v>0</v>
      </c>
    </row>
    <row r="672" spans="1:9">
      <c r="A672" t="s">
        <v>1764</v>
      </c>
      <c r="B672">
        <v>0</v>
      </c>
      <c r="C672">
        <v>0</v>
      </c>
      <c r="D672">
        <v>0</v>
      </c>
      <c r="E672">
        <v>5</v>
      </c>
      <c r="F672">
        <v>11500</v>
      </c>
      <c r="G672">
        <v>1858</v>
      </c>
      <c r="H672">
        <v>0</v>
      </c>
      <c r="I672">
        <v>0</v>
      </c>
    </row>
    <row r="673" spans="1:9">
      <c r="A673" t="s">
        <v>1775</v>
      </c>
      <c r="B673">
        <v>327</v>
      </c>
      <c r="C673">
        <v>2110076</v>
      </c>
      <c r="D673">
        <v>2055186</v>
      </c>
      <c r="E673">
        <v>36202</v>
      </c>
      <c r="F673">
        <v>202594273</v>
      </c>
      <c r="G673">
        <v>47024938</v>
      </c>
      <c r="H673">
        <v>123</v>
      </c>
      <c r="I673">
        <v>775750</v>
      </c>
    </row>
    <row r="674" spans="1:9">
      <c r="A674" t="s">
        <v>1638</v>
      </c>
      <c r="B674">
        <v>35927</v>
      </c>
      <c r="C674">
        <v>584472851</v>
      </c>
      <c r="D674">
        <v>570742819</v>
      </c>
      <c r="E674">
        <v>1209271</v>
      </c>
      <c r="F674">
        <v>18779879847</v>
      </c>
      <c r="G674">
        <v>11188677050</v>
      </c>
      <c r="H674">
        <v>31251</v>
      </c>
      <c r="I674">
        <v>495425523</v>
      </c>
    </row>
    <row r="675" spans="1:9">
      <c r="A675" t="s">
        <v>1700</v>
      </c>
      <c r="B675">
        <v>0</v>
      </c>
      <c r="C675">
        <v>0</v>
      </c>
      <c r="D675">
        <v>0</v>
      </c>
      <c r="E675">
        <v>48</v>
      </c>
      <c r="F675">
        <v>196388</v>
      </c>
      <c r="G675">
        <v>62437</v>
      </c>
      <c r="H675">
        <v>3</v>
      </c>
      <c r="I675">
        <v>11000</v>
      </c>
    </row>
    <row r="676" spans="1:9">
      <c r="A676" t="s">
        <v>1569</v>
      </c>
      <c r="B676">
        <v>577</v>
      </c>
      <c r="C676">
        <v>9220682</v>
      </c>
      <c r="D676">
        <v>9129163</v>
      </c>
      <c r="E676">
        <v>18893</v>
      </c>
      <c r="F676">
        <v>302774905</v>
      </c>
      <c r="G676">
        <v>149716987</v>
      </c>
      <c r="H676">
        <v>29</v>
      </c>
      <c r="I676">
        <v>464938</v>
      </c>
    </row>
    <row r="677" spans="1:9">
      <c r="A677" t="s">
        <v>1487</v>
      </c>
      <c r="B677">
        <v>263147</v>
      </c>
      <c r="C677">
        <v>1002982170</v>
      </c>
      <c r="D677">
        <v>255493883</v>
      </c>
      <c r="E677">
        <v>8020198</v>
      </c>
      <c r="F677">
        <v>30959653684</v>
      </c>
      <c r="G677">
        <v>9200349362</v>
      </c>
      <c r="H677">
        <v>62759</v>
      </c>
      <c r="I677">
        <v>240605639</v>
      </c>
    </row>
    <row r="678" spans="1:9">
      <c r="A678" t="s">
        <v>1394</v>
      </c>
      <c r="B678">
        <v>5327</v>
      </c>
      <c r="C678">
        <v>44867472</v>
      </c>
      <c r="D678">
        <v>44249884</v>
      </c>
      <c r="E678">
        <v>188913</v>
      </c>
      <c r="F678">
        <v>1565479950</v>
      </c>
      <c r="G678">
        <v>915436913</v>
      </c>
      <c r="H678">
        <v>2321</v>
      </c>
      <c r="I678">
        <v>19574169</v>
      </c>
    </row>
    <row r="679" spans="1:9">
      <c r="A679" t="s">
        <v>1470</v>
      </c>
      <c r="B679">
        <v>0</v>
      </c>
      <c r="C679">
        <v>0</v>
      </c>
      <c r="D679">
        <v>0</v>
      </c>
      <c r="E679">
        <v>6417</v>
      </c>
      <c r="F679">
        <v>23408911</v>
      </c>
      <c r="G679">
        <v>3516404</v>
      </c>
      <c r="H679">
        <v>20</v>
      </c>
      <c r="I679">
        <v>70300</v>
      </c>
    </row>
    <row r="680" spans="1:9">
      <c r="A680" t="s">
        <v>1617</v>
      </c>
      <c r="B680">
        <v>0</v>
      </c>
      <c r="C680">
        <v>0</v>
      </c>
      <c r="D680">
        <v>0</v>
      </c>
      <c r="E680">
        <v>33</v>
      </c>
      <c r="F680">
        <v>78277</v>
      </c>
      <c r="G680">
        <v>11041</v>
      </c>
      <c r="H680">
        <v>0</v>
      </c>
      <c r="I680">
        <v>0</v>
      </c>
    </row>
    <row r="681" spans="1:9">
      <c r="A681" t="s">
        <v>1662</v>
      </c>
      <c r="B681">
        <v>0</v>
      </c>
      <c r="C681">
        <v>0</v>
      </c>
      <c r="D681">
        <v>0</v>
      </c>
      <c r="E681">
        <v>6151</v>
      </c>
      <c r="F681">
        <v>147602462</v>
      </c>
      <c r="G681">
        <v>62485992</v>
      </c>
      <c r="H681">
        <v>34</v>
      </c>
      <c r="I681">
        <v>839845</v>
      </c>
    </row>
    <row r="682" spans="1:9">
      <c r="A682" t="s">
        <v>1745</v>
      </c>
      <c r="B682">
        <v>16197</v>
      </c>
      <c r="C682">
        <v>406928182</v>
      </c>
      <c r="D682">
        <v>404092101</v>
      </c>
      <c r="E682">
        <v>414880</v>
      </c>
      <c r="F682">
        <v>10309018179</v>
      </c>
      <c r="G682">
        <v>6396920314</v>
      </c>
      <c r="H682">
        <v>1279</v>
      </c>
      <c r="I682">
        <v>32250084</v>
      </c>
    </row>
    <row r="683" spans="1:9">
      <c r="A683" t="s">
        <v>1838</v>
      </c>
      <c r="B683">
        <v>16492</v>
      </c>
      <c r="C683">
        <v>631030182</v>
      </c>
      <c r="D683">
        <v>625638797</v>
      </c>
      <c r="E683">
        <v>326751</v>
      </c>
      <c r="F683">
        <v>12405507324</v>
      </c>
      <c r="G683">
        <v>8153239582</v>
      </c>
      <c r="H683">
        <v>280</v>
      </c>
      <c r="I683">
        <v>10631179</v>
      </c>
    </row>
    <row r="684" spans="1:9">
      <c r="A684" t="s">
        <v>1344</v>
      </c>
      <c r="B684">
        <v>92526</v>
      </c>
      <c r="C684">
        <v>649528400</v>
      </c>
      <c r="D684">
        <v>62236825</v>
      </c>
      <c r="E684">
        <v>3953533</v>
      </c>
      <c r="F684">
        <v>28250087797</v>
      </c>
      <c r="G684">
        <v>5335170259</v>
      </c>
      <c r="H684">
        <v>18656</v>
      </c>
      <c r="I684">
        <v>130954832</v>
      </c>
    </row>
    <row r="685" spans="1:9">
      <c r="A685" t="s">
        <v>1308</v>
      </c>
      <c r="B685">
        <v>33224</v>
      </c>
      <c r="C685">
        <v>237448741</v>
      </c>
      <c r="D685">
        <v>84448795</v>
      </c>
      <c r="E685">
        <v>386470</v>
      </c>
      <c r="F685">
        <v>2737363630</v>
      </c>
      <c r="G685">
        <v>494188464</v>
      </c>
      <c r="H685">
        <v>4509</v>
      </c>
      <c r="I685">
        <v>30298220</v>
      </c>
    </row>
    <row r="686" spans="1:9">
      <c r="A686" t="s">
        <v>1417</v>
      </c>
      <c r="B686">
        <v>0</v>
      </c>
      <c r="C686">
        <v>0</v>
      </c>
      <c r="D686">
        <v>0</v>
      </c>
      <c r="E686">
        <v>3643</v>
      </c>
      <c r="F686">
        <v>1457545</v>
      </c>
      <c r="G686">
        <v>69499</v>
      </c>
      <c r="H686">
        <v>12</v>
      </c>
      <c r="I686">
        <v>6000</v>
      </c>
    </row>
    <row r="687" spans="1:9">
      <c r="A687" t="s">
        <v>1144</v>
      </c>
      <c r="B687">
        <v>0</v>
      </c>
      <c r="C687">
        <v>0</v>
      </c>
      <c r="D687">
        <v>0</v>
      </c>
      <c r="E687">
        <v>293</v>
      </c>
      <c r="F687">
        <v>0</v>
      </c>
      <c r="G687">
        <v>0</v>
      </c>
      <c r="H687">
        <v>0</v>
      </c>
      <c r="I687">
        <v>0</v>
      </c>
    </row>
    <row r="688" spans="1:9">
      <c r="A688" t="s">
        <v>1771</v>
      </c>
      <c r="B688">
        <v>3</v>
      </c>
      <c r="C688">
        <v>2100</v>
      </c>
      <c r="D688">
        <v>0</v>
      </c>
      <c r="E688">
        <v>49518</v>
      </c>
      <c r="F688">
        <v>24808484</v>
      </c>
      <c r="G688">
        <v>3031991</v>
      </c>
      <c r="H688">
        <v>130</v>
      </c>
      <c r="I688">
        <v>63920</v>
      </c>
    </row>
    <row r="690" spans="1:9">
      <c r="A690" s="45"/>
      <c r="B690" s="46"/>
      <c r="C690" s="46"/>
      <c r="D690" s="46"/>
      <c r="E690" s="46"/>
      <c r="F690" s="46"/>
      <c r="G690" s="46"/>
      <c r="H690" s="46"/>
      <c r="I690" s="46"/>
    </row>
    <row r="691" spans="1:9">
      <c r="A691" s="45"/>
      <c r="B691" s="46"/>
      <c r="C691" s="46"/>
      <c r="D691" s="46"/>
      <c r="E691" s="46"/>
      <c r="F691" s="46"/>
      <c r="G691" s="46"/>
      <c r="H691" s="46"/>
      <c r="I691" s="46"/>
    </row>
    <row r="692" spans="1:9">
      <c r="A692" s="45"/>
      <c r="B692" s="46"/>
      <c r="C692" s="46"/>
      <c r="D692" s="46"/>
      <c r="E692" s="46"/>
      <c r="F692" s="46"/>
      <c r="G692" s="46"/>
      <c r="H692" s="46"/>
      <c r="I692" s="46"/>
    </row>
    <row r="693" spans="1:9">
      <c r="A693" s="45"/>
      <c r="B693" s="46"/>
      <c r="C693" s="46"/>
      <c r="D693" s="46"/>
      <c r="E693" s="46"/>
      <c r="F693" s="46"/>
      <c r="G693" s="46"/>
      <c r="H693" s="46"/>
      <c r="I693" s="46"/>
    </row>
    <row r="694" spans="1:9">
      <c r="A694" s="45"/>
      <c r="B694" s="46"/>
      <c r="C694" s="46"/>
      <c r="D694" s="46"/>
      <c r="E694" s="46"/>
      <c r="F694" s="46"/>
      <c r="G694" s="46"/>
      <c r="H694" s="46"/>
      <c r="I694" s="46"/>
    </row>
    <row r="695" spans="1:9">
      <c r="A695" s="45"/>
      <c r="B695" s="46"/>
      <c r="C695" s="46"/>
      <c r="D695" s="46"/>
      <c r="E695" s="46"/>
      <c r="F695" s="46"/>
      <c r="G695" s="46"/>
      <c r="H695" s="46"/>
      <c r="I695" s="46"/>
    </row>
    <row r="696" spans="1:9">
      <c r="A696" s="45"/>
      <c r="B696" s="46"/>
      <c r="C696" s="46"/>
      <c r="D696" s="46"/>
      <c r="E696" s="46"/>
      <c r="F696" s="46"/>
      <c r="G696" s="46"/>
      <c r="H696" s="46"/>
      <c r="I696" s="46"/>
    </row>
    <row r="697" spans="1:9">
      <c r="A697" s="45"/>
      <c r="B697" s="46"/>
      <c r="C697" s="46"/>
      <c r="D697" s="46"/>
      <c r="E697" s="46"/>
      <c r="F697" s="46"/>
      <c r="G697" s="46"/>
      <c r="H697" s="46"/>
      <c r="I697" s="46"/>
    </row>
    <row r="698" spans="1:9">
      <c r="A698" s="45"/>
      <c r="B698" s="46"/>
      <c r="C698" s="46"/>
      <c r="D698" s="46"/>
      <c r="E698" s="46"/>
      <c r="F698" s="46"/>
      <c r="G698" s="46"/>
      <c r="H698" s="46"/>
      <c r="I698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450"/>
  <sheetViews>
    <sheetView workbookViewId="0">
      <selection activeCell="A5" sqref="A5"/>
    </sheetView>
  </sheetViews>
  <sheetFormatPr defaultRowHeight="15"/>
  <cols>
    <col min="1" max="1" width="42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47" t="s">
        <v>124</v>
      </c>
      <c r="B1" s="47" t="s">
        <v>125</v>
      </c>
      <c r="C1" s="47" t="s">
        <v>126</v>
      </c>
      <c r="D1" s="47" t="s">
        <v>127</v>
      </c>
      <c r="E1" s="47" t="s">
        <v>128</v>
      </c>
      <c r="F1" s="47" t="s">
        <v>129</v>
      </c>
      <c r="G1" s="47" t="s">
        <v>130</v>
      </c>
      <c r="H1" s="47" t="s">
        <v>131</v>
      </c>
      <c r="I1" s="47" t="s">
        <v>132</v>
      </c>
    </row>
    <row r="2" spans="1:9">
      <c r="A2" t="s">
        <v>1939</v>
      </c>
      <c r="B2">
        <v>17329</v>
      </c>
      <c r="C2">
        <v>719689401</v>
      </c>
      <c r="D2">
        <v>474329074</v>
      </c>
      <c r="E2">
        <v>1737647</v>
      </c>
      <c r="F2">
        <v>82120280106</v>
      </c>
      <c r="G2">
        <v>47763548549</v>
      </c>
      <c r="H2">
        <v>5243</v>
      </c>
      <c r="I2">
        <v>165194375</v>
      </c>
    </row>
    <row r="3" spans="1:9">
      <c r="A3" t="s">
        <v>2021</v>
      </c>
      <c r="B3">
        <v>146942</v>
      </c>
      <c r="C3">
        <v>1618315813</v>
      </c>
      <c r="D3">
        <v>565040850</v>
      </c>
      <c r="E3">
        <v>8749419</v>
      </c>
      <c r="F3">
        <v>120833038887</v>
      </c>
      <c r="G3">
        <v>34224322747</v>
      </c>
      <c r="H3">
        <v>100536</v>
      </c>
      <c r="I3">
        <v>230524712</v>
      </c>
    </row>
    <row r="4" spans="1:9">
      <c r="A4" t="s">
        <v>2000</v>
      </c>
      <c r="B4">
        <v>0</v>
      </c>
      <c r="C4">
        <v>0</v>
      </c>
      <c r="D4">
        <v>0</v>
      </c>
      <c r="E4">
        <v>7</v>
      </c>
      <c r="F4">
        <v>328683</v>
      </c>
      <c r="G4">
        <v>148936</v>
      </c>
      <c r="H4">
        <v>0</v>
      </c>
      <c r="I4">
        <v>0</v>
      </c>
    </row>
    <row r="5" spans="1:9">
      <c r="A5" t="s">
        <v>2054</v>
      </c>
      <c r="B5">
        <v>0</v>
      </c>
      <c r="C5">
        <v>0</v>
      </c>
      <c r="D5">
        <v>0</v>
      </c>
      <c r="E5">
        <v>1</v>
      </c>
      <c r="F5">
        <v>281250</v>
      </c>
      <c r="G5">
        <v>243950</v>
      </c>
      <c r="H5">
        <v>1</v>
      </c>
      <c r="I5">
        <v>281250</v>
      </c>
    </row>
    <row r="6" spans="1:9">
      <c r="A6" t="s">
        <v>2206</v>
      </c>
      <c r="B6">
        <v>843</v>
      </c>
      <c r="C6">
        <v>90900146</v>
      </c>
      <c r="D6">
        <v>41178403</v>
      </c>
      <c r="E6">
        <v>77918</v>
      </c>
      <c r="F6">
        <v>5030137314</v>
      </c>
      <c r="G6">
        <v>2183974264</v>
      </c>
      <c r="H6">
        <v>420</v>
      </c>
      <c r="I6">
        <v>15835793</v>
      </c>
    </row>
    <row r="7" spans="1:9">
      <c r="A7" t="s">
        <v>1921</v>
      </c>
      <c r="B7">
        <v>5</v>
      </c>
      <c r="C7">
        <v>73200</v>
      </c>
      <c r="D7">
        <v>119145</v>
      </c>
      <c r="E7">
        <v>5535</v>
      </c>
      <c r="F7">
        <v>133884749</v>
      </c>
      <c r="G7">
        <v>125412738</v>
      </c>
      <c r="H7">
        <v>285</v>
      </c>
      <c r="I7">
        <v>5254010</v>
      </c>
    </row>
    <row r="8" spans="1:9">
      <c r="A8" t="s">
        <v>2207</v>
      </c>
      <c r="B8">
        <v>1674</v>
      </c>
      <c r="C8">
        <v>170401335</v>
      </c>
      <c r="D8">
        <v>91230911</v>
      </c>
      <c r="E8">
        <v>121563</v>
      </c>
      <c r="F8">
        <v>9903718754</v>
      </c>
      <c r="G8">
        <v>5720124650</v>
      </c>
      <c r="H8">
        <v>810</v>
      </c>
      <c r="I8">
        <v>46356518</v>
      </c>
    </row>
    <row r="9" spans="1:9">
      <c r="A9" t="s">
        <v>2248</v>
      </c>
      <c r="B9">
        <v>59</v>
      </c>
      <c r="C9">
        <v>10584460</v>
      </c>
      <c r="D9">
        <v>10534323</v>
      </c>
      <c r="E9">
        <v>163211</v>
      </c>
      <c r="F9">
        <v>67840137421</v>
      </c>
      <c r="G9">
        <v>58507649385</v>
      </c>
      <c r="H9">
        <v>723</v>
      </c>
      <c r="I9">
        <v>193099377</v>
      </c>
    </row>
    <row r="10" spans="1:9">
      <c r="A10" t="s">
        <v>1966</v>
      </c>
      <c r="B10">
        <v>2857</v>
      </c>
      <c r="C10">
        <v>68355295</v>
      </c>
      <c r="D10">
        <v>50079693</v>
      </c>
      <c r="E10">
        <v>2290665</v>
      </c>
      <c r="F10">
        <v>46183260856</v>
      </c>
      <c r="G10">
        <v>32129779154</v>
      </c>
      <c r="H10">
        <v>36432</v>
      </c>
      <c r="I10">
        <v>405600368</v>
      </c>
    </row>
    <row r="11" spans="1:9">
      <c r="A11" t="s">
        <v>2064</v>
      </c>
      <c r="B11">
        <v>3912</v>
      </c>
      <c r="C11">
        <v>25204360</v>
      </c>
      <c r="D11">
        <v>24896817</v>
      </c>
      <c r="E11">
        <v>50348</v>
      </c>
      <c r="F11">
        <v>403637890</v>
      </c>
      <c r="G11">
        <v>218522990</v>
      </c>
      <c r="H11">
        <v>857</v>
      </c>
      <c r="I11">
        <v>3713835</v>
      </c>
    </row>
    <row r="12" spans="1:9">
      <c r="A12" t="s">
        <v>2175</v>
      </c>
      <c r="B12">
        <v>4</v>
      </c>
      <c r="C12">
        <v>770000</v>
      </c>
      <c r="D12">
        <v>0</v>
      </c>
      <c r="E12">
        <v>32537</v>
      </c>
      <c r="F12">
        <v>5068047326</v>
      </c>
      <c r="G12">
        <v>0</v>
      </c>
      <c r="H12">
        <v>0</v>
      </c>
      <c r="I12">
        <v>0</v>
      </c>
    </row>
    <row r="13" spans="1:9">
      <c r="A13" t="s">
        <v>2031</v>
      </c>
      <c r="B13">
        <v>0</v>
      </c>
      <c r="C13">
        <v>0</v>
      </c>
      <c r="D13">
        <v>0</v>
      </c>
      <c r="E13">
        <v>36676</v>
      </c>
      <c r="F13">
        <v>3173376661</v>
      </c>
      <c r="G13">
        <v>235175276</v>
      </c>
      <c r="H13">
        <v>87</v>
      </c>
      <c r="I13">
        <v>6326769</v>
      </c>
    </row>
    <row r="14" spans="1:9">
      <c r="A14" t="s">
        <v>2168</v>
      </c>
      <c r="B14">
        <v>1</v>
      </c>
      <c r="C14">
        <v>25000</v>
      </c>
      <c r="D14">
        <v>22660</v>
      </c>
      <c r="E14">
        <v>5005</v>
      </c>
      <c r="F14">
        <v>56454700</v>
      </c>
      <c r="G14">
        <v>45938947</v>
      </c>
      <c r="H14">
        <v>423</v>
      </c>
      <c r="I14">
        <v>1271200</v>
      </c>
    </row>
    <row r="15" spans="1:9">
      <c r="A15" t="s">
        <v>2244</v>
      </c>
      <c r="B15">
        <v>0</v>
      </c>
      <c r="C15">
        <v>0</v>
      </c>
      <c r="D15">
        <v>0</v>
      </c>
      <c r="E15">
        <v>19</v>
      </c>
      <c r="F15">
        <v>1839400</v>
      </c>
      <c r="G15">
        <v>24163</v>
      </c>
      <c r="H15">
        <v>0</v>
      </c>
      <c r="I15">
        <v>0</v>
      </c>
    </row>
    <row r="16" spans="1:9">
      <c r="A16" t="s">
        <v>2281</v>
      </c>
      <c r="B16">
        <v>723</v>
      </c>
      <c r="C16">
        <v>42263169</v>
      </c>
      <c r="D16">
        <v>41883193</v>
      </c>
      <c r="E16">
        <v>102819</v>
      </c>
      <c r="F16">
        <v>6940528748</v>
      </c>
      <c r="G16">
        <v>5302378725</v>
      </c>
      <c r="H16">
        <v>321</v>
      </c>
      <c r="I16">
        <v>16491983</v>
      </c>
    </row>
    <row r="17" spans="1:9">
      <c r="A17" t="s">
        <v>2342</v>
      </c>
      <c r="B17">
        <v>49</v>
      </c>
      <c r="C17">
        <v>134819998</v>
      </c>
      <c r="D17">
        <v>85898502</v>
      </c>
      <c r="E17">
        <v>105657</v>
      </c>
      <c r="F17">
        <v>26469924838</v>
      </c>
      <c r="G17">
        <v>18775976662</v>
      </c>
      <c r="H17">
        <v>712</v>
      </c>
      <c r="I17">
        <v>123422258</v>
      </c>
    </row>
    <row r="18" spans="1:9">
      <c r="A18" t="s">
        <v>2152</v>
      </c>
      <c r="B18">
        <v>6605</v>
      </c>
      <c r="C18">
        <v>1493132243</v>
      </c>
      <c r="D18">
        <v>1203453183</v>
      </c>
      <c r="E18">
        <v>185252</v>
      </c>
      <c r="F18">
        <v>33538656089</v>
      </c>
      <c r="G18">
        <v>24470968247</v>
      </c>
      <c r="H18">
        <v>1094</v>
      </c>
      <c r="I18">
        <v>164388264</v>
      </c>
    </row>
    <row r="19" spans="1:9">
      <c r="A19" t="s">
        <v>2202</v>
      </c>
      <c r="B19">
        <v>4163</v>
      </c>
      <c r="C19">
        <v>1659465572</v>
      </c>
      <c r="D19">
        <v>1653226401</v>
      </c>
      <c r="E19">
        <v>1629262</v>
      </c>
      <c r="F19">
        <v>425967665536</v>
      </c>
      <c r="G19">
        <v>355285247963</v>
      </c>
      <c r="H19">
        <v>3527</v>
      </c>
      <c r="I19">
        <v>671190217</v>
      </c>
    </row>
    <row r="20" spans="1:9">
      <c r="A20" t="s">
        <v>2334</v>
      </c>
      <c r="B20">
        <v>0</v>
      </c>
      <c r="C20">
        <v>0</v>
      </c>
      <c r="D20">
        <v>0</v>
      </c>
      <c r="E20">
        <v>4970</v>
      </c>
      <c r="F20">
        <v>323239187</v>
      </c>
      <c r="G20">
        <v>138877150</v>
      </c>
      <c r="H20">
        <v>23</v>
      </c>
      <c r="I20">
        <v>840916</v>
      </c>
    </row>
    <row r="21" spans="1:9">
      <c r="A21" t="s">
        <v>2024</v>
      </c>
      <c r="B21">
        <v>1659</v>
      </c>
      <c r="C21">
        <v>31325352</v>
      </c>
      <c r="D21">
        <v>18844888</v>
      </c>
      <c r="E21">
        <v>774224</v>
      </c>
      <c r="F21">
        <v>22648092515</v>
      </c>
      <c r="G21">
        <v>17889627762</v>
      </c>
      <c r="H21">
        <v>13091</v>
      </c>
      <c r="I21">
        <v>305652261</v>
      </c>
    </row>
    <row r="22" spans="1:9">
      <c r="A22" t="s">
        <v>2316</v>
      </c>
      <c r="B22">
        <v>1</v>
      </c>
      <c r="C22">
        <v>3000</v>
      </c>
      <c r="D22">
        <v>3000</v>
      </c>
      <c r="E22">
        <v>37</v>
      </c>
      <c r="F22">
        <v>218257</v>
      </c>
      <c r="G22">
        <v>96596</v>
      </c>
      <c r="H22">
        <v>0</v>
      </c>
      <c r="I22">
        <v>0</v>
      </c>
    </row>
    <row r="23" spans="1:9">
      <c r="A23" t="s">
        <v>2056</v>
      </c>
      <c r="B23">
        <v>0</v>
      </c>
      <c r="C23">
        <v>0</v>
      </c>
      <c r="D23">
        <v>0</v>
      </c>
      <c r="E23">
        <v>17</v>
      </c>
      <c r="F23">
        <v>1128664</v>
      </c>
      <c r="G23">
        <v>7973</v>
      </c>
      <c r="H23">
        <v>0</v>
      </c>
      <c r="I23">
        <v>0</v>
      </c>
    </row>
    <row r="24" spans="1:9">
      <c r="A24" t="s">
        <v>2137</v>
      </c>
      <c r="B24">
        <v>46155</v>
      </c>
      <c r="C24">
        <v>355304800</v>
      </c>
      <c r="D24">
        <v>33279719</v>
      </c>
      <c r="E24">
        <v>1957026</v>
      </c>
      <c r="F24">
        <v>20187488815</v>
      </c>
      <c r="G24">
        <v>1707088820</v>
      </c>
      <c r="H24">
        <v>2953</v>
      </c>
      <c r="I24">
        <v>11473976</v>
      </c>
    </row>
    <row r="25" spans="1:9">
      <c r="A25" t="s">
        <v>1927</v>
      </c>
      <c r="B25">
        <v>1024</v>
      </c>
      <c r="C25">
        <v>18954320</v>
      </c>
      <c r="D25">
        <v>17127742</v>
      </c>
      <c r="E25">
        <v>2515</v>
      </c>
      <c r="F25">
        <v>51504129</v>
      </c>
      <c r="G25">
        <v>38901036</v>
      </c>
      <c r="H25">
        <v>137</v>
      </c>
      <c r="I25">
        <v>2227560</v>
      </c>
    </row>
    <row r="26" spans="1:9">
      <c r="A26" t="s">
        <v>1971</v>
      </c>
      <c r="B26">
        <v>229</v>
      </c>
      <c r="C26">
        <v>21610676</v>
      </c>
      <c r="D26">
        <v>21478316</v>
      </c>
      <c r="E26">
        <v>95582</v>
      </c>
      <c r="F26">
        <v>7226983798</v>
      </c>
      <c r="G26">
        <v>4434241549</v>
      </c>
      <c r="H26">
        <v>323</v>
      </c>
      <c r="I26">
        <v>18052114</v>
      </c>
    </row>
    <row r="27" spans="1:9">
      <c r="A27" t="s">
        <v>2290</v>
      </c>
      <c r="B27">
        <v>709</v>
      </c>
      <c r="C27">
        <v>12441916</v>
      </c>
      <c r="D27">
        <v>3158545</v>
      </c>
      <c r="E27">
        <v>191812</v>
      </c>
      <c r="F27">
        <v>602265010</v>
      </c>
      <c r="G27">
        <v>139659017</v>
      </c>
      <c r="H27">
        <v>1182</v>
      </c>
      <c r="I27">
        <v>1529150</v>
      </c>
    </row>
    <row r="28" spans="1:9">
      <c r="A28" t="s">
        <v>2097</v>
      </c>
      <c r="B28">
        <v>7454</v>
      </c>
      <c r="C28">
        <v>218059591</v>
      </c>
      <c r="D28">
        <v>216173455</v>
      </c>
      <c r="E28">
        <v>204366</v>
      </c>
      <c r="F28">
        <v>6265445174</v>
      </c>
      <c r="G28">
        <v>4480048449</v>
      </c>
      <c r="H28">
        <v>945</v>
      </c>
      <c r="I28">
        <v>31727326</v>
      </c>
    </row>
    <row r="29" spans="1:9">
      <c r="A29" t="s">
        <v>1951</v>
      </c>
      <c r="B29">
        <v>898</v>
      </c>
      <c r="C29">
        <v>16580350</v>
      </c>
      <c r="D29">
        <v>14387408</v>
      </c>
      <c r="E29">
        <v>99077</v>
      </c>
      <c r="F29">
        <v>3244886217</v>
      </c>
      <c r="G29">
        <v>2547325610</v>
      </c>
      <c r="H29">
        <v>2148</v>
      </c>
      <c r="I29">
        <v>45588896</v>
      </c>
    </row>
    <row r="30" spans="1:9">
      <c r="A30" t="s">
        <v>2020</v>
      </c>
      <c r="B30">
        <v>1117419</v>
      </c>
      <c r="C30">
        <v>11157716251</v>
      </c>
      <c r="D30">
        <v>1251968219</v>
      </c>
      <c r="E30">
        <v>40186010</v>
      </c>
      <c r="F30">
        <v>546341264387</v>
      </c>
      <c r="G30">
        <v>42415644153</v>
      </c>
      <c r="H30">
        <v>42180</v>
      </c>
      <c r="I30">
        <v>180490040</v>
      </c>
    </row>
    <row r="31" spans="1:9">
      <c r="A31" t="s">
        <v>2164</v>
      </c>
      <c r="B31">
        <v>2583</v>
      </c>
      <c r="C31">
        <v>23514400</v>
      </c>
      <c r="D31">
        <v>0</v>
      </c>
      <c r="E31">
        <v>112010</v>
      </c>
      <c r="F31">
        <v>841449951</v>
      </c>
      <c r="G31">
        <v>0</v>
      </c>
      <c r="H31">
        <v>1</v>
      </c>
      <c r="I31">
        <v>5000</v>
      </c>
    </row>
    <row r="32" spans="1:9">
      <c r="A32" t="s">
        <v>2183</v>
      </c>
      <c r="B32">
        <v>141</v>
      </c>
      <c r="C32">
        <v>770100</v>
      </c>
      <c r="D32">
        <v>734945</v>
      </c>
      <c r="E32">
        <v>8346</v>
      </c>
      <c r="F32">
        <v>51034625</v>
      </c>
      <c r="G32">
        <v>24417001</v>
      </c>
      <c r="H32">
        <v>86</v>
      </c>
      <c r="I32">
        <v>429712</v>
      </c>
    </row>
    <row r="33" spans="1:9">
      <c r="A33" t="s">
        <v>2229</v>
      </c>
      <c r="B33">
        <v>91805</v>
      </c>
      <c r="C33">
        <v>400432504</v>
      </c>
      <c r="D33">
        <v>202191010</v>
      </c>
      <c r="E33">
        <v>1747511</v>
      </c>
      <c r="F33">
        <v>7265876248</v>
      </c>
      <c r="G33">
        <v>3135790750</v>
      </c>
      <c r="H33">
        <v>70868</v>
      </c>
      <c r="I33">
        <v>70369210</v>
      </c>
    </row>
    <row r="34" spans="1:9">
      <c r="A34" t="s">
        <v>2259</v>
      </c>
      <c r="B34">
        <v>637</v>
      </c>
      <c r="C34">
        <v>8662925</v>
      </c>
      <c r="D34">
        <v>8500809</v>
      </c>
      <c r="E34">
        <v>26208</v>
      </c>
      <c r="F34">
        <v>640607708</v>
      </c>
      <c r="G34">
        <v>269612281</v>
      </c>
      <c r="H34">
        <v>230</v>
      </c>
      <c r="I34">
        <v>4017830</v>
      </c>
    </row>
    <row r="35" spans="1:9">
      <c r="A35" t="s">
        <v>1943</v>
      </c>
      <c r="B35">
        <v>3050</v>
      </c>
      <c r="C35">
        <v>12979041</v>
      </c>
      <c r="D35">
        <v>12232133</v>
      </c>
      <c r="E35">
        <v>16017</v>
      </c>
      <c r="F35">
        <v>76253441</v>
      </c>
      <c r="G35">
        <v>45858359</v>
      </c>
      <c r="H35">
        <v>56</v>
      </c>
      <c r="I35">
        <v>405620</v>
      </c>
    </row>
    <row r="36" spans="1:9">
      <c r="A36" t="s">
        <v>1965</v>
      </c>
      <c r="B36">
        <v>18049</v>
      </c>
      <c r="C36">
        <v>290723000</v>
      </c>
      <c r="D36">
        <v>190071742</v>
      </c>
      <c r="E36">
        <v>3485985</v>
      </c>
      <c r="F36">
        <v>49955743711</v>
      </c>
      <c r="G36">
        <v>25036276343</v>
      </c>
      <c r="H36">
        <v>53552</v>
      </c>
      <c r="I36">
        <v>259570295</v>
      </c>
    </row>
    <row r="37" spans="1:9">
      <c r="A37" t="s">
        <v>1961</v>
      </c>
      <c r="B37">
        <v>47036</v>
      </c>
      <c r="C37">
        <v>2271273200</v>
      </c>
      <c r="D37">
        <v>2256348854</v>
      </c>
      <c r="E37">
        <v>833718</v>
      </c>
      <c r="F37">
        <v>36772209083</v>
      </c>
      <c r="G37">
        <v>23657783727</v>
      </c>
      <c r="H37">
        <v>1045</v>
      </c>
      <c r="I37">
        <v>49660586</v>
      </c>
    </row>
    <row r="38" spans="1:9">
      <c r="A38" t="s">
        <v>1993</v>
      </c>
      <c r="B38">
        <v>14642</v>
      </c>
      <c r="C38">
        <v>195491501</v>
      </c>
      <c r="D38">
        <v>106021589</v>
      </c>
      <c r="E38">
        <v>6185429</v>
      </c>
      <c r="F38">
        <v>53583760978</v>
      </c>
      <c r="G38">
        <v>32762752591</v>
      </c>
      <c r="H38">
        <v>154092</v>
      </c>
      <c r="I38">
        <v>619460996</v>
      </c>
    </row>
    <row r="39" spans="1:9">
      <c r="A39" t="s">
        <v>1975</v>
      </c>
      <c r="B39">
        <v>580</v>
      </c>
      <c r="C39">
        <v>83664356</v>
      </c>
      <c r="D39">
        <v>29171594</v>
      </c>
      <c r="E39">
        <v>48634</v>
      </c>
      <c r="F39">
        <v>4285066869</v>
      </c>
      <c r="G39">
        <v>724803828</v>
      </c>
      <c r="H39">
        <v>220</v>
      </c>
      <c r="I39">
        <v>6825545</v>
      </c>
    </row>
    <row r="40" spans="1:9">
      <c r="A40" t="s">
        <v>2049</v>
      </c>
      <c r="B40">
        <v>91504</v>
      </c>
      <c r="C40">
        <v>670731338</v>
      </c>
      <c r="D40">
        <v>360444746</v>
      </c>
      <c r="E40">
        <v>7326159</v>
      </c>
      <c r="F40">
        <v>82139655394</v>
      </c>
      <c r="G40">
        <v>24965059240</v>
      </c>
      <c r="H40">
        <v>108051</v>
      </c>
      <c r="I40">
        <v>340290658</v>
      </c>
    </row>
    <row r="41" spans="1:9">
      <c r="A41" t="s">
        <v>2017</v>
      </c>
      <c r="B41">
        <v>48477</v>
      </c>
      <c r="C41">
        <v>1006719603</v>
      </c>
      <c r="D41">
        <v>979563918</v>
      </c>
      <c r="E41">
        <v>2434873</v>
      </c>
      <c r="F41">
        <v>50542485211</v>
      </c>
      <c r="G41">
        <v>28133347187</v>
      </c>
      <c r="H41">
        <v>6549</v>
      </c>
      <c r="I41">
        <v>132298364</v>
      </c>
    </row>
    <row r="42" spans="1:9">
      <c r="A42" t="s">
        <v>2052</v>
      </c>
      <c r="B42">
        <v>413</v>
      </c>
      <c r="C42">
        <v>5919000</v>
      </c>
      <c r="D42">
        <v>4598000</v>
      </c>
      <c r="E42">
        <v>559234</v>
      </c>
      <c r="F42">
        <v>16024109878</v>
      </c>
      <c r="G42">
        <v>13041132799</v>
      </c>
      <c r="H42">
        <v>22420</v>
      </c>
      <c r="I42">
        <v>243035377</v>
      </c>
    </row>
    <row r="43" spans="1:9">
      <c r="A43" t="s">
        <v>2084</v>
      </c>
      <c r="B43">
        <v>176</v>
      </c>
      <c r="C43">
        <v>2605200</v>
      </c>
      <c r="D43">
        <v>2502639</v>
      </c>
      <c r="E43">
        <v>159075</v>
      </c>
      <c r="F43">
        <v>3926727441</v>
      </c>
      <c r="G43">
        <v>3628659820</v>
      </c>
      <c r="H43">
        <v>1887</v>
      </c>
      <c r="I43">
        <v>39736770</v>
      </c>
    </row>
    <row r="44" spans="1:9">
      <c r="A44" t="s">
        <v>2210</v>
      </c>
      <c r="B44">
        <v>1357</v>
      </c>
      <c r="C44">
        <v>3180964</v>
      </c>
      <c r="D44">
        <v>1358663</v>
      </c>
      <c r="E44">
        <v>190402</v>
      </c>
      <c r="F44">
        <v>441410280</v>
      </c>
      <c r="G44">
        <v>134278024</v>
      </c>
      <c r="H44">
        <v>1703</v>
      </c>
      <c r="I44">
        <v>2060648</v>
      </c>
    </row>
    <row r="45" spans="1:9">
      <c r="A45" t="s">
        <v>2317</v>
      </c>
      <c r="B45">
        <v>923</v>
      </c>
      <c r="C45">
        <v>2529527</v>
      </c>
      <c r="D45">
        <v>2336056</v>
      </c>
      <c r="E45">
        <v>6847</v>
      </c>
      <c r="F45">
        <v>23039234</v>
      </c>
      <c r="G45">
        <v>10115454</v>
      </c>
      <c r="H45">
        <v>28</v>
      </c>
      <c r="I45">
        <v>70518</v>
      </c>
    </row>
    <row r="46" spans="1:9">
      <c r="A46" t="s">
        <v>1948</v>
      </c>
      <c r="B46">
        <v>19770</v>
      </c>
      <c r="C46">
        <v>206748582</v>
      </c>
      <c r="D46">
        <v>46224282</v>
      </c>
      <c r="E46">
        <v>1605370</v>
      </c>
      <c r="F46">
        <v>17434312122</v>
      </c>
      <c r="G46">
        <v>5311304563</v>
      </c>
      <c r="H46">
        <v>27384</v>
      </c>
      <c r="I46">
        <v>71235690</v>
      </c>
    </row>
    <row r="47" spans="1:9">
      <c r="A47" t="s">
        <v>2250</v>
      </c>
      <c r="B47">
        <v>1067</v>
      </c>
      <c r="C47">
        <v>143992021</v>
      </c>
      <c r="D47">
        <v>35029250</v>
      </c>
      <c r="E47">
        <v>18058</v>
      </c>
      <c r="F47">
        <v>2416063815</v>
      </c>
      <c r="G47">
        <v>178874428</v>
      </c>
      <c r="H47">
        <v>36</v>
      </c>
      <c r="I47">
        <v>4206780</v>
      </c>
    </row>
    <row r="48" spans="1:9">
      <c r="A48" t="s">
        <v>2322</v>
      </c>
      <c r="B48">
        <v>0</v>
      </c>
      <c r="C48">
        <v>0</v>
      </c>
      <c r="D48">
        <v>0</v>
      </c>
      <c r="E48">
        <v>3842</v>
      </c>
      <c r="F48">
        <v>43371881</v>
      </c>
      <c r="G48">
        <v>6065038</v>
      </c>
      <c r="H48">
        <v>57</v>
      </c>
      <c r="I48">
        <v>1141959</v>
      </c>
    </row>
    <row r="49" spans="1:9">
      <c r="A49" t="s">
        <v>2215</v>
      </c>
      <c r="B49">
        <v>892976</v>
      </c>
      <c r="C49">
        <v>3757174738</v>
      </c>
      <c r="D49">
        <v>0</v>
      </c>
      <c r="E49">
        <v>15391396</v>
      </c>
      <c r="F49">
        <v>52994058799</v>
      </c>
      <c r="G49">
        <v>0</v>
      </c>
      <c r="H49">
        <v>186</v>
      </c>
      <c r="I49">
        <v>553597</v>
      </c>
    </row>
    <row r="50" spans="1:9">
      <c r="A50" t="s">
        <v>2289</v>
      </c>
      <c r="B50">
        <v>3664</v>
      </c>
      <c r="C50">
        <v>135639644</v>
      </c>
      <c r="D50">
        <v>0</v>
      </c>
      <c r="E50">
        <v>1843513</v>
      </c>
      <c r="F50">
        <v>11641801418</v>
      </c>
      <c r="G50">
        <v>0</v>
      </c>
      <c r="H50">
        <v>0</v>
      </c>
      <c r="I50">
        <v>0</v>
      </c>
    </row>
    <row r="51" spans="1:9">
      <c r="A51" t="s">
        <v>1964</v>
      </c>
      <c r="B51">
        <v>49735</v>
      </c>
      <c r="C51">
        <v>583075800</v>
      </c>
      <c r="D51">
        <v>282647529</v>
      </c>
      <c r="E51">
        <v>4392109</v>
      </c>
      <c r="F51">
        <v>54308427815</v>
      </c>
      <c r="G51">
        <v>17883254618</v>
      </c>
      <c r="H51">
        <v>77939</v>
      </c>
      <c r="I51">
        <v>162293325</v>
      </c>
    </row>
    <row r="52" spans="1:9">
      <c r="A52" t="s">
        <v>2053</v>
      </c>
      <c r="B52">
        <v>0</v>
      </c>
      <c r="C52">
        <v>0</v>
      </c>
      <c r="D52">
        <v>0</v>
      </c>
      <c r="E52">
        <v>3</v>
      </c>
      <c r="F52">
        <v>226105</v>
      </c>
      <c r="G52">
        <v>166773</v>
      </c>
      <c r="H52">
        <v>3</v>
      </c>
      <c r="I52">
        <v>226105</v>
      </c>
    </row>
    <row r="53" spans="1:9">
      <c r="A53" t="s">
        <v>2081</v>
      </c>
      <c r="B53">
        <v>91448</v>
      </c>
      <c r="C53">
        <v>594640198</v>
      </c>
      <c r="D53">
        <v>281498387</v>
      </c>
      <c r="E53">
        <v>5402060</v>
      </c>
      <c r="F53">
        <v>53170140026</v>
      </c>
      <c r="G53">
        <v>15841245805</v>
      </c>
      <c r="H53">
        <v>93124</v>
      </c>
      <c r="I53">
        <v>207088804</v>
      </c>
    </row>
    <row r="54" spans="1:9">
      <c r="A54" t="s">
        <v>2123</v>
      </c>
      <c r="B54">
        <v>46</v>
      </c>
      <c r="C54">
        <v>3628600</v>
      </c>
      <c r="D54">
        <v>2123857</v>
      </c>
      <c r="E54">
        <v>4749</v>
      </c>
      <c r="F54">
        <v>279208266</v>
      </c>
      <c r="G54">
        <v>165160867</v>
      </c>
      <c r="H54">
        <v>16</v>
      </c>
      <c r="I54">
        <v>712888</v>
      </c>
    </row>
    <row r="55" spans="1:9">
      <c r="A55" t="s">
        <v>2247</v>
      </c>
      <c r="B55">
        <v>18</v>
      </c>
      <c r="C55">
        <v>1025200</v>
      </c>
      <c r="D55">
        <v>1011950</v>
      </c>
      <c r="E55">
        <v>5522</v>
      </c>
      <c r="F55">
        <v>391183255</v>
      </c>
      <c r="G55">
        <v>263564297</v>
      </c>
      <c r="H55">
        <v>70</v>
      </c>
      <c r="I55">
        <v>4337751</v>
      </c>
    </row>
    <row r="56" spans="1:9">
      <c r="A56" t="s">
        <v>2235</v>
      </c>
      <c r="B56">
        <v>619</v>
      </c>
      <c r="C56">
        <v>6488553</v>
      </c>
      <c r="D56">
        <v>6103658</v>
      </c>
      <c r="E56">
        <v>34439</v>
      </c>
      <c r="F56">
        <v>362797110</v>
      </c>
      <c r="G56">
        <v>184235643</v>
      </c>
      <c r="H56">
        <v>50</v>
      </c>
      <c r="I56">
        <v>623318</v>
      </c>
    </row>
    <row r="57" spans="1:9">
      <c r="A57" t="s">
        <v>2035</v>
      </c>
      <c r="B57">
        <v>0</v>
      </c>
      <c r="C57">
        <v>0</v>
      </c>
      <c r="D57">
        <v>0</v>
      </c>
      <c r="E57">
        <v>102875</v>
      </c>
      <c r="F57">
        <v>20746390528</v>
      </c>
      <c r="G57">
        <v>14281792263</v>
      </c>
      <c r="H57">
        <v>1489</v>
      </c>
      <c r="I57">
        <v>267610610</v>
      </c>
    </row>
    <row r="58" spans="1:9">
      <c r="A58" t="s">
        <v>2044</v>
      </c>
      <c r="B58">
        <v>0</v>
      </c>
      <c r="C58">
        <v>0</v>
      </c>
      <c r="D58">
        <v>0</v>
      </c>
      <c r="E58">
        <v>99</v>
      </c>
      <c r="F58">
        <v>535960</v>
      </c>
      <c r="G58">
        <v>136934</v>
      </c>
      <c r="H58">
        <v>14</v>
      </c>
      <c r="I58">
        <v>60900</v>
      </c>
    </row>
    <row r="59" spans="1:9">
      <c r="A59" t="s">
        <v>2111</v>
      </c>
      <c r="B59">
        <v>47</v>
      </c>
      <c r="C59">
        <v>499738</v>
      </c>
      <c r="D59">
        <v>402324</v>
      </c>
      <c r="E59">
        <v>2231</v>
      </c>
      <c r="F59">
        <v>22394675</v>
      </c>
      <c r="G59">
        <v>9772901</v>
      </c>
      <c r="H59">
        <v>4</v>
      </c>
      <c r="I59">
        <v>44479</v>
      </c>
    </row>
    <row r="60" spans="1:9">
      <c r="A60" t="s">
        <v>2260</v>
      </c>
      <c r="B60">
        <v>274</v>
      </c>
      <c r="C60">
        <v>8140300</v>
      </c>
      <c r="D60">
        <v>7970005</v>
      </c>
      <c r="E60">
        <v>12215</v>
      </c>
      <c r="F60">
        <v>3253642115</v>
      </c>
      <c r="G60">
        <v>1980466940</v>
      </c>
      <c r="H60">
        <v>119</v>
      </c>
      <c r="I60">
        <v>6400784</v>
      </c>
    </row>
    <row r="61" spans="1:9">
      <c r="A61" t="s">
        <v>1967</v>
      </c>
      <c r="B61">
        <v>153</v>
      </c>
      <c r="C61">
        <v>10244600</v>
      </c>
      <c r="D61">
        <v>7182422</v>
      </c>
      <c r="E61">
        <v>318951</v>
      </c>
      <c r="F61">
        <v>10808039962</v>
      </c>
      <c r="G61">
        <v>9235068575</v>
      </c>
      <c r="H61">
        <v>6577</v>
      </c>
      <c r="I61">
        <v>161961700</v>
      </c>
    </row>
    <row r="62" spans="1:9">
      <c r="A62" t="s">
        <v>2117</v>
      </c>
      <c r="B62">
        <v>8</v>
      </c>
      <c r="C62">
        <v>427610</v>
      </c>
      <c r="D62">
        <v>425614</v>
      </c>
      <c r="E62">
        <v>2161</v>
      </c>
      <c r="F62">
        <v>140404814</v>
      </c>
      <c r="G62">
        <v>89551249</v>
      </c>
      <c r="H62">
        <v>14</v>
      </c>
      <c r="I62">
        <v>605842</v>
      </c>
    </row>
    <row r="63" spans="1:9">
      <c r="A63" t="s">
        <v>2169</v>
      </c>
      <c r="B63">
        <v>0</v>
      </c>
      <c r="C63">
        <v>0</v>
      </c>
      <c r="D63">
        <v>0</v>
      </c>
      <c r="E63">
        <v>850</v>
      </c>
      <c r="F63">
        <v>8452100</v>
      </c>
      <c r="G63">
        <v>8057412</v>
      </c>
      <c r="H63">
        <v>576</v>
      </c>
      <c r="I63">
        <v>3962100</v>
      </c>
    </row>
    <row r="64" spans="1:9">
      <c r="A64" t="s">
        <v>2166</v>
      </c>
      <c r="B64">
        <v>133</v>
      </c>
      <c r="C64">
        <v>1508700</v>
      </c>
      <c r="D64">
        <v>827113</v>
      </c>
      <c r="E64">
        <v>17974</v>
      </c>
      <c r="F64">
        <v>129594500</v>
      </c>
      <c r="G64">
        <v>59830230</v>
      </c>
      <c r="H64">
        <v>11</v>
      </c>
      <c r="I64">
        <v>48400</v>
      </c>
    </row>
    <row r="65" spans="1:9">
      <c r="A65" t="s">
        <v>2004</v>
      </c>
      <c r="B65">
        <v>0</v>
      </c>
      <c r="C65">
        <v>0</v>
      </c>
      <c r="D65">
        <v>0</v>
      </c>
      <c r="E65">
        <v>5684</v>
      </c>
      <c r="F65">
        <v>32202908</v>
      </c>
      <c r="G65">
        <v>10437799</v>
      </c>
      <c r="H65">
        <v>74</v>
      </c>
      <c r="I65">
        <v>331000</v>
      </c>
    </row>
    <row r="66" spans="1:9">
      <c r="A66" t="s">
        <v>2015</v>
      </c>
      <c r="B66">
        <v>62</v>
      </c>
      <c r="C66">
        <v>1255741</v>
      </c>
      <c r="D66">
        <v>138440</v>
      </c>
      <c r="E66">
        <v>3540</v>
      </c>
      <c r="F66">
        <v>49007035</v>
      </c>
      <c r="G66">
        <v>3799369</v>
      </c>
      <c r="H66">
        <v>25</v>
      </c>
      <c r="I66">
        <v>857616</v>
      </c>
    </row>
    <row r="67" spans="1:9">
      <c r="A67" t="s">
        <v>2272</v>
      </c>
      <c r="B67">
        <v>64338</v>
      </c>
      <c r="C67">
        <v>559805585</v>
      </c>
      <c r="D67">
        <v>0</v>
      </c>
      <c r="E67">
        <v>5732730</v>
      </c>
      <c r="F67">
        <v>60313766192</v>
      </c>
      <c r="G67">
        <v>0</v>
      </c>
      <c r="H67">
        <v>5</v>
      </c>
      <c r="I67">
        <v>9300</v>
      </c>
    </row>
    <row r="68" spans="1:9">
      <c r="A68" t="s">
        <v>2313</v>
      </c>
      <c r="B68">
        <v>0</v>
      </c>
      <c r="C68">
        <v>0</v>
      </c>
      <c r="D68">
        <v>0</v>
      </c>
      <c r="E68">
        <v>9483</v>
      </c>
      <c r="F68">
        <v>720418953</v>
      </c>
      <c r="G68">
        <v>453948356</v>
      </c>
      <c r="H68">
        <v>61</v>
      </c>
      <c r="I68">
        <v>1868091</v>
      </c>
    </row>
    <row r="69" spans="1:9">
      <c r="A69" t="s">
        <v>1934</v>
      </c>
      <c r="B69">
        <v>89304</v>
      </c>
      <c r="C69">
        <v>833983028</v>
      </c>
      <c r="D69">
        <v>0</v>
      </c>
      <c r="E69">
        <v>11373446</v>
      </c>
      <c r="F69">
        <v>120103812244</v>
      </c>
      <c r="G69">
        <v>0</v>
      </c>
      <c r="H69">
        <v>1</v>
      </c>
      <c r="I69">
        <v>0</v>
      </c>
    </row>
    <row r="70" spans="1:9">
      <c r="A70" t="s">
        <v>1932</v>
      </c>
      <c r="B70">
        <v>7394</v>
      </c>
      <c r="C70">
        <v>78789953</v>
      </c>
      <c r="D70">
        <v>59576304</v>
      </c>
      <c r="E70">
        <v>55912</v>
      </c>
      <c r="F70">
        <v>589820342</v>
      </c>
      <c r="G70">
        <v>339900805</v>
      </c>
      <c r="H70">
        <v>2613</v>
      </c>
      <c r="I70">
        <v>16756054</v>
      </c>
    </row>
    <row r="71" spans="1:9">
      <c r="A71" t="s">
        <v>2201</v>
      </c>
      <c r="B71">
        <v>75</v>
      </c>
      <c r="C71">
        <v>4684642</v>
      </c>
      <c r="D71">
        <v>4671587</v>
      </c>
      <c r="E71">
        <v>75755</v>
      </c>
      <c r="F71">
        <v>5046408828</v>
      </c>
      <c r="G71">
        <v>3400600792</v>
      </c>
      <c r="H71">
        <v>374</v>
      </c>
      <c r="I71">
        <v>20919777</v>
      </c>
    </row>
    <row r="72" spans="1:9">
      <c r="A72" t="s">
        <v>2219</v>
      </c>
      <c r="B72">
        <v>1676</v>
      </c>
      <c r="C72">
        <v>14473240</v>
      </c>
      <c r="D72">
        <v>11091104</v>
      </c>
      <c r="E72">
        <v>475315</v>
      </c>
      <c r="F72">
        <v>4699489718</v>
      </c>
      <c r="G72">
        <v>3953335835</v>
      </c>
      <c r="H72">
        <v>15617</v>
      </c>
      <c r="I72">
        <v>109936955</v>
      </c>
    </row>
    <row r="73" spans="1:9">
      <c r="A73" t="s">
        <v>1950</v>
      </c>
      <c r="B73">
        <v>4897</v>
      </c>
      <c r="C73">
        <v>66945650</v>
      </c>
      <c r="D73">
        <v>37752801</v>
      </c>
      <c r="E73">
        <v>818335</v>
      </c>
      <c r="F73">
        <v>14464394023</v>
      </c>
      <c r="G73">
        <v>9128604351</v>
      </c>
      <c r="H73">
        <v>15033</v>
      </c>
      <c r="I73">
        <v>158829582</v>
      </c>
    </row>
    <row r="74" spans="1:9">
      <c r="A74" t="s">
        <v>2353</v>
      </c>
      <c r="B74">
        <v>44434</v>
      </c>
      <c r="C74">
        <v>596759914</v>
      </c>
      <c r="D74">
        <v>448872120</v>
      </c>
      <c r="E74">
        <v>418790</v>
      </c>
      <c r="F74">
        <v>5530107607</v>
      </c>
      <c r="G74">
        <v>2742213832</v>
      </c>
      <c r="H74">
        <v>4910</v>
      </c>
      <c r="I74">
        <v>48622591</v>
      </c>
    </row>
    <row r="75" spans="1:9">
      <c r="A75" t="s">
        <v>2252</v>
      </c>
      <c r="B75">
        <v>296</v>
      </c>
      <c r="C75">
        <v>54053980</v>
      </c>
      <c r="D75">
        <v>31959664</v>
      </c>
      <c r="E75">
        <v>25773</v>
      </c>
      <c r="F75">
        <v>2796861511</v>
      </c>
      <c r="G75">
        <v>1161135459</v>
      </c>
      <c r="H75">
        <v>97</v>
      </c>
      <c r="I75">
        <v>4352129</v>
      </c>
    </row>
    <row r="76" spans="1:9">
      <c r="A76" t="s">
        <v>2296</v>
      </c>
      <c r="B76">
        <v>84</v>
      </c>
      <c r="C76">
        <v>890539</v>
      </c>
      <c r="D76">
        <v>333696</v>
      </c>
      <c r="E76">
        <v>3438</v>
      </c>
      <c r="F76">
        <v>23505374</v>
      </c>
      <c r="G76">
        <v>8271239</v>
      </c>
      <c r="H76">
        <v>5</v>
      </c>
      <c r="I76">
        <v>19157</v>
      </c>
    </row>
    <row r="77" spans="1:9">
      <c r="A77" t="s">
        <v>1947</v>
      </c>
      <c r="B77">
        <v>161932</v>
      </c>
      <c r="C77">
        <v>1436119619</v>
      </c>
      <c r="D77">
        <v>130953220</v>
      </c>
      <c r="E77">
        <v>7094610</v>
      </c>
      <c r="F77">
        <v>76098809459</v>
      </c>
      <c r="G77">
        <v>7257932550</v>
      </c>
      <c r="H77">
        <v>19840</v>
      </c>
      <c r="I77">
        <v>148326390</v>
      </c>
    </row>
    <row r="78" spans="1:9">
      <c r="A78" t="s">
        <v>2066</v>
      </c>
      <c r="B78">
        <v>6049</v>
      </c>
      <c r="C78">
        <v>153885507</v>
      </c>
      <c r="D78">
        <v>151439260</v>
      </c>
      <c r="E78">
        <v>31804</v>
      </c>
      <c r="F78">
        <v>935935525</v>
      </c>
      <c r="G78">
        <v>691603148</v>
      </c>
      <c r="H78">
        <v>172</v>
      </c>
      <c r="I78">
        <v>4529181</v>
      </c>
    </row>
    <row r="79" spans="1:9">
      <c r="A79" t="s">
        <v>2199</v>
      </c>
      <c r="B79">
        <v>0</v>
      </c>
      <c r="C79">
        <v>0</v>
      </c>
      <c r="D79">
        <v>0</v>
      </c>
      <c r="E79">
        <v>246</v>
      </c>
      <c r="F79">
        <v>21696878</v>
      </c>
      <c r="G79">
        <v>2735629</v>
      </c>
      <c r="H79">
        <v>1</v>
      </c>
      <c r="I79">
        <v>15000</v>
      </c>
    </row>
    <row r="80" spans="1:9">
      <c r="A80" t="s">
        <v>2009</v>
      </c>
      <c r="B80">
        <v>52925</v>
      </c>
      <c r="C80">
        <v>64908250</v>
      </c>
      <c r="D80">
        <v>23459812</v>
      </c>
      <c r="E80">
        <v>3775247</v>
      </c>
      <c r="F80">
        <v>9332384933</v>
      </c>
      <c r="G80">
        <v>1933360083</v>
      </c>
      <c r="H80">
        <v>80343</v>
      </c>
      <c r="I80">
        <v>58527766</v>
      </c>
    </row>
    <row r="81" spans="1:9">
      <c r="A81" t="s">
        <v>2299</v>
      </c>
      <c r="B81">
        <v>24796</v>
      </c>
      <c r="C81">
        <v>1134010910</v>
      </c>
      <c r="D81">
        <v>1125650667</v>
      </c>
      <c r="E81">
        <v>409346</v>
      </c>
      <c r="F81">
        <v>17138649177</v>
      </c>
      <c r="G81">
        <v>11522224916</v>
      </c>
      <c r="H81">
        <v>396</v>
      </c>
      <c r="I81">
        <v>15929109</v>
      </c>
    </row>
    <row r="82" spans="1:9">
      <c r="A82" t="s">
        <v>2303</v>
      </c>
      <c r="B82">
        <v>1518</v>
      </c>
      <c r="C82">
        <v>19034500</v>
      </c>
      <c r="D82">
        <v>10659351</v>
      </c>
      <c r="E82">
        <v>620785</v>
      </c>
      <c r="F82">
        <v>8149936478</v>
      </c>
      <c r="G82">
        <v>4508541901</v>
      </c>
      <c r="H82">
        <v>5818</v>
      </c>
      <c r="I82">
        <v>37487950</v>
      </c>
    </row>
    <row r="83" spans="1:9">
      <c r="A83" t="s">
        <v>2080</v>
      </c>
      <c r="B83">
        <v>565144</v>
      </c>
      <c r="C83">
        <v>2016961040</v>
      </c>
      <c r="D83">
        <v>344458118</v>
      </c>
      <c r="E83">
        <v>16608788</v>
      </c>
      <c r="F83">
        <v>158245795957</v>
      </c>
      <c r="G83">
        <v>11192723616</v>
      </c>
      <c r="H83">
        <v>46031</v>
      </c>
      <c r="I83">
        <v>88909315</v>
      </c>
    </row>
    <row r="84" spans="1:9">
      <c r="A84" t="s">
        <v>2262</v>
      </c>
      <c r="B84">
        <v>24594</v>
      </c>
      <c r="C84">
        <v>127090375</v>
      </c>
      <c r="D84">
        <v>25007661</v>
      </c>
      <c r="E84">
        <v>454591</v>
      </c>
      <c r="F84">
        <v>2369220786</v>
      </c>
      <c r="G84">
        <v>325819231</v>
      </c>
      <c r="H84">
        <v>1276</v>
      </c>
      <c r="I84">
        <v>2020647</v>
      </c>
    </row>
    <row r="85" spans="1:9">
      <c r="A85" t="s">
        <v>2124</v>
      </c>
      <c r="B85">
        <v>4</v>
      </c>
      <c r="C85">
        <v>460000</v>
      </c>
      <c r="D85">
        <v>296720</v>
      </c>
      <c r="E85">
        <v>3490</v>
      </c>
      <c r="F85">
        <v>400958022</v>
      </c>
      <c r="G85">
        <v>252141977</v>
      </c>
      <c r="H85">
        <v>12</v>
      </c>
      <c r="I85">
        <v>1419152</v>
      </c>
    </row>
    <row r="86" spans="1:9">
      <c r="A86" t="s">
        <v>2231</v>
      </c>
      <c r="B86">
        <v>21484</v>
      </c>
      <c r="C86">
        <v>223636434</v>
      </c>
      <c r="D86">
        <v>186006224</v>
      </c>
      <c r="E86">
        <v>273132</v>
      </c>
      <c r="F86">
        <v>2764984461</v>
      </c>
      <c r="G86">
        <v>1876330874</v>
      </c>
      <c r="H86">
        <v>5787</v>
      </c>
      <c r="I86">
        <v>39047297</v>
      </c>
    </row>
    <row r="87" spans="1:9">
      <c r="A87" t="s">
        <v>2223</v>
      </c>
      <c r="B87">
        <v>1112</v>
      </c>
      <c r="C87">
        <v>4022818</v>
      </c>
      <c r="D87">
        <v>3776770</v>
      </c>
      <c r="E87">
        <v>187797</v>
      </c>
      <c r="F87">
        <v>1083820050</v>
      </c>
      <c r="G87">
        <v>395869598</v>
      </c>
      <c r="H87">
        <v>871</v>
      </c>
      <c r="I87">
        <v>1910154</v>
      </c>
    </row>
    <row r="88" spans="1:9">
      <c r="A88" t="s">
        <v>2067</v>
      </c>
      <c r="B88">
        <v>247030</v>
      </c>
      <c r="C88">
        <v>1047342025</v>
      </c>
      <c r="D88">
        <v>0</v>
      </c>
      <c r="E88">
        <v>12263025</v>
      </c>
      <c r="F88">
        <v>50202552929</v>
      </c>
      <c r="G88">
        <v>0</v>
      </c>
      <c r="H88">
        <v>2</v>
      </c>
      <c r="I88">
        <v>2200</v>
      </c>
    </row>
    <row r="89" spans="1:9">
      <c r="A89" t="s">
        <v>2101</v>
      </c>
      <c r="B89">
        <v>23556</v>
      </c>
      <c r="C89">
        <v>146606750</v>
      </c>
      <c r="D89">
        <v>54638280</v>
      </c>
      <c r="E89">
        <v>1031513</v>
      </c>
      <c r="F89">
        <v>7363969844</v>
      </c>
      <c r="G89">
        <v>3278437569</v>
      </c>
      <c r="H89">
        <v>13342</v>
      </c>
      <c r="I89">
        <v>55972326</v>
      </c>
    </row>
    <row r="90" spans="1:9">
      <c r="A90" t="s">
        <v>2154</v>
      </c>
      <c r="B90">
        <v>202</v>
      </c>
      <c r="C90">
        <v>2882515</v>
      </c>
      <c r="D90">
        <v>1489962</v>
      </c>
      <c r="E90">
        <v>112275</v>
      </c>
      <c r="F90">
        <v>244165968</v>
      </c>
      <c r="G90">
        <v>73940292</v>
      </c>
      <c r="H90">
        <v>986</v>
      </c>
      <c r="I90">
        <v>1421144</v>
      </c>
    </row>
    <row r="91" spans="1:9">
      <c r="A91" t="s">
        <v>1936</v>
      </c>
      <c r="B91">
        <v>87614</v>
      </c>
      <c r="C91">
        <v>825396879</v>
      </c>
      <c r="D91">
        <v>205146984</v>
      </c>
      <c r="E91">
        <v>4285358</v>
      </c>
      <c r="F91">
        <v>62479821187</v>
      </c>
      <c r="G91">
        <v>10707460326</v>
      </c>
      <c r="H91">
        <v>30326</v>
      </c>
      <c r="I91">
        <v>68458692</v>
      </c>
    </row>
    <row r="92" spans="1:9">
      <c r="A92" t="s">
        <v>1928</v>
      </c>
      <c r="B92">
        <v>327994</v>
      </c>
      <c r="C92">
        <v>435125557</v>
      </c>
      <c r="D92">
        <v>0</v>
      </c>
      <c r="E92">
        <v>13393050</v>
      </c>
      <c r="F92">
        <v>24768788372</v>
      </c>
      <c r="G92">
        <v>0</v>
      </c>
      <c r="H92">
        <v>29</v>
      </c>
      <c r="I92">
        <v>15581</v>
      </c>
    </row>
    <row r="93" spans="1:9">
      <c r="A93" t="s">
        <v>2014</v>
      </c>
      <c r="B93">
        <v>20</v>
      </c>
      <c r="C93">
        <v>626294</v>
      </c>
      <c r="D93">
        <v>603</v>
      </c>
      <c r="E93">
        <v>4634</v>
      </c>
      <c r="F93">
        <v>93750443</v>
      </c>
      <c r="G93">
        <v>99956</v>
      </c>
      <c r="H93">
        <v>10</v>
      </c>
      <c r="I93">
        <v>292275</v>
      </c>
    </row>
    <row r="94" spans="1:9">
      <c r="A94" t="s">
        <v>5080</v>
      </c>
      <c r="B94">
        <v>0</v>
      </c>
      <c r="C94">
        <v>0</v>
      </c>
      <c r="D94">
        <v>0</v>
      </c>
      <c r="E94">
        <v>3</v>
      </c>
      <c r="F94">
        <v>145000</v>
      </c>
      <c r="G94">
        <v>34336</v>
      </c>
      <c r="H94">
        <v>0</v>
      </c>
      <c r="I94">
        <v>0</v>
      </c>
    </row>
    <row r="95" spans="1:9">
      <c r="A95" t="s">
        <v>2098</v>
      </c>
      <c r="B95">
        <v>156496</v>
      </c>
      <c r="C95">
        <v>849170512</v>
      </c>
      <c r="D95">
        <v>0</v>
      </c>
      <c r="E95">
        <v>3775550</v>
      </c>
      <c r="F95">
        <v>24924308318</v>
      </c>
      <c r="G95">
        <v>0</v>
      </c>
      <c r="H95">
        <v>7</v>
      </c>
      <c r="I95">
        <v>18700</v>
      </c>
    </row>
    <row r="96" spans="1:9">
      <c r="A96" t="s">
        <v>2115</v>
      </c>
      <c r="B96">
        <v>4</v>
      </c>
      <c r="C96">
        <v>1191000</v>
      </c>
      <c r="D96">
        <v>97858</v>
      </c>
      <c r="E96">
        <v>14</v>
      </c>
      <c r="F96">
        <v>1195480</v>
      </c>
      <c r="G96">
        <v>306506</v>
      </c>
      <c r="H96">
        <v>0</v>
      </c>
      <c r="I96">
        <v>0</v>
      </c>
    </row>
    <row r="97" spans="1:9">
      <c r="A97" t="s">
        <v>2228</v>
      </c>
      <c r="B97">
        <v>336455</v>
      </c>
      <c r="C97">
        <v>1019701334</v>
      </c>
      <c r="D97">
        <v>210926967</v>
      </c>
      <c r="E97">
        <v>5660397</v>
      </c>
      <c r="F97">
        <v>19861330678</v>
      </c>
      <c r="G97">
        <v>2746014315</v>
      </c>
      <c r="H97">
        <v>27054</v>
      </c>
      <c r="I97">
        <v>18988236</v>
      </c>
    </row>
    <row r="98" spans="1:9">
      <c r="A98" t="s">
        <v>2278</v>
      </c>
      <c r="B98">
        <v>19</v>
      </c>
      <c r="C98">
        <v>291738</v>
      </c>
      <c r="D98">
        <v>291716</v>
      </c>
      <c r="E98">
        <v>245</v>
      </c>
      <c r="F98">
        <v>19787651</v>
      </c>
      <c r="G98">
        <v>3515167</v>
      </c>
      <c r="H98">
        <v>7</v>
      </c>
      <c r="I98">
        <v>394400</v>
      </c>
    </row>
    <row r="99" spans="1:9">
      <c r="A99" t="s">
        <v>2197</v>
      </c>
      <c r="B99">
        <v>3</v>
      </c>
      <c r="C99">
        <v>660000</v>
      </c>
      <c r="D99">
        <v>241146</v>
      </c>
      <c r="E99">
        <v>971</v>
      </c>
      <c r="F99">
        <v>44785024</v>
      </c>
      <c r="G99">
        <v>32878682</v>
      </c>
      <c r="H99">
        <v>50</v>
      </c>
      <c r="I99">
        <v>995040</v>
      </c>
    </row>
    <row r="100" spans="1:9">
      <c r="A100" t="s">
        <v>2321</v>
      </c>
      <c r="B100">
        <v>0</v>
      </c>
      <c r="C100">
        <v>0</v>
      </c>
      <c r="D100">
        <v>0</v>
      </c>
      <c r="E100">
        <v>1181</v>
      </c>
      <c r="F100">
        <v>28851770</v>
      </c>
      <c r="G100">
        <v>142380</v>
      </c>
      <c r="H100">
        <v>50</v>
      </c>
      <c r="I100">
        <v>1200839</v>
      </c>
    </row>
    <row r="101" spans="1:9">
      <c r="A101" t="s">
        <v>2131</v>
      </c>
      <c r="B101">
        <v>13</v>
      </c>
      <c r="C101">
        <v>392726</v>
      </c>
      <c r="D101">
        <v>234</v>
      </c>
      <c r="E101">
        <v>1237</v>
      </c>
      <c r="F101">
        <v>35257868</v>
      </c>
      <c r="G101">
        <v>6648032</v>
      </c>
      <c r="H101">
        <v>4</v>
      </c>
      <c r="I101">
        <v>103458</v>
      </c>
    </row>
    <row r="102" spans="1:9">
      <c r="A102" t="s">
        <v>1962</v>
      </c>
      <c r="B102">
        <v>412201</v>
      </c>
      <c r="C102">
        <v>3273839500</v>
      </c>
      <c r="D102">
        <v>0</v>
      </c>
      <c r="E102">
        <v>15775422</v>
      </c>
      <c r="F102">
        <v>187049076590</v>
      </c>
      <c r="G102">
        <v>0</v>
      </c>
      <c r="H102">
        <v>1</v>
      </c>
      <c r="I102">
        <v>10000</v>
      </c>
    </row>
    <row r="103" spans="1:9">
      <c r="A103" t="s">
        <v>2003</v>
      </c>
      <c r="B103">
        <v>0</v>
      </c>
      <c r="C103">
        <v>0</v>
      </c>
      <c r="D103">
        <v>0</v>
      </c>
      <c r="E103">
        <v>3641</v>
      </c>
      <c r="F103">
        <v>6580142</v>
      </c>
      <c r="G103">
        <v>2066621</v>
      </c>
      <c r="H103">
        <v>47</v>
      </c>
      <c r="I103">
        <v>85488</v>
      </c>
    </row>
    <row r="104" spans="1:9">
      <c r="A104" t="s">
        <v>2087</v>
      </c>
      <c r="B104">
        <v>1055</v>
      </c>
      <c r="C104">
        <v>189286088</v>
      </c>
      <c r="D104">
        <v>188786871</v>
      </c>
      <c r="E104">
        <v>9280</v>
      </c>
      <c r="F104">
        <v>1076070019</v>
      </c>
      <c r="G104">
        <v>995359211</v>
      </c>
      <c r="H104">
        <v>43</v>
      </c>
      <c r="I104">
        <v>3465856</v>
      </c>
    </row>
    <row r="105" spans="1:9">
      <c r="A105" t="s">
        <v>2270</v>
      </c>
      <c r="B105">
        <v>8236</v>
      </c>
      <c r="C105">
        <v>166154259</v>
      </c>
      <c r="D105">
        <v>163499513</v>
      </c>
      <c r="E105">
        <v>524592</v>
      </c>
      <c r="F105">
        <v>10883708580</v>
      </c>
      <c r="G105">
        <v>6105747483</v>
      </c>
      <c r="H105">
        <v>628</v>
      </c>
      <c r="I105">
        <v>14109268</v>
      </c>
    </row>
    <row r="106" spans="1:9">
      <c r="A106" t="s">
        <v>5081</v>
      </c>
      <c r="B106">
        <v>0</v>
      </c>
      <c r="C106">
        <v>0</v>
      </c>
      <c r="D106">
        <v>0</v>
      </c>
      <c r="E106">
        <v>2954</v>
      </c>
      <c r="F106">
        <v>23014450</v>
      </c>
      <c r="G106">
        <v>20658778</v>
      </c>
      <c r="H106">
        <v>3</v>
      </c>
      <c r="I106">
        <v>21860</v>
      </c>
    </row>
    <row r="107" spans="1:9">
      <c r="A107" t="s">
        <v>2323</v>
      </c>
      <c r="B107">
        <v>0</v>
      </c>
      <c r="C107">
        <v>0</v>
      </c>
      <c r="D107">
        <v>0</v>
      </c>
      <c r="E107">
        <v>151160</v>
      </c>
      <c r="F107">
        <v>1376312872</v>
      </c>
      <c r="G107">
        <v>709180266</v>
      </c>
      <c r="H107">
        <v>1225</v>
      </c>
      <c r="I107">
        <v>11085002</v>
      </c>
    </row>
    <row r="108" spans="1:9">
      <c r="A108" t="s">
        <v>1988</v>
      </c>
      <c r="B108">
        <v>115670</v>
      </c>
      <c r="C108">
        <v>2427368397</v>
      </c>
      <c r="D108">
        <v>2416211110</v>
      </c>
      <c r="E108">
        <v>3138876</v>
      </c>
      <c r="F108">
        <v>62568521567</v>
      </c>
      <c r="G108">
        <v>41029671977</v>
      </c>
      <c r="H108">
        <v>52668</v>
      </c>
      <c r="I108">
        <v>967138990</v>
      </c>
    </row>
    <row r="109" spans="1:9">
      <c r="A109" t="s">
        <v>1931</v>
      </c>
      <c r="B109">
        <v>19950</v>
      </c>
      <c r="C109">
        <v>130055201</v>
      </c>
      <c r="D109">
        <v>81451458</v>
      </c>
      <c r="E109">
        <v>290344</v>
      </c>
      <c r="F109">
        <v>1500659534</v>
      </c>
      <c r="G109">
        <v>891000426</v>
      </c>
      <c r="H109">
        <v>17833</v>
      </c>
      <c r="I109">
        <v>54796176</v>
      </c>
    </row>
    <row r="110" spans="1:9">
      <c r="A110" t="s">
        <v>2041</v>
      </c>
      <c r="B110">
        <v>0</v>
      </c>
      <c r="C110">
        <v>0</v>
      </c>
      <c r="D110">
        <v>0</v>
      </c>
      <c r="E110">
        <v>182</v>
      </c>
      <c r="F110">
        <v>39359343</v>
      </c>
      <c r="G110">
        <v>29996457</v>
      </c>
      <c r="H110">
        <v>16</v>
      </c>
      <c r="I110">
        <v>3356036</v>
      </c>
    </row>
    <row r="111" spans="1:9">
      <c r="A111" t="s">
        <v>2090</v>
      </c>
      <c r="B111">
        <v>0</v>
      </c>
      <c r="C111">
        <v>0</v>
      </c>
      <c r="D111">
        <v>0</v>
      </c>
      <c r="E111">
        <v>57</v>
      </c>
      <c r="F111">
        <v>1904958</v>
      </c>
      <c r="G111">
        <v>1429750</v>
      </c>
      <c r="H111">
        <v>1</v>
      </c>
      <c r="I111">
        <v>44298</v>
      </c>
    </row>
    <row r="112" spans="1:9">
      <c r="A112" t="s">
        <v>2232</v>
      </c>
      <c r="B112">
        <v>1463</v>
      </c>
      <c r="C112">
        <v>28415685</v>
      </c>
      <c r="D112">
        <v>25632498</v>
      </c>
      <c r="E112">
        <v>10527</v>
      </c>
      <c r="F112">
        <v>204630670</v>
      </c>
      <c r="G112">
        <v>140072773</v>
      </c>
      <c r="H112">
        <v>167</v>
      </c>
      <c r="I112">
        <v>2649900</v>
      </c>
    </row>
    <row r="113" spans="1:9">
      <c r="A113" t="s">
        <v>2338</v>
      </c>
      <c r="B113">
        <v>5</v>
      </c>
      <c r="C113">
        <v>5450000</v>
      </c>
      <c r="D113">
        <v>4053</v>
      </c>
      <c r="E113">
        <v>21658</v>
      </c>
      <c r="F113">
        <v>2189016289</v>
      </c>
      <c r="G113">
        <v>93156180</v>
      </c>
      <c r="H113">
        <v>89</v>
      </c>
      <c r="I113">
        <v>3446851</v>
      </c>
    </row>
    <row r="114" spans="1:9">
      <c r="A114" t="s">
        <v>2120</v>
      </c>
      <c r="B114">
        <v>43</v>
      </c>
      <c r="C114">
        <v>5423600</v>
      </c>
      <c r="D114">
        <v>359111</v>
      </c>
      <c r="E114">
        <v>1480</v>
      </c>
      <c r="F114">
        <v>78895687</v>
      </c>
      <c r="G114">
        <v>8984824</v>
      </c>
      <c r="H114">
        <v>1</v>
      </c>
      <c r="I114">
        <v>34000</v>
      </c>
    </row>
    <row r="115" spans="1:9">
      <c r="A115" t="s">
        <v>2165</v>
      </c>
      <c r="B115">
        <v>1844</v>
      </c>
      <c r="C115">
        <v>16511700</v>
      </c>
      <c r="D115">
        <v>1648436</v>
      </c>
      <c r="E115">
        <v>91873</v>
      </c>
      <c r="F115">
        <v>685697750</v>
      </c>
      <c r="G115">
        <v>79525827</v>
      </c>
      <c r="H115">
        <v>12</v>
      </c>
      <c r="I115">
        <v>70800</v>
      </c>
    </row>
    <row r="116" spans="1:9">
      <c r="A116" t="s">
        <v>2339</v>
      </c>
      <c r="B116">
        <v>2</v>
      </c>
      <c r="C116">
        <v>364000</v>
      </c>
      <c r="D116">
        <v>36412</v>
      </c>
      <c r="E116">
        <v>68522</v>
      </c>
      <c r="F116">
        <v>5296590620</v>
      </c>
      <c r="G116">
        <v>1035445964</v>
      </c>
      <c r="H116">
        <v>292</v>
      </c>
      <c r="I116">
        <v>8541145</v>
      </c>
    </row>
    <row r="117" spans="1:9">
      <c r="A117" t="s">
        <v>2351</v>
      </c>
      <c r="B117">
        <v>49564</v>
      </c>
      <c r="C117">
        <v>279219770</v>
      </c>
      <c r="D117">
        <v>118835140</v>
      </c>
      <c r="E117">
        <v>586797</v>
      </c>
      <c r="F117">
        <v>2997641548</v>
      </c>
      <c r="G117">
        <v>936144508</v>
      </c>
      <c r="H117">
        <v>13433</v>
      </c>
      <c r="I117">
        <v>29573559</v>
      </c>
    </row>
    <row r="118" spans="1:9">
      <c r="A118" t="s">
        <v>2106</v>
      </c>
      <c r="B118">
        <v>4804</v>
      </c>
      <c r="C118">
        <v>23981271</v>
      </c>
      <c r="D118">
        <v>23504686</v>
      </c>
      <c r="E118">
        <v>30017</v>
      </c>
      <c r="F118">
        <v>179246289</v>
      </c>
      <c r="G118">
        <v>104237640</v>
      </c>
      <c r="H118">
        <v>213</v>
      </c>
      <c r="I118">
        <v>1433240</v>
      </c>
    </row>
    <row r="119" spans="1:9">
      <c r="A119" t="s">
        <v>2157</v>
      </c>
      <c r="B119">
        <v>5552</v>
      </c>
      <c r="C119">
        <v>71247307</v>
      </c>
      <c r="D119">
        <v>70619550</v>
      </c>
      <c r="E119">
        <v>108490</v>
      </c>
      <c r="F119">
        <v>1573404023</v>
      </c>
      <c r="G119">
        <v>891571524</v>
      </c>
      <c r="H119">
        <v>1357</v>
      </c>
      <c r="I119">
        <v>18811114</v>
      </c>
    </row>
    <row r="120" spans="1:9">
      <c r="A120" t="s">
        <v>2192</v>
      </c>
      <c r="B120">
        <v>18381</v>
      </c>
      <c r="C120">
        <v>159009300</v>
      </c>
      <c r="D120">
        <v>0</v>
      </c>
      <c r="E120">
        <v>1045462</v>
      </c>
      <c r="F120">
        <v>10087826180</v>
      </c>
      <c r="G120">
        <v>0</v>
      </c>
      <c r="H120">
        <v>1</v>
      </c>
      <c r="I120">
        <v>300</v>
      </c>
    </row>
    <row r="121" spans="1:9">
      <c r="A121" t="s">
        <v>2297</v>
      </c>
      <c r="B121">
        <v>3228</v>
      </c>
      <c r="C121">
        <v>25942667</v>
      </c>
      <c r="D121">
        <v>25424080</v>
      </c>
      <c r="E121">
        <v>86150</v>
      </c>
      <c r="F121">
        <v>699392804</v>
      </c>
      <c r="G121">
        <v>410005807</v>
      </c>
      <c r="H121">
        <v>189</v>
      </c>
      <c r="I121">
        <v>1390505</v>
      </c>
    </row>
    <row r="122" spans="1:9">
      <c r="A122" t="s">
        <v>2312</v>
      </c>
      <c r="B122">
        <v>0</v>
      </c>
      <c r="C122">
        <v>0</v>
      </c>
      <c r="D122">
        <v>0</v>
      </c>
      <c r="E122">
        <v>6434</v>
      </c>
      <c r="F122">
        <v>407905425</v>
      </c>
      <c r="G122">
        <v>190668956</v>
      </c>
      <c r="H122">
        <v>24</v>
      </c>
      <c r="I122">
        <v>585774</v>
      </c>
    </row>
    <row r="123" spans="1:9">
      <c r="A123" t="s">
        <v>2349</v>
      </c>
      <c r="B123">
        <v>117847</v>
      </c>
      <c r="C123">
        <v>1030961968</v>
      </c>
      <c r="D123">
        <v>0</v>
      </c>
      <c r="E123">
        <v>3377684</v>
      </c>
      <c r="F123">
        <v>19347250958</v>
      </c>
      <c r="G123">
        <v>0</v>
      </c>
      <c r="H123">
        <v>14</v>
      </c>
      <c r="I123">
        <v>72550</v>
      </c>
    </row>
    <row r="124" spans="1:9">
      <c r="A124" t="s">
        <v>2036</v>
      </c>
      <c r="B124">
        <v>0</v>
      </c>
      <c r="C124">
        <v>0</v>
      </c>
      <c r="D124">
        <v>0</v>
      </c>
      <c r="E124">
        <v>27247</v>
      </c>
      <c r="F124">
        <v>107403841</v>
      </c>
      <c r="G124">
        <v>0</v>
      </c>
      <c r="H124">
        <v>8</v>
      </c>
      <c r="I124">
        <v>84000</v>
      </c>
    </row>
    <row r="125" spans="1:9">
      <c r="A125" t="s">
        <v>2195</v>
      </c>
      <c r="B125">
        <v>335</v>
      </c>
      <c r="C125">
        <v>4355500</v>
      </c>
      <c r="D125">
        <v>2874984</v>
      </c>
      <c r="E125">
        <v>210217</v>
      </c>
      <c r="F125">
        <v>2011151076</v>
      </c>
      <c r="G125">
        <v>1328717552</v>
      </c>
      <c r="H125">
        <v>4247</v>
      </c>
      <c r="I125">
        <v>22975640</v>
      </c>
    </row>
    <row r="126" spans="1:9">
      <c r="A126" t="s">
        <v>2214</v>
      </c>
      <c r="B126">
        <v>21111</v>
      </c>
      <c r="C126">
        <v>1099126413</v>
      </c>
      <c r="D126">
        <v>1089441602</v>
      </c>
      <c r="E126">
        <v>280099</v>
      </c>
      <c r="F126">
        <v>15398478167</v>
      </c>
      <c r="G126">
        <v>11207999252</v>
      </c>
      <c r="H126">
        <v>709</v>
      </c>
      <c r="I126">
        <v>35680765</v>
      </c>
    </row>
    <row r="127" spans="1:9">
      <c r="A127" t="s">
        <v>2196</v>
      </c>
      <c r="B127">
        <v>32</v>
      </c>
      <c r="C127">
        <v>849000</v>
      </c>
      <c r="D127">
        <v>485159</v>
      </c>
      <c r="E127">
        <v>56351</v>
      </c>
      <c r="F127">
        <v>840354099</v>
      </c>
      <c r="G127">
        <v>678414804</v>
      </c>
      <c r="H127">
        <v>1907</v>
      </c>
      <c r="I127">
        <v>18972186</v>
      </c>
    </row>
    <row r="128" spans="1:9">
      <c r="A128" t="s">
        <v>2233</v>
      </c>
      <c r="B128">
        <v>18</v>
      </c>
      <c r="C128">
        <v>707955</v>
      </c>
      <c r="D128">
        <v>679</v>
      </c>
      <c r="E128">
        <v>748</v>
      </c>
      <c r="F128">
        <v>26801610</v>
      </c>
      <c r="G128">
        <v>27778</v>
      </c>
      <c r="H128">
        <v>2</v>
      </c>
      <c r="I128">
        <v>20471</v>
      </c>
    </row>
    <row r="129" spans="1:9">
      <c r="A129" t="s">
        <v>2283</v>
      </c>
      <c r="B129">
        <v>4911</v>
      </c>
      <c r="C129">
        <v>883192023</v>
      </c>
      <c r="D129">
        <v>0</v>
      </c>
      <c r="E129">
        <v>149510</v>
      </c>
      <c r="F129">
        <v>19073884580</v>
      </c>
      <c r="G129">
        <v>0</v>
      </c>
      <c r="H129">
        <v>5</v>
      </c>
      <c r="I129">
        <v>324200</v>
      </c>
    </row>
    <row r="130" spans="1:9">
      <c r="A130" t="s">
        <v>2205</v>
      </c>
      <c r="B130">
        <v>754</v>
      </c>
      <c r="C130">
        <v>87934314</v>
      </c>
      <c r="D130">
        <v>32341245</v>
      </c>
      <c r="E130">
        <v>41860</v>
      </c>
      <c r="F130">
        <v>2644873317</v>
      </c>
      <c r="G130">
        <v>745027498</v>
      </c>
      <c r="H130">
        <v>152</v>
      </c>
      <c r="I130">
        <v>4810008</v>
      </c>
    </row>
    <row r="131" spans="1:9">
      <c r="A131" t="s">
        <v>2277</v>
      </c>
      <c r="B131">
        <v>830</v>
      </c>
      <c r="C131">
        <v>16222900</v>
      </c>
      <c r="D131">
        <v>13458342</v>
      </c>
      <c r="E131">
        <v>50523</v>
      </c>
      <c r="F131">
        <v>1155662484</v>
      </c>
      <c r="G131">
        <v>1014672231</v>
      </c>
      <c r="H131">
        <v>1166</v>
      </c>
      <c r="I131">
        <v>24291825</v>
      </c>
    </row>
    <row r="132" spans="1:9">
      <c r="A132" t="s">
        <v>2008</v>
      </c>
      <c r="B132">
        <v>23330</v>
      </c>
      <c r="C132">
        <v>47424250</v>
      </c>
      <c r="D132">
        <v>0</v>
      </c>
      <c r="E132">
        <v>4861311</v>
      </c>
      <c r="F132">
        <v>18702857667</v>
      </c>
      <c r="G132">
        <v>0</v>
      </c>
      <c r="H132">
        <v>2</v>
      </c>
      <c r="I132">
        <v>10199</v>
      </c>
    </row>
    <row r="133" spans="1:9">
      <c r="A133" t="s">
        <v>2076</v>
      </c>
      <c r="B133">
        <v>1291</v>
      </c>
      <c r="C133">
        <v>2728600</v>
      </c>
      <c r="D133">
        <v>2753202</v>
      </c>
      <c r="E133">
        <v>387157</v>
      </c>
      <c r="F133">
        <v>921952360</v>
      </c>
      <c r="G133">
        <v>883730378</v>
      </c>
      <c r="H133">
        <v>27021</v>
      </c>
      <c r="I133">
        <v>55585530</v>
      </c>
    </row>
    <row r="134" spans="1:9">
      <c r="A134" t="s">
        <v>2151</v>
      </c>
      <c r="B134">
        <v>5579</v>
      </c>
      <c r="C134">
        <v>599541497</v>
      </c>
      <c r="D134">
        <v>347375258</v>
      </c>
      <c r="E134">
        <v>167513</v>
      </c>
      <c r="F134">
        <v>13795488860</v>
      </c>
      <c r="G134">
        <v>8576581589</v>
      </c>
      <c r="H134">
        <v>1114</v>
      </c>
      <c r="I134">
        <v>66137429</v>
      </c>
    </row>
    <row r="135" spans="1:9">
      <c r="A135" t="s">
        <v>2019</v>
      </c>
      <c r="B135">
        <v>472143</v>
      </c>
      <c r="C135">
        <v>4444588963</v>
      </c>
      <c r="D135">
        <v>0</v>
      </c>
      <c r="E135">
        <v>29474070</v>
      </c>
      <c r="F135">
        <v>328168799094</v>
      </c>
      <c r="G135">
        <v>0</v>
      </c>
      <c r="H135">
        <v>20</v>
      </c>
      <c r="I135">
        <v>125600</v>
      </c>
    </row>
    <row r="136" spans="1:9">
      <c r="A136" t="s">
        <v>2109</v>
      </c>
      <c r="B136">
        <v>1</v>
      </c>
      <c r="C136">
        <v>31290</v>
      </c>
      <c r="D136">
        <v>28</v>
      </c>
      <c r="E136">
        <v>92</v>
      </c>
      <c r="F136">
        <v>2084871</v>
      </c>
      <c r="G136">
        <v>89415</v>
      </c>
      <c r="H136">
        <v>12</v>
      </c>
      <c r="I136">
        <v>210246</v>
      </c>
    </row>
    <row r="137" spans="1:9">
      <c r="A137" t="s">
        <v>5082</v>
      </c>
      <c r="B137">
        <v>30366</v>
      </c>
      <c r="C137">
        <v>25213160</v>
      </c>
      <c r="D137">
        <v>0</v>
      </c>
      <c r="E137">
        <v>2237742</v>
      </c>
      <c r="F137">
        <v>2544865846</v>
      </c>
      <c r="G137">
        <v>0</v>
      </c>
      <c r="H137">
        <v>0</v>
      </c>
      <c r="I137">
        <v>0</v>
      </c>
    </row>
    <row r="138" spans="1:9">
      <c r="A138" t="s">
        <v>2234</v>
      </c>
      <c r="B138">
        <v>15</v>
      </c>
      <c r="C138">
        <v>734796</v>
      </c>
      <c r="D138">
        <v>979</v>
      </c>
      <c r="E138">
        <v>702</v>
      </c>
      <c r="F138">
        <v>25325548</v>
      </c>
      <c r="G138">
        <v>69294</v>
      </c>
      <c r="H138">
        <v>2</v>
      </c>
      <c r="I138">
        <v>54166</v>
      </c>
    </row>
    <row r="139" spans="1:9">
      <c r="A139" t="s">
        <v>2002</v>
      </c>
      <c r="B139">
        <v>0</v>
      </c>
      <c r="C139">
        <v>0</v>
      </c>
      <c r="D139">
        <v>0</v>
      </c>
      <c r="E139">
        <v>23011</v>
      </c>
      <c r="F139">
        <v>84950865</v>
      </c>
      <c r="G139">
        <v>0</v>
      </c>
      <c r="H139">
        <v>0</v>
      </c>
      <c r="I139">
        <v>0</v>
      </c>
    </row>
    <row r="140" spans="1:9">
      <c r="A140" t="s">
        <v>2243</v>
      </c>
      <c r="B140">
        <v>117</v>
      </c>
      <c r="C140">
        <v>2735500</v>
      </c>
      <c r="D140">
        <v>2383362</v>
      </c>
      <c r="E140">
        <v>2575</v>
      </c>
      <c r="F140">
        <v>66677087</v>
      </c>
      <c r="G140">
        <v>57611121</v>
      </c>
      <c r="H140">
        <v>98</v>
      </c>
      <c r="I140">
        <v>1947899</v>
      </c>
    </row>
    <row r="141" spans="1:9">
      <c r="A141" t="s">
        <v>1958</v>
      </c>
      <c r="B141">
        <v>5</v>
      </c>
      <c r="C141">
        <v>296916</v>
      </c>
      <c r="D141">
        <v>338</v>
      </c>
      <c r="E141">
        <v>671</v>
      </c>
      <c r="F141">
        <v>16279444</v>
      </c>
      <c r="G141">
        <v>122799</v>
      </c>
      <c r="H141">
        <v>9</v>
      </c>
      <c r="I141">
        <v>280737</v>
      </c>
    </row>
    <row r="142" spans="1:9">
      <c r="A142" t="s">
        <v>2176</v>
      </c>
      <c r="B142">
        <v>0</v>
      </c>
      <c r="C142">
        <v>0</v>
      </c>
      <c r="D142">
        <v>0</v>
      </c>
      <c r="E142">
        <v>9828</v>
      </c>
      <c r="F142">
        <v>1272928579</v>
      </c>
      <c r="G142">
        <v>68483736</v>
      </c>
      <c r="H142">
        <v>24</v>
      </c>
      <c r="I142">
        <v>2021024</v>
      </c>
    </row>
    <row r="143" spans="1:9">
      <c r="A143" t="s">
        <v>2306</v>
      </c>
      <c r="B143">
        <v>0</v>
      </c>
      <c r="C143">
        <v>0</v>
      </c>
      <c r="D143">
        <v>0</v>
      </c>
      <c r="E143">
        <v>4</v>
      </c>
      <c r="F143">
        <v>360068</v>
      </c>
      <c r="G143">
        <v>53658</v>
      </c>
      <c r="H143">
        <v>0</v>
      </c>
      <c r="I143">
        <v>0</v>
      </c>
    </row>
    <row r="144" spans="1:9">
      <c r="A144" t="s">
        <v>2160</v>
      </c>
      <c r="B144">
        <v>25</v>
      </c>
      <c r="C144">
        <v>490686</v>
      </c>
      <c r="D144">
        <v>28732</v>
      </c>
      <c r="E144">
        <v>4730</v>
      </c>
      <c r="F144">
        <v>66138659</v>
      </c>
      <c r="G144">
        <v>944510</v>
      </c>
      <c r="H144">
        <v>115</v>
      </c>
      <c r="I144">
        <v>2280053</v>
      </c>
    </row>
    <row r="145" spans="1:9">
      <c r="A145" t="s">
        <v>2246</v>
      </c>
      <c r="B145">
        <v>3</v>
      </c>
      <c r="C145">
        <v>75000</v>
      </c>
      <c r="D145">
        <v>74750</v>
      </c>
      <c r="E145">
        <v>258</v>
      </c>
      <c r="F145">
        <v>13430760</v>
      </c>
      <c r="G145">
        <v>5778942</v>
      </c>
      <c r="H145">
        <v>6</v>
      </c>
      <c r="I145">
        <v>282825</v>
      </c>
    </row>
    <row r="146" spans="1:9">
      <c r="A146" t="s">
        <v>2200</v>
      </c>
      <c r="B146">
        <v>0</v>
      </c>
      <c r="C146">
        <v>0</v>
      </c>
      <c r="D146">
        <v>0</v>
      </c>
      <c r="E146">
        <v>2721</v>
      </c>
      <c r="F146">
        <v>146974291</v>
      </c>
      <c r="G146">
        <v>64476127</v>
      </c>
      <c r="H146">
        <v>14</v>
      </c>
      <c r="I146">
        <v>423563</v>
      </c>
    </row>
    <row r="147" spans="1:9">
      <c r="A147" t="s">
        <v>2187</v>
      </c>
      <c r="B147">
        <v>1</v>
      </c>
      <c r="C147">
        <v>32141</v>
      </c>
      <c r="D147">
        <v>3</v>
      </c>
      <c r="E147">
        <v>299</v>
      </c>
      <c r="F147">
        <v>5641943</v>
      </c>
      <c r="G147">
        <v>60560</v>
      </c>
      <c r="H147">
        <v>10</v>
      </c>
      <c r="I147">
        <v>259877</v>
      </c>
    </row>
    <row r="148" spans="1:9">
      <c r="A148" t="s">
        <v>1952</v>
      </c>
      <c r="B148">
        <v>0</v>
      </c>
      <c r="C148">
        <v>0</v>
      </c>
      <c r="D148">
        <v>0</v>
      </c>
      <c r="E148">
        <v>70</v>
      </c>
      <c r="F148">
        <v>668585</v>
      </c>
      <c r="G148">
        <v>23131</v>
      </c>
      <c r="H148">
        <v>9</v>
      </c>
      <c r="I148">
        <v>99085</v>
      </c>
    </row>
    <row r="149" spans="1:9">
      <c r="A149" t="s">
        <v>1963</v>
      </c>
      <c r="B149">
        <v>440662</v>
      </c>
      <c r="C149">
        <v>3534911577</v>
      </c>
      <c r="D149">
        <v>476712051</v>
      </c>
      <c r="E149">
        <v>21803242</v>
      </c>
      <c r="F149">
        <v>264422055123</v>
      </c>
      <c r="G149">
        <v>21095994519</v>
      </c>
      <c r="H149">
        <v>51668</v>
      </c>
      <c r="I149">
        <v>267827613</v>
      </c>
    </row>
    <row r="150" spans="1:9">
      <c r="A150" t="s">
        <v>2220</v>
      </c>
      <c r="B150">
        <v>41</v>
      </c>
      <c r="C150">
        <v>594000</v>
      </c>
      <c r="D150">
        <v>551311</v>
      </c>
      <c r="E150">
        <v>3237</v>
      </c>
      <c r="F150">
        <v>56308880</v>
      </c>
      <c r="G150">
        <v>53643384</v>
      </c>
      <c r="H150">
        <v>278</v>
      </c>
      <c r="I150">
        <v>3863819</v>
      </c>
    </row>
    <row r="151" spans="1:9">
      <c r="A151" t="s">
        <v>1997</v>
      </c>
      <c r="B151">
        <v>0</v>
      </c>
      <c r="C151">
        <v>0</v>
      </c>
      <c r="D151">
        <v>0</v>
      </c>
      <c r="E151">
        <v>5</v>
      </c>
      <c r="F151">
        <v>113000</v>
      </c>
      <c r="G151">
        <v>4937</v>
      </c>
      <c r="H151">
        <v>1</v>
      </c>
      <c r="I151">
        <v>2000</v>
      </c>
    </row>
    <row r="152" spans="1:9">
      <c r="A152" t="s">
        <v>2059</v>
      </c>
      <c r="B152">
        <v>0</v>
      </c>
      <c r="C152">
        <v>0</v>
      </c>
      <c r="D152">
        <v>0</v>
      </c>
      <c r="E152">
        <v>35</v>
      </c>
      <c r="F152">
        <v>3514697</v>
      </c>
      <c r="G152">
        <v>1387327</v>
      </c>
      <c r="H152">
        <v>1</v>
      </c>
      <c r="I152">
        <v>43100</v>
      </c>
    </row>
    <row r="153" spans="1:9">
      <c r="A153" t="s">
        <v>2318</v>
      </c>
      <c r="B153">
        <v>5280</v>
      </c>
      <c r="C153">
        <v>28281079</v>
      </c>
      <c r="D153">
        <v>27755855</v>
      </c>
      <c r="E153">
        <v>49254</v>
      </c>
      <c r="F153">
        <v>363017574</v>
      </c>
      <c r="G153">
        <v>209924995</v>
      </c>
      <c r="H153">
        <v>161</v>
      </c>
      <c r="I153">
        <v>983296</v>
      </c>
    </row>
    <row r="154" spans="1:9">
      <c r="A154" t="s">
        <v>2073</v>
      </c>
      <c r="B154">
        <v>81691</v>
      </c>
      <c r="C154">
        <v>72247093</v>
      </c>
      <c r="D154">
        <v>0</v>
      </c>
      <c r="E154">
        <v>1358885</v>
      </c>
      <c r="F154">
        <v>1312411892</v>
      </c>
      <c r="G154">
        <v>0</v>
      </c>
      <c r="H154">
        <v>11</v>
      </c>
      <c r="I154">
        <v>3800</v>
      </c>
    </row>
    <row r="155" spans="1:9">
      <c r="A155" t="s">
        <v>2287</v>
      </c>
      <c r="B155">
        <v>1890</v>
      </c>
      <c r="C155">
        <v>185617290</v>
      </c>
      <c r="D155">
        <v>121428717</v>
      </c>
      <c r="E155">
        <v>73176</v>
      </c>
      <c r="F155">
        <v>7706980206</v>
      </c>
      <c r="G155">
        <v>5049327412</v>
      </c>
      <c r="H155">
        <v>333</v>
      </c>
      <c r="I155">
        <v>19707418</v>
      </c>
    </row>
    <row r="156" spans="1:9">
      <c r="A156" t="s">
        <v>2348</v>
      </c>
      <c r="B156">
        <v>12209</v>
      </c>
      <c r="C156">
        <v>396864300</v>
      </c>
      <c r="D156">
        <v>390514263</v>
      </c>
      <c r="E156">
        <v>167333</v>
      </c>
      <c r="F156">
        <v>11944627049</v>
      </c>
      <c r="G156">
        <v>8491447010</v>
      </c>
      <c r="H156">
        <v>904</v>
      </c>
      <c r="I156">
        <v>54518690</v>
      </c>
    </row>
    <row r="157" spans="1:9">
      <c r="A157" t="s">
        <v>2307</v>
      </c>
      <c r="B157">
        <v>0</v>
      </c>
      <c r="C157">
        <v>0</v>
      </c>
      <c r="D157">
        <v>0</v>
      </c>
      <c r="E157">
        <v>12</v>
      </c>
      <c r="F157">
        <v>1165856</v>
      </c>
      <c r="G157">
        <v>323366</v>
      </c>
      <c r="H157">
        <v>0</v>
      </c>
      <c r="I157">
        <v>0</v>
      </c>
    </row>
    <row r="158" spans="1:9">
      <c r="A158" t="s">
        <v>2140</v>
      </c>
      <c r="B158">
        <v>157</v>
      </c>
      <c r="C158">
        <v>2872000</v>
      </c>
      <c r="D158">
        <v>1961884</v>
      </c>
      <c r="E158">
        <v>163820</v>
      </c>
      <c r="F158">
        <v>2600862189</v>
      </c>
      <c r="G158">
        <v>2017081269</v>
      </c>
      <c r="H158">
        <v>4836</v>
      </c>
      <c r="I158">
        <v>52461700</v>
      </c>
    </row>
    <row r="159" spans="1:9">
      <c r="A159" t="s">
        <v>1954</v>
      </c>
      <c r="B159">
        <v>150</v>
      </c>
      <c r="C159">
        <v>883910</v>
      </c>
      <c r="D159">
        <v>855497</v>
      </c>
      <c r="E159">
        <v>3291</v>
      </c>
      <c r="F159">
        <v>19391827</v>
      </c>
      <c r="G159">
        <v>5582291</v>
      </c>
      <c r="H159">
        <v>56</v>
      </c>
      <c r="I159">
        <v>407500</v>
      </c>
    </row>
    <row r="160" spans="1:9">
      <c r="A160" t="s">
        <v>2042</v>
      </c>
      <c r="B160">
        <v>0</v>
      </c>
      <c r="C160">
        <v>0</v>
      </c>
      <c r="D160">
        <v>0</v>
      </c>
      <c r="E160">
        <v>30626</v>
      </c>
      <c r="F160">
        <v>17634085</v>
      </c>
      <c r="G160">
        <v>0</v>
      </c>
      <c r="H160">
        <v>0</v>
      </c>
      <c r="I160">
        <v>0</v>
      </c>
    </row>
    <row r="161" spans="1:9">
      <c r="A161" t="s">
        <v>2269</v>
      </c>
      <c r="B161">
        <v>233</v>
      </c>
      <c r="C161">
        <v>2095858</v>
      </c>
      <c r="D161">
        <v>1912694</v>
      </c>
      <c r="E161">
        <v>19028</v>
      </c>
      <c r="F161">
        <v>185851657</v>
      </c>
      <c r="G161">
        <v>93965599</v>
      </c>
      <c r="H161">
        <v>19</v>
      </c>
      <c r="I161">
        <v>252776</v>
      </c>
    </row>
    <row r="162" spans="1:9">
      <c r="A162" t="s">
        <v>2198</v>
      </c>
      <c r="B162">
        <v>0</v>
      </c>
      <c r="C162">
        <v>0</v>
      </c>
      <c r="D162">
        <v>0</v>
      </c>
      <c r="E162">
        <v>133</v>
      </c>
      <c r="F162">
        <v>20340203</v>
      </c>
      <c r="G162">
        <v>1858598</v>
      </c>
      <c r="H162">
        <v>0</v>
      </c>
      <c r="I162">
        <v>0</v>
      </c>
    </row>
    <row r="163" spans="1:9">
      <c r="A163" t="s">
        <v>2013</v>
      </c>
      <c r="B163">
        <v>67</v>
      </c>
      <c r="C163">
        <v>706800</v>
      </c>
      <c r="D163">
        <v>514159</v>
      </c>
      <c r="E163">
        <v>10858</v>
      </c>
      <c r="F163">
        <v>483064409</v>
      </c>
      <c r="G163">
        <v>264263136</v>
      </c>
      <c r="H163">
        <v>118</v>
      </c>
      <c r="I163">
        <v>4509405</v>
      </c>
    </row>
    <row r="164" spans="1:9">
      <c r="A164" t="s">
        <v>2328</v>
      </c>
      <c r="B164">
        <v>40029</v>
      </c>
      <c r="C164">
        <v>509966850</v>
      </c>
      <c r="D164">
        <v>257124223</v>
      </c>
      <c r="E164">
        <v>1794867</v>
      </c>
      <c r="F164">
        <v>16483932855</v>
      </c>
      <c r="G164">
        <v>6719787451</v>
      </c>
      <c r="H164">
        <v>37326</v>
      </c>
      <c r="I164">
        <v>68298731</v>
      </c>
    </row>
    <row r="165" spans="1:9">
      <c r="A165" t="s">
        <v>2188</v>
      </c>
      <c r="B165">
        <v>42</v>
      </c>
      <c r="C165">
        <v>770435</v>
      </c>
      <c r="D165">
        <v>70019</v>
      </c>
      <c r="E165">
        <v>1933</v>
      </c>
      <c r="F165">
        <v>36471413</v>
      </c>
      <c r="G165">
        <v>2132154</v>
      </c>
      <c r="H165">
        <v>54</v>
      </c>
      <c r="I165">
        <v>1256304</v>
      </c>
    </row>
    <row r="166" spans="1:9">
      <c r="A166" t="s">
        <v>2173</v>
      </c>
      <c r="B166">
        <v>6</v>
      </c>
      <c r="C166">
        <v>950920</v>
      </c>
      <c r="D166">
        <v>950313</v>
      </c>
      <c r="E166">
        <v>4461</v>
      </c>
      <c r="F166">
        <v>286536476</v>
      </c>
      <c r="G166">
        <v>180220886</v>
      </c>
      <c r="H166">
        <v>99</v>
      </c>
      <c r="I166">
        <v>5435544</v>
      </c>
    </row>
    <row r="167" spans="1:9">
      <c r="A167" t="s">
        <v>2280</v>
      </c>
      <c r="B167">
        <v>75</v>
      </c>
      <c r="C167">
        <v>3620236</v>
      </c>
      <c r="D167">
        <v>3593992</v>
      </c>
      <c r="E167">
        <v>4265</v>
      </c>
      <c r="F167">
        <v>221860672</v>
      </c>
      <c r="G167">
        <v>168584137</v>
      </c>
      <c r="H167">
        <v>16</v>
      </c>
      <c r="I167">
        <v>416472</v>
      </c>
    </row>
    <row r="168" spans="1:9">
      <c r="A168" t="s">
        <v>1955</v>
      </c>
      <c r="B168">
        <v>1137</v>
      </c>
      <c r="C168">
        <v>14378707</v>
      </c>
      <c r="D168">
        <v>13941245</v>
      </c>
      <c r="E168">
        <v>7296</v>
      </c>
      <c r="F168">
        <v>108406626</v>
      </c>
      <c r="G168">
        <v>42410031</v>
      </c>
      <c r="H168">
        <v>73</v>
      </c>
      <c r="I168">
        <v>992200</v>
      </c>
    </row>
    <row r="169" spans="1:9">
      <c r="A169" t="s">
        <v>2102</v>
      </c>
      <c r="B169">
        <v>4034</v>
      </c>
      <c r="C169">
        <v>34323550</v>
      </c>
      <c r="D169">
        <v>17254863</v>
      </c>
      <c r="E169">
        <v>345130</v>
      </c>
      <c r="F169">
        <v>3922069918</v>
      </c>
      <c r="G169">
        <v>1969948791</v>
      </c>
      <c r="H169">
        <v>3332</v>
      </c>
      <c r="I169">
        <v>24716349</v>
      </c>
    </row>
    <row r="170" spans="1:9">
      <c r="A170" t="s">
        <v>2150</v>
      </c>
      <c r="B170">
        <v>2235</v>
      </c>
      <c r="C170">
        <v>222757192</v>
      </c>
      <c r="D170">
        <v>72761094</v>
      </c>
      <c r="E170">
        <v>84160</v>
      </c>
      <c r="F170">
        <v>5467089513</v>
      </c>
      <c r="G170">
        <v>2308872426</v>
      </c>
      <c r="H170">
        <v>482</v>
      </c>
      <c r="I170">
        <v>16188367</v>
      </c>
    </row>
    <row r="171" spans="1:9">
      <c r="A171" t="s">
        <v>2268</v>
      </c>
      <c r="B171">
        <v>6</v>
      </c>
      <c r="C171">
        <v>139381</v>
      </c>
      <c r="D171">
        <v>6984</v>
      </c>
      <c r="E171">
        <v>624</v>
      </c>
      <c r="F171">
        <v>11746656</v>
      </c>
      <c r="G171">
        <v>915363</v>
      </c>
      <c r="H171">
        <v>6</v>
      </c>
      <c r="I171">
        <v>146043</v>
      </c>
    </row>
    <row r="172" spans="1:9">
      <c r="A172" t="s">
        <v>2347</v>
      </c>
      <c r="B172">
        <v>26754</v>
      </c>
      <c r="C172">
        <v>340190877</v>
      </c>
      <c r="D172">
        <v>335976583</v>
      </c>
      <c r="E172">
        <v>288940</v>
      </c>
      <c r="F172">
        <v>4885215154</v>
      </c>
      <c r="G172">
        <v>3269101037</v>
      </c>
      <c r="H172">
        <v>2463</v>
      </c>
      <c r="I172">
        <v>37029975</v>
      </c>
    </row>
    <row r="173" spans="1:9">
      <c r="A173" t="s">
        <v>2332</v>
      </c>
      <c r="B173">
        <v>0</v>
      </c>
      <c r="C173">
        <v>0</v>
      </c>
      <c r="D173">
        <v>0</v>
      </c>
      <c r="E173">
        <v>437</v>
      </c>
      <c r="F173">
        <v>92674719</v>
      </c>
      <c r="G173">
        <v>32062287</v>
      </c>
      <c r="H173">
        <v>1</v>
      </c>
      <c r="I173">
        <v>115871</v>
      </c>
    </row>
    <row r="174" spans="1:9">
      <c r="A174" t="s">
        <v>2333</v>
      </c>
      <c r="B174">
        <v>0</v>
      </c>
      <c r="C174">
        <v>0</v>
      </c>
      <c r="D174">
        <v>0</v>
      </c>
      <c r="E174">
        <v>497</v>
      </c>
      <c r="F174">
        <v>47078083</v>
      </c>
      <c r="G174">
        <v>6031443</v>
      </c>
      <c r="H174">
        <v>1</v>
      </c>
      <c r="I174">
        <v>180000</v>
      </c>
    </row>
    <row r="175" spans="1:9">
      <c r="A175" t="s">
        <v>2086</v>
      </c>
      <c r="B175">
        <v>83</v>
      </c>
      <c r="C175">
        <v>6337895</v>
      </c>
      <c r="D175">
        <v>6331082</v>
      </c>
      <c r="E175">
        <v>1773</v>
      </c>
      <c r="F175">
        <v>122813727</v>
      </c>
      <c r="G175">
        <v>111249351</v>
      </c>
      <c r="H175">
        <v>12</v>
      </c>
      <c r="I175">
        <v>429350</v>
      </c>
    </row>
    <row r="176" spans="1:9">
      <c r="A176" t="s">
        <v>2279</v>
      </c>
      <c r="B176">
        <v>17</v>
      </c>
      <c r="C176">
        <v>584557</v>
      </c>
      <c r="D176">
        <v>580341</v>
      </c>
      <c r="E176">
        <v>421</v>
      </c>
      <c r="F176">
        <v>27032026</v>
      </c>
      <c r="G176">
        <v>13369082</v>
      </c>
      <c r="H176">
        <v>1</v>
      </c>
      <c r="I176">
        <v>479830</v>
      </c>
    </row>
    <row r="177" spans="1:9">
      <c r="A177" t="s">
        <v>1941</v>
      </c>
      <c r="B177">
        <v>0</v>
      </c>
      <c r="C177">
        <v>0</v>
      </c>
      <c r="D177">
        <v>0</v>
      </c>
      <c r="E177">
        <v>364</v>
      </c>
      <c r="F177">
        <v>3798864</v>
      </c>
      <c r="G177">
        <v>271509</v>
      </c>
      <c r="H177">
        <v>19</v>
      </c>
      <c r="I177">
        <v>233200</v>
      </c>
    </row>
    <row r="178" spans="1:9">
      <c r="A178" t="s">
        <v>2060</v>
      </c>
      <c r="B178">
        <v>0</v>
      </c>
      <c r="C178">
        <v>0</v>
      </c>
      <c r="D178">
        <v>0</v>
      </c>
      <c r="E178">
        <v>67</v>
      </c>
      <c r="F178">
        <v>18194226</v>
      </c>
      <c r="G178">
        <v>11678743</v>
      </c>
      <c r="H178">
        <v>1</v>
      </c>
      <c r="I178">
        <v>116999</v>
      </c>
    </row>
    <row r="179" spans="1:9">
      <c r="A179" t="s">
        <v>2344</v>
      </c>
      <c r="B179">
        <v>33</v>
      </c>
      <c r="C179">
        <v>813545</v>
      </c>
      <c r="D179">
        <v>1254</v>
      </c>
      <c r="E179">
        <v>143909</v>
      </c>
      <c r="F179">
        <v>1110636439</v>
      </c>
      <c r="G179">
        <v>117820926</v>
      </c>
      <c r="H179">
        <v>647</v>
      </c>
      <c r="I179">
        <v>2947714</v>
      </c>
    </row>
    <row r="180" spans="1:9">
      <c r="A180" t="s">
        <v>1960</v>
      </c>
      <c r="B180">
        <v>31451</v>
      </c>
      <c r="C180">
        <v>689789247</v>
      </c>
      <c r="D180">
        <v>684066034</v>
      </c>
      <c r="E180">
        <v>1036532</v>
      </c>
      <c r="F180">
        <v>22624009731</v>
      </c>
      <c r="G180">
        <v>13261558063</v>
      </c>
      <c r="H180">
        <v>896</v>
      </c>
      <c r="I180">
        <v>19437092</v>
      </c>
    </row>
    <row r="181" spans="1:9">
      <c r="A181" t="s">
        <v>2114</v>
      </c>
      <c r="B181">
        <v>1</v>
      </c>
      <c r="C181">
        <v>754400</v>
      </c>
      <c r="D181">
        <v>932</v>
      </c>
      <c r="E181">
        <v>8</v>
      </c>
      <c r="F181">
        <v>686700</v>
      </c>
      <c r="G181">
        <v>9115</v>
      </c>
      <c r="H181">
        <v>0</v>
      </c>
      <c r="I181">
        <v>0</v>
      </c>
    </row>
    <row r="182" spans="1:9">
      <c r="A182" t="s">
        <v>2144</v>
      </c>
      <c r="B182">
        <v>0</v>
      </c>
      <c r="C182">
        <v>0</v>
      </c>
      <c r="D182">
        <v>0</v>
      </c>
      <c r="E182">
        <v>1462</v>
      </c>
      <c r="F182">
        <v>77757097</v>
      </c>
      <c r="G182">
        <v>37229646</v>
      </c>
      <c r="H182">
        <v>7</v>
      </c>
      <c r="I182">
        <v>204345</v>
      </c>
    </row>
    <row r="183" spans="1:9">
      <c r="A183" t="s">
        <v>1946</v>
      </c>
      <c r="B183">
        <v>253898</v>
      </c>
      <c r="C183">
        <v>1750828218</v>
      </c>
      <c r="D183">
        <v>0</v>
      </c>
      <c r="E183">
        <v>8609535</v>
      </c>
      <c r="F183">
        <v>55855210942</v>
      </c>
      <c r="G183">
        <v>0</v>
      </c>
      <c r="H183">
        <v>0</v>
      </c>
      <c r="I183">
        <v>0</v>
      </c>
    </row>
    <row r="184" spans="1:9">
      <c r="A184" t="s">
        <v>2038</v>
      </c>
      <c r="B184">
        <v>0</v>
      </c>
      <c r="C184">
        <v>0</v>
      </c>
      <c r="D184">
        <v>0</v>
      </c>
      <c r="E184">
        <v>4916</v>
      </c>
      <c r="F184">
        <v>49362222</v>
      </c>
      <c r="G184">
        <v>17206282</v>
      </c>
      <c r="H184">
        <v>96</v>
      </c>
      <c r="I184">
        <v>644563</v>
      </c>
    </row>
    <row r="185" spans="1:9">
      <c r="A185" t="s">
        <v>2216</v>
      </c>
      <c r="B185">
        <v>1188489</v>
      </c>
      <c r="C185">
        <v>4488819215</v>
      </c>
      <c r="D185">
        <v>481212527</v>
      </c>
      <c r="E185">
        <v>14029721</v>
      </c>
      <c r="F185">
        <v>78308900571</v>
      </c>
      <c r="G185">
        <v>9250353792</v>
      </c>
      <c r="H185">
        <v>48641</v>
      </c>
      <c r="I185">
        <v>62733840</v>
      </c>
    </row>
    <row r="186" spans="1:9">
      <c r="A186" t="s">
        <v>2092</v>
      </c>
      <c r="B186">
        <v>2429</v>
      </c>
      <c r="C186">
        <v>273648782</v>
      </c>
      <c r="D186">
        <v>273145357</v>
      </c>
      <c r="E186">
        <v>18280</v>
      </c>
      <c r="F186">
        <v>1730800668</v>
      </c>
      <c r="G186">
        <v>1608237669</v>
      </c>
      <c r="H186">
        <v>52</v>
      </c>
      <c r="I186">
        <v>4061774</v>
      </c>
    </row>
    <row r="187" spans="1:9">
      <c r="A187" t="s">
        <v>2077</v>
      </c>
      <c r="B187">
        <v>5</v>
      </c>
      <c r="C187">
        <v>13500</v>
      </c>
      <c r="D187">
        <v>26210</v>
      </c>
      <c r="E187">
        <v>4947</v>
      </c>
      <c r="F187">
        <v>9380550</v>
      </c>
      <c r="G187">
        <v>10859580</v>
      </c>
      <c r="H187">
        <v>3300</v>
      </c>
      <c r="I187">
        <v>1717850</v>
      </c>
    </row>
    <row r="188" spans="1:9">
      <c r="A188" t="s">
        <v>2186</v>
      </c>
      <c r="B188">
        <v>1041</v>
      </c>
      <c r="C188">
        <v>30636650</v>
      </c>
      <c r="D188">
        <v>30402984</v>
      </c>
      <c r="E188">
        <v>14923</v>
      </c>
      <c r="F188">
        <v>878638444</v>
      </c>
      <c r="G188">
        <v>374791828</v>
      </c>
      <c r="H188">
        <v>139</v>
      </c>
      <c r="I188">
        <v>5172111</v>
      </c>
    </row>
    <row r="189" spans="1:9">
      <c r="A189" t="s">
        <v>2263</v>
      </c>
      <c r="B189">
        <v>25186</v>
      </c>
      <c r="C189">
        <v>190433448</v>
      </c>
      <c r="D189">
        <v>63903474</v>
      </c>
      <c r="E189">
        <v>441778</v>
      </c>
      <c r="F189">
        <v>2870487567</v>
      </c>
      <c r="G189">
        <v>783305390</v>
      </c>
      <c r="H189">
        <v>5832</v>
      </c>
      <c r="I189">
        <v>10445488</v>
      </c>
    </row>
    <row r="190" spans="1:9">
      <c r="A190" t="s">
        <v>2028</v>
      </c>
      <c r="B190">
        <v>1</v>
      </c>
      <c r="C190">
        <v>32800</v>
      </c>
      <c r="D190">
        <v>32719</v>
      </c>
      <c r="E190">
        <v>137819</v>
      </c>
      <c r="F190">
        <v>9682954631</v>
      </c>
      <c r="G190">
        <v>6043851309</v>
      </c>
      <c r="H190">
        <v>603</v>
      </c>
      <c r="I190">
        <v>52972663</v>
      </c>
    </row>
    <row r="191" spans="1:9">
      <c r="A191" t="s">
        <v>2132</v>
      </c>
      <c r="B191">
        <v>5</v>
      </c>
      <c r="C191">
        <v>133265</v>
      </c>
      <c r="D191">
        <v>46543</v>
      </c>
      <c r="E191">
        <v>1273</v>
      </c>
      <c r="F191">
        <v>30679378</v>
      </c>
      <c r="G191">
        <v>10944045</v>
      </c>
      <c r="H191">
        <v>8</v>
      </c>
      <c r="I191">
        <v>200602</v>
      </c>
    </row>
    <row r="192" spans="1:9">
      <c r="A192" t="s">
        <v>2226</v>
      </c>
      <c r="B192">
        <v>2357</v>
      </c>
      <c r="C192">
        <v>81095664</v>
      </c>
      <c r="D192">
        <v>80712646</v>
      </c>
      <c r="E192">
        <v>25401</v>
      </c>
      <c r="F192">
        <v>830182229</v>
      </c>
      <c r="G192">
        <v>655011258</v>
      </c>
      <c r="H192">
        <v>207</v>
      </c>
      <c r="I192">
        <v>5916035</v>
      </c>
    </row>
    <row r="193" spans="1:9">
      <c r="A193" t="s">
        <v>2258</v>
      </c>
      <c r="B193">
        <v>427</v>
      </c>
      <c r="C193">
        <v>2337779</v>
      </c>
      <c r="D193">
        <v>2259976</v>
      </c>
      <c r="E193">
        <v>17100</v>
      </c>
      <c r="F193">
        <v>154386069</v>
      </c>
      <c r="G193">
        <v>62794262</v>
      </c>
      <c r="H193">
        <v>101</v>
      </c>
      <c r="I193">
        <v>518002</v>
      </c>
    </row>
    <row r="194" spans="1:9">
      <c r="A194" t="s">
        <v>2264</v>
      </c>
      <c r="B194">
        <v>27843</v>
      </c>
      <c r="C194">
        <v>283464450</v>
      </c>
      <c r="D194">
        <v>132755524</v>
      </c>
      <c r="E194">
        <v>306589</v>
      </c>
      <c r="F194">
        <v>2778151371</v>
      </c>
      <c r="G194">
        <v>1066058782</v>
      </c>
      <c r="H194">
        <v>5115</v>
      </c>
      <c r="I194">
        <v>18109088</v>
      </c>
    </row>
    <row r="195" spans="1:9">
      <c r="A195" t="s">
        <v>2350</v>
      </c>
      <c r="B195">
        <v>48543</v>
      </c>
      <c r="C195">
        <v>159681400</v>
      </c>
      <c r="D195">
        <v>35452640</v>
      </c>
      <c r="E195">
        <v>583655</v>
      </c>
      <c r="F195">
        <v>1712268854</v>
      </c>
      <c r="G195">
        <v>300836524</v>
      </c>
      <c r="H195">
        <v>3440</v>
      </c>
      <c r="I195">
        <v>9359742</v>
      </c>
    </row>
    <row r="196" spans="1:9">
      <c r="A196" t="s">
        <v>2022</v>
      </c>
      <c r="B196">
        <v>52989</v>
      </c>
      <c r="C196">
        <v>675498842</v>
      </c>
      <c r="D196">
        <v>342798288</v>
      </c>
      <c r="E196">
        <v>6688351</v>
      </c>
      <c r="F196">
        <v>93408234436</v>
      </c>
      <c r="G196">
        <v>42508155416</v>
      </c>
      <c r="H196">
        <v>94250</v>
      </c>
      <c r="I196">
        <v>400316332</v>
      </c>
    </row>
    <row r="197" spans="1:9">
      <c r="A197" t="s">
        <v>2126</v>
      </c>
      <c r="B197">
        <v>30</v>
      </c>
      <c r="C197">
        <v>437154</v>
      </c>
      <c r="D197">
        <v>435302</v>
      </c>
      <c r="E197">
        <v>6107</v>
      </c>
      <c r="F197">
        <v>11602462</v>
      </c>
      <c r="G197">
        <v>5286805</v>
      </c>
      <c r="H197">
        <v>25</v>
      </c>
      <c r="I197">
        <v>195609</v>
      </c>
    </row>
    <row r="198" spans="1:9">
      <c r="A198" t="s">
        <v>2256</v>
      </c>
      <c r="B198">
        <v>123</v>
      </c>
      <c r="C198">
        <v>221340</v>
      </c>
      <c r="D198">
        <v>199672</v>
      </c>
      <c r="E198">
        <v>41137</v>
      </c>
      <c r="F198">
        <v>118304046</v>
      </c>
      <c r="G198">
        <v>31610862</v>
      </c>
      <c r="H198">
        <v>282</v>
      </c>
      <c r="I198">
        <v>437868</v>
      </c>
    </row>
    <row r="199" spans="1:9">
      <c r="A199" t="s">
        <v>2315</v>
      </c>
      <c r="B199">
        <v>0</v>
      </c>
      <c r="C199">
        <v>0</v>
      </c>
      <c r="D199">
        <v>0</v>
      </c>
      <c r="E199">
        <v>5999</v>
      </c>
      <c r="F199">
        <v>780684006</v>
      </c>
      <c r="G199">
        <v>443540516</v>
      </c>
      <c r="H199">
        <v>133</v>
      </c>
      <c r="I199">
        <v>14003239</v>
      </c>
    </row>
    <row r="200" spans="1:9">
      <c r="A200" t="s">
        <v>1999</v>
      </c>
      <c r="B200">
        <v>0</v>
      </c>
      <c r="C200">
        <v>0</v>
      </c>
      <c r="D200">
        <v>0</v>
      </c>
      <c r="E200">
        <v>7</v>
      </c>
      <c r="F200">
        <v>176000</v>
      </c>
      <c r="G200">
        <v>131103</v>
      </c>
      <c r="H200">
        <v>0</v>
      </c>
      <c r="I200">
        <v>0</v>
      </c>
    </row>
    <row r="201" spans="1:9">
      <c r="A201" t="s">
        <v>1917</v>
      </c>
      <c r="B201">
        <v>295252</v>
      </c>
      <c r="C201">
        <v>1988057394</v>
      </c>
      <c r="D201">
        <v>96208144</v>
      </c>
      <c r="E201">
        <v>2640524</v>
      </c>
      <c r="F201">
        <v>19676907496</v>
      </c>
      <c r="G201">
        <v>1657534502</v>
      </c>
      <c r="H201">
        <v>37808</v>
      </c>
      <c r="I201">
        <v>51555540</v>
      </c>
    </row>
    <row r="202" spans="1:9">
      <c r="A202" t="s">
        <v>2266</v>
      </c>
      <c r="B202">
        <v>564</v>
      </c>
      <c r="C202">
        <v>12077150</v>
      </c>
      <c r="D202">
        <v>10469937</v>
      </c>
      <c r="E202">
        <v>3118</v>
      </c>
      <c r="F202">
        <v>83593324</v>
      </c>
      <c r="G202">
        <v>54549359</v>
      </c>
      <c r="H202">
        <v>37</v>
      </c>
      <c r="I202">
        <v>665825</v>
      </c>
    </row>
    <row r="203" spans="1:9">
      <c r="A203" t="s">
        <v>1937</v>
      </c>
      <c r="B203">
        <v>72699</v>
      </c>
      <c r="C203">
        <v>766177914</v>
      </c>
      <c r="D203">
        <v>323879896</v>
      </c>
      <c r="E203">
        <v>3777234</v>
      </c>
      <c r="F203">
        <v>64449410862</v>
      </c>
      <c r="G203">
        <v>18412202965</v>
      </c>
      <c r="H203">
        <v>20771</v>
      </c>
      <c r="I203">
        <v>90730804</v>
      </c>
    </row>
    <row r="204" spans="1:9">
      <c r="A204" t="s">
        <v>1985</v>
      </c>
      <c r="B204">
        <v>50</v>
      </c>
      <c r="C204">
        <v>1258837</v>
      </c>
      <c r="D204">
        <v>11826</v>
      </c>
      <c r="E204">
        <v>1452</v>
      </c>
      <c r="F204">
        <v>32658630</v>
      </c>
      <c r="G204">
        <v>86599</v>
      </c>
      <c r="H204">
        <v>24</v>
      </c>
      <c r="I204">
        <v>504342</v>
      </c>
    </row>
    <row r="205" spans="1:9">
      <c r="A205" t="s">
        <v>2075</v>
      </c>
      <c r="B205">
        <v>20745</v>
      </c>
      <c r="C205">
        <v>32445200</v>
      </c>
      <c r="D205">
        <v>28235228</v>
      </c>
      <c r="E205">
        <v>2287176</v>
      </c>
      <c r="F205">
        <v>3543545498</v>
      </c>
      <c r="G205">
        <v>3103472327</v>
      </c>
      <c r="H205">
        <v>139688</v>
      </c>
      <c r="I205">
        <v>148027038</v>
      </c>
    </row>
    <row r="206" spans="1:9">
      <c r="A206" t="s">
        <v>2079</v>
      </c>
      <c r="B206">
        <v>370566</v>
      </c>
      <c r="C206">
        <v>1474779648</v>
      </c>
      <c r="D206">
        <v>0</v>
      </c>
      <c r="E206">
        <v>8037963</v>
      </c>
      <c r="F206">
        <v>80939443827</v>
      </c>
      <c r="G206">
        <v>0</v>
      </c>
      <c r="H206">
        <v>2446</v>
      </c>
      <c r="I206">
        <v>17161819</v>
      </c>
    </row>
    <row r="207" spans="1:9">
      <c r="A207" t="s">
        <v>2108</v>
      </c>
      <c r="B207">
        <v>15868</v>
      </c>
      <c r="C207">
        <v>412774456</v>
      </c>
      <c r="D207">
        <v>408960790</v>
      </c>
      <c r="E207">
        <v>118499</v>
      </c>
      <c r="F207">
        <v>3092266901</v>
      </c>
      <c r="G207">
        <v>2011997195</v>
      </c>
      <c r="H207">
        <v>500</v>
      </c>
      <c r="I207">
        <v>12004392</v>
      </c>
    </row>
    <row r="208" spans="1:9">
      <c r="A208" t="s">
        <v>2274</v>
      </c>
      <c r="B208">
        <v>15768</v>
      </c>
      <c r="C208">
        <v>181268300</v>
      </c>
      <c r="D208">
        <v>72671268</v>
      </c>
      <c r="E208">
        <v>2230173</v>
      </c>
      <c r="F208">
        <v>23469615491</v>
      </c>
      <c r="G208">
        <v>7270284985</v>
      </c>
      <c r="H208">
        <v>26771</v>
      </c>
      <c r="I208">
        <v>42691659</v>
      </c>
    </row>
    <row r="209" spans="1:9">
      <c r="A209" t="s">
        <v>2241</v>
      </c>
      <c r="B209">
        <v>1298</v>
      </c>
      <c r="C209">
        <v>12476858</v>
      </c>
      <c r="D209">
        <v>4868172</v>
      </c>
      <c r="E209">
        <v>102625</v>
      </c>
      <c r="F209">
        <v>1108223564</v>
      </c>
      <c r="G209">
        <v>574170173</v>
      </c>
      <c r="H209">
        <v>2039</v>
      </c>
      <c r="I209">
        <v>9055315</v>
      </c>
    </row>
    <row r="210" spans="1:9">
      <c r="A210" t="s">
        <v>2094</v>
      </c>
      <c r="B210">
        <v>532</v>
      </c>
      <c r="C210">
        <v>2377359</v>
      </c>
      <c r="D210">
        <v>2291359</v>
      </c>
      <c r="E210">
        <v>348990</v>
      </c>
      <c r="F210">
        <v>2828606368</v>
      </c>
      <c r="G210">
        <v>2229139943</v>
      </c>
      <c r="H210">
        <v>2299</v>
      </c>
      <c r="I210">
        <v>15377249</v>
      </c>
    </row>
    <row r="211" spans="1:9">
      <c r="A211" t="s">
        <v>2337</v>
      </c>
      <c r="B211">
        <v>52</v>
      </c>
      <c r="C211">
        <v>75736000</v>
      </c>
      <c r="D211">
        <v>0</v>
      </c>
      <c r="E211">
        <v>320680</v>
      </c>
      <c r="F211">
        <v>52106012456</v>
      </c>
      <c r="G211">
        <v>0</v>
      </c>
      <c r="H211">
        <v>494</v>
      </c>
      <c r="I211">
        <v>67439263</v>
      </c>
    </row>
    <row r="212" spans="1:9">
      <c r="A212" t="s">
        <v>2130</v>
      </c>
      <c r="B212">
        <v>72</v>
      </c>
      <c r="C212">
        <v>3918848</v>
      </c>
      <c r="D212">
        <v>3857921</v>
      </c>
      <c r="E212">
        <v>6932</v>
      </c>
      <c r="F212">
        <v>273408988</v>
      </c>
      <c r="G212">
        <v>179292404</v>
      </c>
      <c r="H212">
        <v>60</v>
      </c>
      <c r="I212">
        <v>2012985</v>
      </c>
    </row>
    <row r="213" spans="1:9">
      <c r="A213" t="s">
        <v>2240</v>
      </c>
      <c r="B213">
        <v>1874</v>
      </c>
      <c r="C213">
        <v>16928032</v>
      </c>
      <c r="D213">
        <v>4163038</v>
      </c>
      <c r="E213">
        <v>124297</v>
      </c>
      <c r="F213">
        <v>1166816552</v>
      </c>
      <c r="G213">
        <v>370944464</v>
      </c>
      <c r="H213">
        <v>2784</v>
      </c>
      <c r="I213">
        <v>4394016</v>
      </c>
    </row>
    <row r="214" spans="1:9">
      <c r="A214" t="s">
        <v>2037</v>
      </c>
      <c r="B214">
        <v>0</v>
      </c>
      <c r="C214">
        <v>0</v>
      </c>
      <c r="D214">
        <v>0</v>
      </c>
      <c r="E214">
        <v>11533</v>
      </c>
      <c r="F214">
        <v>62014141</v>
      </c>
      <c r="G214">
        <v>12556869</v>
      </c>
      <c r="H214">
        <v>62</v>
      </c>
      <c r="I214">
        <v>256651</v>
      </c>
    </row>
    <row r="215" spans="1:9">
      <c r="A215" t="s">
        <v>2190</v>
      </c>
      <c r="B215">
        <v>32475</v>
      </c>
      <c r="C215">
        <v>749082419</v>
      </c>
      <c r="D215">
        <v>744065079</v>
      </c>
      <c r="E215">
        <v>819503</v>
      </c>
      <c r="F215">
        <v>17740283990</v>
      </c>
      <c r="G215">
        <v>11059060575</v>
      </c>
      <c r="H215">
        <v>8548</v>
      </c>
      <c r="I215">
        <v>171135281</v>
      </c>
    </row>
    <row r="216" spans="1:9">
      <c r="A216" t="s">
        <v>1973</v>
      </c>
      <c r="B216">
        <v>4000</v>
      </c>
      <c r="C216">
        <v>751196201</v>
      </c>
      <c r="D216">
        <v>0</v>
      </c>
      <c r="E216">
        <v>247559</v>
      </c>
      <c r="F216">
        <v>39941776471</v>
      </c>
      <c r="G216">
        <v>0</v>
      </c>
      <c r="H216">
        <v>49</v>
      </c>
      <c r="I216">
        <v>4963532</v>
      </c>
    </row>
    <row r="217" spans="1:9">
      <c r="A217" t="s">
        <v>1994</v>
      </c>
      <c r="B217">
        <v>3631</v>
      </c>
      <c r="C217">
        <v>63393600</v>
      </c>
      <c r="D217">
        <v>34644575</v>
      </c>
      <c r="E217">
        <v>2031602</v>
      </c>
      <c r="F217">
        <v>31857125316</v>
      </c>
      <c r="G217">
        <v>23022779261</v>
      </c>
      <c r="H217">
        <v>41271</v>
      </c>
      <c r="I217">
        <v>377412250</v>
      </c>
    </row>
    <row r="218" spans="1:9">
      <c r="A218" t="s">
        <v>2001</v>
      </c>
      <c r="B218">
        <v>0</v>
      </c>
      <c r="C218">
        <v>0</v>
      </c>
      <c r="D218">
        <v>0</v>
      </c>
      <c r="E218">
        <v>3</v>
      </c>
      <c r="F218">
        <v>3958000</v>
      </c>
      <c r="G218">
        <v>1754506</v>
      </c>
      <c r="H218">
        <v>0</v>
      </c>
      <c r="I218">
        <v>0</v>
      </c>
    </row>
    <row r="219" spans="1:9">
      <c r="A219" t="s">
        <v>2230</v>
      </c>
      <c r="B219">
        <v>57948</v>
      </c>
      <c r="C219">
        <v>367382666</v>
      </c>
      <c r="D219">
        <v>259307989</v>
      </c>
      <c r="E219">
        <v>990070</v>
      </c>
      <c r="F219">
        <v>6357769137</v>
      </c>
      <c r="G219">
        <v>3676177774</v>
      </c>
      <c r="H219">
        <v>23947</v>
      </c>
      <c r="I219">
        <v>72581315</v>
      </c>
    </row>
    <row r="220" spans="1:9">
      <c r="A220" t="s">
        <v>2314</v>
      </c>
      <c r="B220">
        <v>0</v>
      </c>
      <c r="C220">
        <v>0</v>
      </c>
      <c r="D220">
        <v>0</v>
      </c>
      <c r="E220">
        <v>12652</v>
      </c>
      <c r="F220">
        <v>1101659435</v>
      </c>
      <c r="G220">
        <v>761997385</v>
      </c>
      <c r="H220">
        <v>172</v>
      </c>
      <c r="I220">
        <v>8493117</v>
      </c>
    </row>
    <row r="221" spans="1:9">
      <c r="A221" t="s">
        <v>1933</v>
      </c>
      <c r="B221">
        <v>738</v>
      </c>
      <c r="C221">
        <v>18975314</v>
      </c>
      <c r="D221">
        <v>11990134</v>
      </c>
      <c r="E221">
        <v>8610</v>
      </c>
      <c r="F221">
        <v>262203112</v>
      </c>
      <c r="G221">
        <v>113778792</v>
      </c>
      <c r="H221">
        <v>135</v>
      </c>
      <c r="I221">
        <v>2578595</v>
      </c>
    </row>
    <row r="222" spans="1:9">
      <c r="A222" t="s">
        <v>2105</v>
      </c>
      <c r="B222">
        <v>863</v>
      </c>
      <c r="C222">
        <v>1654259</v>
      </c>
      <c r="D222">
        <v>1454282</v>
      </c>
      <c r="E222">
        <v>3660</v>
      </c>
      <c r="F222">
        <v>16223954</v>
      </c>
      <c r="G222">
        <v>5314330</v>
      </c>
      <c r="H222">
        <v>39</v>
      </c>
      <c r="I222">
        <v>116363</v>
      </c>
    </row>
    <row r="223" spans="1:9">
      <c r="A223" t="s">
        <v>2181</v>
      </c>
      <c r="B223">
        <v>0</v>
      </c>
      <c r="C223">
        <v>0</v>
      </c>
      <c r="D223">
        <v>0</v>
      </c>
      <c r="E223">
        <v>83376</v>
      </c>
      <c r="F223">
        <v>443272441</v>
      </c>
      <c r="G223">
        <v>0</v>
      </c>
      <c r="H223">
        <v>0</v>
      </c>
      <c r="I223">
        <v>0</v>
      </c>
    </row>
    <row r="224" spans="1:9">
      <c r="A224" t="s">
        <v>2040</v>
      </c>
      <c r="B224">
        <v>0</v>
      </c>
      <c r="C224">
        <v>0</v>
      </c>
      <c r="D224">
        <v>0</v>
      </c>
      <c r="E224">
        <v>972</v>
      </c>
      <c r="F224">
        <v>43444954</v>
      </c>
      <c r="G224">
        <v>28579554</v>
      </c>
      <c r="H224">
        <v>36</v>
      </c>
      <c r="I224">
        <v>1653600</v>
      </c>
    </row>
    <row r="225" spans="1:9">
      <c r="A225" t="s">
        <v>2058</v>
      </c>
      <c r="B225">
        <v>0</v>
      </c>
      <c r="C225">
        <v>0</v>
      </c>
      <c r="D225">
        <v>0</v>
      </c>
      <c r="E225">
        <v>39</v>
      </c>
      <c r="F225">
        <v>2467384</v>
      </c>
      <c r="G225">
        <v>345515</v>
      </c>
      <c r="H225">
        <v>2</v>
      </c>
      <c r="I225">
        <v>89605</v>
      </c>
    </row>
    <row r="226" spans="1:9">
      <c r="A226" t="s">
        <v>2107</v>
      </c>
      <c r="B226">
        <v>19793</v>
      </c>
      <c r="C226">
        <v>268869795</v>
      </c>
      <c r="D226">
        <v>266499011</v>
      </c>
      <c r="E226">
        <v>154000</v>
      </c>
      <c r="F226">
        <v>2213413634</v>
      </c>
      <c r="G226">
        <v>1420497288</v>
      </c>
      <c r="H226">
        <v>900</v>
      </c>
      <c r="I226">
        <v>13012442</v>
      </c>
    </row>
    <row r="227" spans="1:9">
      <c r="A227" t="s">
        <v>2127</v>
      </c>
      <c r="B227">
        <v>327</v>
      </c>
      <c r="C227">
        <v>8878346</v>
      </c>
      <c r="D227">
        <v>8767373</v>
      </c>
      <c r="E227">
        <v>4050</v>
      </c>
      <c r="F227">
        <v>58903216</v>
      </c>
      <c r="G227">
        <v>49079920</v>
      </c>
      <c r="H227">
        <v>8</v>
      </c>
      <c r="I227">
        <v>110590</v>
      </c>
    </row>
    <row r="228" spans="1:9">
      <c r="A228" t="s">
        <v>2170</v>
      </c>
      <c r="B228">
        <v>0</v>
      </c>
      <c r="C228">
        <v>0</v>
      </c>
      <c r="D228">
        <v>0</v>
      </c>
      <c r="E228">
        <v>33</v>
      </c>
      <c r="F228">
        <v>3163533</v>
      </c>
      <c r="G228">
        <v>437853</v>
      </c>
      <c r="H228">
        <v>4</v>
      </c>
      <c r="I228">
        <v>247050</v>
      </c>
    </row>
    <row r="229" spans="1:9">
      <c r="A229" t="s">
        <v>1940</v>
      </c>
      <c r="B229">
        <v>0</v>
      </c>
      <c r="C229">
        <v>0</v>
      </c>
      <c r="D229">
        <v>0</v>
      </c>
      <c r="E229">
        <v>5193</v>
      </c>
      <c r="F229">
        <v>42351618</v>
      </c>
      <c r="G229">
        <v>0</v>
      </c>
      <c r="H229">
        <v>0</v>
      </c>
      <c r="I229">
        <v>0</v>
      </c>
    </row>
    <row r="230" spans="1:9">
      <c r="A230" t="s">
        <v>2141</v>
      </c>
      <c r="B230">
        <v>7</v>
      </c>
      <c r="C230">
        <v>175000</v>
      </c>
      <c r="D230">
        <v>130696</v>
      </c>
      <c r="E230">
        <v>7499</v>
      </c>
      <c r="F230">
        <v>193060996</v>
      </c>
      <c r="G230">
        <v>174811983</v>
      </c>
      <c r="H230">
        <v>771</v>
      </c>
      <c r="I230">
        <v>13830600</v>
      </c>
    </row>
    <row r="231" spans="1:9">
      <c r="A231" t="s">
        <v>2016</v>
      </c>
      <c r="B231">
        <v>1294</v>
      </c>
      <c r="C231">
        <v>12413014</v>
      </c>
      <c r="D231">
        <v>10604576</v>
      </c>
      <c r="E231">
        <v>95767</v>
      </c>
      <c r="F231">
        <v>905510457</v>
      </c>
      <c r="G231">
        <v>443420176</v>
      </c>
      <c r="H231">
        <v>204</v>
      </c>
      <c r="I231">
        <v>2493705</v>
      </c>
    </row>
    <row r="232" spans="1:9">
      <c r="A232" t="s">
        <v>2292</v>
      </c>
      <c r="B232">
        <v>5128</v>
      </c>
      <c r="C232">
        <v>38935923</v>
      </c>
      <c r="D232">
        <v>29159963</v>
      </c>
      <c r="E232">
        <v>141090</v>
      </c>
      <c r="F232">
        <v>1786995271</v>
      </c>
      <c r="G232">
        <v>1133729355</v>
      </c>
      <c r="H232">
        <v>989</v>
      </c>
      <c r="I232">
        <v>4917894</v>
      </c>
    </row>
    <row r="233" spans="1:9">
      <c r="A233" t="s">
        <v>2255</v>
      </c>
      <c r="B233">
        <v>10</v>
      </c>
      <c r="C233">
        <v>158100</v>
      </c>
      <c r="D233">
        <v>0</v>
      </c>
      <c r="E233">
        <v>146157</v>
      </c>
      <c r="F233">
        <v>419146957</v>
      </c>
      <c r="G233">
        <v>0</v>
      </c>
      <c r="H233">
        <v>1</v>
      </c>
      <c r="I233">
        <v>35000</v>
      </c>
    </row>
    <row r="234" spans="1:9">
      <c r="A234" t="s">
        <v>2171</v>
      </c>
      <c r="B234">
        <v>0</v>
      </c>
      <c r="C234">
        <v>0</v>
      </c>
      <c r="D234">
        <v>0</v>
      </c>
      <c r="E234">
        <v>42</v>
      </c>
      <c r="F234">
        <v>2314303</v>
      </c>
      <c r="G234">
        <v>552326</v>
      </c>
      <c r="H234">
        <v>5</v>
      </c>
      <c r="I234">
        <v>518950</v>
      </c>
    </row>
    <row r="235" spans="1:9">
      <c r="A235" t="s">
        <v>1915</v>
      </c>
      <c r="B235">
        <v>0</v>
      </c>
      <c r="C235">
        <v>0</v>
      </c>
      <c r="D235">
        <v>0</v>
      </c>
      <c r="E235">
        <v>1</v>
      </c>
      <c r="F235">
        <v>1350</v>
      </c>
      <c r="G235">
        <v>666</v>
      </c>
      <c r="H235">
        <v>0</v>
      </c>
      <c r="I235">
        <v>0</v>
      </c>
    </row>
    <row r="236" spans="1:9">
      <c r="A236" t="s">
        <v>1925</v>
      </c>
      <c r="B236">
        <v>17239</v>
      </c>
      <c r="C236">
        <v>120249194</v>
      </c>
      <c r="D236">
        <v>70276810</v>
      </c>
      <c r="E236">
        <v>128426</v>
      </c>
      <c r="F236">
        <v>943527338</v>
      </c>
      <c r="G236">
        <v>449257855</v>
      </c>
      <c r="H236">
        <v>8722</v>
      </c>
      <c r="I236">
        <v>35821009</v>
      </c>
    </row>
    <row r="237" spans="1:9">
      <c r="A237" t="s">
        <v>2091</v>
      </c>
      <c r="B237">
        <v>1011</v>
      </c>
      <c r="C237">
        <v>54695375</v>
      </c>
      <c r="D237">
        <v>54481056</v>
      </c>
      <c r="E237">
        <v>15260</v>
      </c>
      <c r="F237">
        <v>766896759</v>
      </c>
      <c r="G237">
        <v>707961195</v>
      </c>
      <c r="H237">
        <v>71</v>
      </c>
      <c r="I237">
        <v>3197538</v>
      </c>
    </row>
    <row r="238" spans="1:9">
      <c r="A238" t="s">
        <v>2093</v>
      </c>
      <c r="B238">
        <v>260</v>
      </c>
      <c r="C238">
        <v>1966781</v>
      </c>
      <c r="D238">
        <v>1908624</v>
      </c>
      <c r="E238">
        <v>361232</v>
      </c>
      <c r="F238">
        <v>3329021337</v>
      </c>
      <c r="G238">
        <v>3218388061</v>
      </c>
      <c r="H238">
        <v>1130</v>
      </c>
      <c r="I238">
        <v>4021633</v>
      </c>
    </row>
    <row r="239" spans="1:9">
      <c r="A239" t="s">
        <v>2253</v>
      </c>
      <c r="B239">
        <v>266</v>
      </c>
      <c r="C239">
        <v>52497547</v>
      </c>
      <c r="D239">
        <v>35997970</v>
      </c>
      <c r="E239">
        <v>40828</v>
      </c>
      <c r="F239">
        <v>5573882802</v>
      </c>
      <c r="G239">
        <v>3498732816</v>
      </c>
      <c r="H239">
        <v>251</v>
      </c>
      <c r="I239">
        <v>17202977</v>
      </c>
    </row>
    <row r="240" spans="1:9">
      <c r="A240" t="s">
        <v>2113</v>
      </c>
      <c r="B240">
        <v>1860</v>
      </c>
      <c r="C240">
        <v>80582374</v>
      </c>
      <c r="D240">
        <v>80269830</v>
      </c>
      <c r="E240">
        <v>18283</v>
      </c>
      <c r="F240">
        <v>739736909</v>
      </c>
      <c r="G240">
        <v>501023804</v>
      </c>
      <c r="H240">
        <v>21</v>
      </c>
      <c r="I240">
        <v>900072</v>
      </c>
    </row>
    <row r="241" spans="1:9">
      <c r="A241" t="s">
        <v>2239</v>
      </c>
      <c r="B241">
        <v>23943</v>
      </c>
      <c r="C241">
        <v>138278388</v>
      </c>
      <c r="D241">
        <v>15130690</v>
      </c>
      <c r="E241">
        <v>730740</v>
      </c>
      <c r="F241">
        <v>6910375176</v>
      </c>
      <c r="G241">
        <v>638195195</v>
      </c>
      <c r="H241">
        <v>2997</v>
      </c>
      <c r="I241">
        <v>3916764</v>
      </c>
    </row>
    <row r="242" spans="1:9">
      <c r="A242" t="s">
        <v>2245</v>
      </c>
      <c r="B242">
        <v>0</v>
      </c>
      <c r="C242">
        <v>0</v>
      </c>
      <c r="D242">
        <v>0</v>
      </c>
      <c r="E242">
        <v>21</v>
      </c>
      <c r="F242">
        <v>1119618</v>
      </c>
      <c r="G242">
        <v>308178</v>
      </c>
      <c r="H242">
        <v>0</v>
      </c>
      <c r="I242">
        <v>0</v>
      </c>
    </row>
    <row r="243" spans="1:9">
      <c r="A243" t="s">
        <v>2331</v>
      </c>
      <c r="B243">
        <v>20</v>
      </c>
      <c r="C243">
        <v>636000</v>
      </c>
      <c r="D243">
        <v>544884</v>
      </c>
      <c r="E243">
        <v>100562</v>
      </c>
      <c r="F243">
        <v>2563249707</v>
      </c>
      <c r="G243">
        <v>2367367403</v>
      </c>
      <c r="H243">
        <v>2499</v>
      </c>
      <c r="I243">
        <v>50475618</v>
      </c>
    </row>
    <row r="244" spans="1:9">
      <c r="A244" t="s">
        <v>1942</v>
      </c>
      <c r="B244">
        <v>1</v>
      </c>
      <c r="C244">
        <v>3500</v>
      </c>
      <c r="D244">
        <v>86</v>
      </c>
      <c r="E244">
        <v>469</v>
      </c>
      <c r="F244">
        <v>3764338</v>
      </c>
      <c r="G244">
        <v>505884</v>
      </c>
      <c r="H244">
        <v>18</v>
      </c>
      <c r="I244">
        <v>200900</v>
      </c>
    </row>
    <row r="245" spans="1:9">
      <c r="A245" t="s">
        <v>1990</v>
      </c>
      <c r="B245">
        <v>382784</v>
      </c>
      <c r="C245">
        <v>1113726191</v>
      </c>
      <c r="D245">
        <v>0</v>
      </c>
      <c r="E245">
        <v>21673698</v>
      </c>
      <c r="F245">
        <v>115739380215</v>
      </c>
      <c r="G245">
        <v>0</v>
      </c>
      <c r="H245">
        <v>105</v>
      </c>
      <c r="I245">
        <v>252437</v>
      </c>
    </row>
    <row r="246" spans="1:9">
      <c r="A246" t="s">
        <v>2224</v>
      </c>
      <c r="B246">
        <v>6919</v>
      </c>
      <c r="C246">
        <v>49020656</v>
      </c>
      <c r="D246">
        <v>48468142</v>
      </c>
      <c r="E246">
        <v>216590</v>
      </c>
      <c r="F246">
        <v>1600384438</v>
      </c>
      <c r="G246">
        <v>952309399</v>
      </c>
      <c r="H246">
        <v>1494</v>
      </c>
      <c r="I246">
        <v>7230797</v>
      </c>
    </row>
    <row r="247" spans="1:9">
      <c r="A247" t="s">
        <v>2039</v>
      </c>
      <c r="B247">
        <v>0</v>
      </c>
      <c r="C247">
        <v>0</v>
      </c>
      <c r="D247">
        <v>0</v>
      </c>
      <c r="E247">
        <v>2742</v>
      </c>
      <c r="F247">
        <v>55072736</v>
      </c>
      <c r="G247">
        <v>25118118</v>
      </c>
      <c r="H247">
        <v>54</v>
      </c>
      <c r="I247">
        <v>986598</v>
      </c>
    </row>
    <row r="248" spans="1:9">
      <c r="A248" t="s">
        <v>2310</v>
      </c>
      <c r="B248">
        <v>0</v>
      </c>
      <c r="C248">
        <v>0</v>
      </c>
      <c r="D248">
        <v>0</v>
      </c>
      <c r="E248">
        <v>48453</v>
      </c>
      <c r="F248">
        <v>3945491324</v>
      </c>
      <c r="G248">
        <v>0</v>
      </c>
      <c r="H248">
        <v>0</v>
      </c>
      <c r="I248">
        <v>0</v>
      </c>
    </row>
    <row r="249" spans="1:9">
      <c r="A249" t="s">
        <v>2128</v>
      </c>
      <c r="B249">
        <v>1431</v>
      </c>
      <c r="C249">
        <v>61751771</v>
      </c>
      <c r="D249">
        <v>61158228</v>
      </c>
      <c r="E249">
        <v>14952</v>
      </c>
      <c r="F249">
        <v>393096122</v>
      </c>
      <c r="G249">
        <v>330843494</v>
      </c>
      <c r="H249">
        <v>33</v>
      </c>
      <c r="I249">
        <v>383927</v>
      </c>
    </row>
    <row r="250" spans="1:9">
      <c r="A250" t="s">
        <v>2211</v>
      </c>
      <c r="B250">
        <v>10040</v>
      </c>
      <c r="C250">
        <v>37862358</v>
      </c>
      <c r="D250">
        <v>36719553</v>
      </c>
      <c r="E250">
        <v>132997</v>
      </c>
      <c r="F250">
        <v>584062569</v>
      </c>
      <c r="G250">
        <v>280501852</v>
      </c>
      <c r="H250">
        <v>321</v>
      </c>
      <c r="I250">
        <v>1143870</v>
      </c>
    </row>
    <row r="251" spans="1:9">
      <c r="A251" t="s">
        <v>2238</v>
      </c>
      <c r="B251">
        <v>14699</v>
      </c>
      <c r="C251">
        <v>102251013</v>
      </c>
      <c r="D251">
        <v>0</v>
      </c>
      <c r="E251">
        <v>506239</v>
      </c>
      <c r="F251">
        <v>4565745060</v>
      </c>
      <c r="G251">
        <v>0</v>
      </c>
      <c r="H251">
        <v>1</v>
      </c>
      <c r="I251">
        <v>2000</v>
      </c>
    </row>
    <row r="252" spans="1:9">
      <c r="A252" t="s">
        <v>2143</v>
      </c>
      <c r="B252">
        <v>1</v>
      </c>
      <c r="C252">
        <v>69500</v>
      </c>
      <c r="D252">
        <v>69500</v>
      </c>
      <c r="E252">
        <v>128</v>
      </c>
      <c r="F252">
        <v>12479127</v>
      </c>
      <c r="G252">
        <v>1120089</v>
      </c>
      <c r="H252">
        <v>2</v>
      </c>
      <c r="I252">
        <v>40325</v>
      </c>
    </row>
    <row r="253" spans="1:9">
      <c r="A253" t="s">
        <v>2218</v>
      </c>
      <c r="B253">
        <v>11124</v>
      </c>
      <c r="C253">
        <v>62217370</v>
      </c>
      <c r="D253">
        <v>40349491</v>
      </c>
      <c r="E253">
        <v>1839888</v>
      </c>
      <c r="F253">
        <v>11649571466</v>
      </c>
      <c r="G253">
        <v>8033578197</v>
      </c>
      <c r="H253">
        <v>65890</v>
      </c>
      <c r="I253">
        <v>209502964</v>
      </c>
    </row>
    <row r="254" spans="1:9">
      <c r="A254" t="s">
        <v>1977</v>
      </c>
      <c r="B254">
        <v>4002</v>
      </c>
      <c r="C254">
        <v>744711284</v>
      </c>
      <c r="D254">
        <v>435559978</v>
      </c>
      <c r="E254">
        <v>225038</v>
      </c>
      <c r="F254">
        <v>22130363552</v>
      </c>
      <c r="G254">
        <v>12292777288</v>
      </c>
      <c r="H254">
        <v>1331</v>
      </c>
      <c r="I254">
        <v>75281210</v>
      </c>
    </row>
    <row r="255" spans="1:9">
      <c r="A255" t="s">
        <v>2063</v>
      </c>
      <c r="B255">
        <v>949</v>
      </c>
      <c r="C255">
        <v>3142195</v>
      </c>
      <c r="D255">
        <v>2809312</v>
      </c>
      <c r="E255">
        <v>55197</v>
      </c>
      <c r="F255">
        <v>276112140</v>
      </c>
      <c r="G255">
        <v>125022939</v>
      </c>
      <c r="H255">
        <v>1734</v>
      </c>
      <c r="I255">
        <v>2791101</v>
      </c>
    </row>
    <row r="256" spans="1:9">
      <c r="A256" t="s">
        <v>2177</v>
      </c>
      <c r="B256">
        <v>0</v>
      </c>
      <c r="C256">
        <v>0</v>
      </c>
      <c r="D256">
        <v>0</v>
      </c>
      <c r="E256">
        <v>7050</v>
      </c>
      <c r="F256">
        <v>726931310</v>
      </c>
      <c r="G256">
        <v>130594020</v>
      </c>
      <c r="H256">
        <v>23</v>
      </c>
      <c r="I256">
        <v>488074</v>
      </c>
    </row>
    <row r="257" spans="1:9">
      <c r="A257" t="s">
        <v>2335</v>
      </c>
      <c r="B257">
        <v>8</v>
      </c>
      <c r="C257">
        <v>491730</v>
      </c>
      <c r="D257">
        <v>419794</v>
      </c>
      <c r="E257">
        <v>144092</v>
      </c>
      <c r="F257">
        <v>9984988358</v>
      </c>
      <c r="G257">
        <v>6647765567</v>
      </c>
      <c r="H257">
        <v>584</v>
      </c>
      <c r="I257">
        <v>31307968</v>
      </c>
    </row>
    <row r="258" spans="1:9">
      <c r="A258" t="s">
        <v>2346</v>
      </c>
      <c r="B258">
        <v>10517</v>
      </c>
      <c r="C258">
        <v>56009958</v>
      </c>
      <c r="D258">
        <v>54622954</v>
      </c>
      <c r="E258">
        <v>174806</v>
      </c>
      <c r="F258">
        <v>1514108345</v>
      </c>
      <c r="G258">
        <v>934286119</v>
      </c>
      <c r="H258">
        <v>2314</v>
      </c>
      <c r="I258">
        <v>14984243</v>
      </c>
    </row>
    <row r="259" spans="1:9">
      <c r="A259" t="s">
        <v>2069</v>
      </c>
      <c r="B259">
        <v>27002</v>
      </c>
      <c r="C259">
        <v>156013151</v>
      </c>
      <c r="D259">
        <v>108349337</v>
      </c>
      <c r="E259">
        <v>1185702</v>
      </c>
      <c r="F259">
        <v>6066100062</v>
      </c>
      <c r="G259">
        <v>3153853543</v>
      </c>
      <c r="H259">
        <v>59748</v>
      </c>
      <c r="I259">
        <v>67605630</v>
      </c>
    </row>
    <row r="260" spans="1:9">
      <c r="A260" t="s">
        <v>2284</v>
      </c>
      <c r="B260">
        <v>3450</v>
      </c>
      <c r="C260">
        <v>418034337</v>
      </c>
      <c r="D260">
        <v>107079304</v>
      </c>
      <c r="E260">
        <v>54908</v>
      </c>
      <c r="F260">
        <v>4797502709</v>
      </c>
      <c r="G260">
        <v>533125170</v>
      </c>
      <c r="H260">
        <v>84</v>
      </c>
      <c r="I260">
        <v>2354408</v>
      </c>
    </row>
    <row r="261" spans="1:9">
      <c r="A261" t="s">
        <v>2326</v>
      </c>
      <c r="B261">
        <v>153379</v>
      </c>
      <c r="C261">
        <v>1309281940</v>
      </c>
      <c r="D261">
        <v>0</v>
      </c>
      <c r="E261">
        <v>7038164</v>
      </c>
      <c r="F261">
        <v>54676929394</v>
      </c>
      <c r="G261">
        <v>0</v>
      </c>
      <c r="H261">
        <v>30</v>
      </c>
      <c r="I261">
        <v>168800</v>
      </c>
    </row>
    <row r="262" spans="1:9">
      <c r="A262" t="s">
        <v>2336</v>
      </c>
      <c r="B262">
        <v>89</v>
      </c>
      <c r="C262">
        <v>23349649</v>
      </c>
      <c r="D262">
        <v>20226613</v>
      </c>
      <c r="E262">
        <v>3600747</v>
      </c>
      <c r="F262">
        <v>929211944832</v>
      </c>
      <c r="G262">
        <v>749975695875</v>
      </c>
      <c r="H262">
        <v>7093</v>
      </c>
      <c r="I262">
        <v>1230423278</v>
      </c>
    </row>
    <row r="263" spans="1:9">
      <c r="A263" t="s">
        <v>1957</v>
      </c>
      <c r="B263">
        <v>12</v>
      </c>
      <c r="C263">
        <v>387907</v>
      </c>
      <c r="D263">
        <v>358</v>
      </c>
      <c r="E263">
        <v>765</v>
      </c>
      <c r="F263">
        <v>20971675</v>
      </c>
      <c r="G263">
        <v>21874</v>
      </c>
      <c r="H263">
        <v>4</v>
      </c>
      <c r="I263">
        <v>93777</v>
      </c>
    </row>
    <row r="264" spans="1:9">
      <c r="A264" t="s">
        <v>2162</v>
      </c>
      <c r="B264">
        <v>49052</v>
      </c>
      <c r="C264">
        <v>904199071</v>
      </c>
      <c r="D264">
        <v>891912001</v>
      </c>
      <c r="E264">
        <v>1645714</v>
      </c>
      <c r="F264">
        <v>28747962805</v>
      </c>
      <c r="G264">
        <v>17801126717</v>
      </c>
      <c r="H264">
        <v>37605</v>
      </c>
      <c r="I264">
        <v>619860283</v>
      </c>
    </row>
    <row r="265" spans="1:9">
      <c r="A265" t="s">
        <v>2267</v>
      </c>
      <c r="B265">
        <v>3</v>
      </c>
      <c r="C265">
        <v>82242</v>
      </c>
      <c r="D265">
        <v>47</v>
      </c>
      <c r="E265">
        <v>279</v>
      </c>
      <c r="F265">
        <v>6845960</v>
      </c>
      <c r="G265">
        <v>8093</v>
      </c>
      <c r="H265">
        <v>0</v>
      </c>
      <c r="I265">
        <v>0</v>
      </c>
    </row>
    <row r="266" spans="1:9">
      <c r="A266" t="s">
        <v>2050</v>
      </c>
      <c r="B266">
        <v>36084</v>
      </c>
      <c r="C266">
        <v>374257874</v>
      </c>
      <c r="D266">
        <v>268784131</v>
      </c>
      <c r="E266">
        <v>5275602</v>
      </c>
      <c r="F266">
        <v>69373832788</v>
      </c>
      <c r="G266">
        <v>32686020613</v>
      </c>
      <c r="H266">
        <v>74747</v>
      </c>
      <c r="I266">
        <v>405165664</v>
      </c>
    </row>
    <row r="267" spans="1:9">
      <c r="A267" t="s">
        <v>2308</v>
      </c>
      <c r="B267">
        <v>8</v>
      </c>
      <c r="C267">
        <v>473656</v>
      </c>
      <c r="D267">
        <v>473656</v>
      </c>
      <c r="E267">
        <v>5527</v>
      </c>
      <c r="F267">
        <v>381626586</v>
      </c>
      <c r="G267">
        <v>296956172</v>
      </c>
      <c r="H267">
        <v>29</v>
      </c>
      <c r="I267">
        <v>1840601</v>
      </c>
    </row>
    <row r="268" spans="1:9">
      <c r="A268" t="s">
        <v>5083</v>
      </c>
      <c r="B268">
        <v>0</v>
      </c>
      <c r="C268">
        <v>0</v>
      </c>
      <c r="D268">
        <v>0</v>
      </c>
      <c r="E268">
        <v>24500</v>
      </c>
      <c r="F268">
        <v>140770440</v>
      </c>
      <c r="G268">
        <v>97076951</v>
      </c>
      <c r="H268">
        <v>28</v>
      </c>
      <c r="I268">
        <v>81290</v>
      </c>
    </row>
    <row r="269" spans="1:9">
      <c r="A269" t="s">
        <v>1991</v>
      </c>
      <c r="B269">
        <v>1238823</v>
      </c>
      <c r="C269">
        <v>3526686298</v>
      </c>
      <c r="D269">
        <v>738865931</v>
      </c>
      <c r="E269">
        <v>41814658</v>
      </c>
      <c r="F269">
        <v>231226757832</v>
      </c>
      <c r="G269">
        <v>32036074114</v>
      </c>
      <c r="H269">
        <v>836407</v>
      </c>
      <c r="I269">
        <v>598570112</v>
      </c>
    </row>
    <row r="270" spans="1:9">
      <c r="A270" t="s">
        <v>2033</v>
      </c>
      <c r="B270">
        <v>0</v>
      </c>
      <c r="C270">
        <v>0</v>
      </c>
      <c r="D270">
        <v>0</v>
      </c>
      <c r="E270">
        <v>105389</v>
      </c>
      <c r="F270">
        <v>7779191363</v>
      </c>
      <c r="G270">
        <v>2730227620</v>
      </c>
      <c r="H270">
        <v>495</v>
      </c>
      <c r="I270">
        <v>26591897</v>
      </c>
    </row>
    <row r="271" spans="1:9">
      <c r="A271" t="s">
        <v>2249</v>
      </c>
      <c r="B271">
        <v>1987</v>
      </c>
      <c r="C271">
        <v>379246768</v>
      </c>
      <c r="D271">
        <v>0</v>
      </c>
      <c r="E271">
        <v>50035</v>
      </c>
      <c r="F271">
        <v>9149669354</v>
      </c>
      <c r="G271">
        <v>0</v>
      </c>
      <c r="H271">
        <v>0</v>
      </c>
      <c r="I271">
        <v>0</v>
      </c>
    </row>
    <row r="272" spans="1:9">
      <c r="A272" t="s">
        <v>5084</v>
      </c>
      <c r="B272">
        <v>167</v>
      </c>
      <c r="C272">
        <v>106600</v>
      </c>
      <c r="D272">
        <v>75966</v>
      </c>
      <c r="E272">
        <v>90099</v>
      </c>
      <c r="F272">
        <v>261534248</v>
      </c>
      <c r="G272">
        <v>127014534</v>
      </c>
      <c r="H272">
        <v>459</v>
      </c>
      <c r="I272">
        <v>218780</v>
      </c>
    </row>
    <row r="273" spans="1:9">
      <c r="A273" t="s">
        <v>5085</v>
      </c>
      <c r="B273">
        <v>6182</v>
      </c>
      <c r="C273">
        <v>4086850</v>
      </c>
      <c r="D273">
        <v>1128026</v>
      </c>
      <c r="E273">
        <v>1040995</v>
      </c>
      <c r="F273">
        <v>1508293900</v>
      </c>
      <c r="G273">
        <v>260767560</v>
      </c>
      <c r="H273">
        <v>546</v>
      </c>
      <c r="I273">
        <v>175320</v>
      </c>
    </row>
    <row r="274" spans="1:9">
      <c r="A274" t="s">
        <v>2285</v>
      </c>
      <c r="B274">
        <v>1034</v>
      </c>
      <c r="C274">
        <v>141455084</v>
      </c>
      <c r="D274">
        <v>58070005</v>
      </c>
      <c r="E274">
        <v>50936</v>
      </c>
      <c r="F274">
        <v>3245118794</v>
      </c>
      <c r="G274">
        <v>1023091390</v>
      </c>
      <c r="H274">
        <v>100</v>
      </c>
      <c r="I274">
        <v>1607486</v>
      </c>
    </row>
    <row r="275" spans="1:9">
      <c r="A275" t="s">
        <v>1974</v>
      </c>
      <c r="B275">
        <v>562</v>
      </c>
      <c r="C275">
        <v>76495229</v>
      </c>
      <c r="D275">
        <v>9448410</v>
      </c>
      <c r="E275">
        <v>56924</v>
      </c>
      <c r="F275">
        <v>6853271689</v>
      </c>
      <c r="G275">
        <v>344833724</v>
      </c>
      <c r="H275">
        <v>137</v>
      </c>
      <c r="I275">
        <v>5449667</v>
      </c>
    </row>
    <row r="276" spans="1:9">
      <c r="A276" t="s">
        <v>2057</v>
      </c>
      <c r="B276">
        <v>0</v>
      </c>
      <c r="C276">
        <v>0</v>
      </c>
      <c r="D276">
        <v>0</v>
      </c>
      <c r="E276">
        <v>34</v>
      </c>
      <c r="F276">
        <v>1713764</v>
      </c>
      <c r="G276">
        <v>84236</v>
      </c>
      <c r="H276">
        <v>1</v>
      </c>
      <c r="I276">
        <v>37900</v>
      </c>
    </row>
    <row r="277" spans="1:9">
      <c r="A277" t="s">
        <v>2149</v>
      </c>
      <c r="B277">
        <v>2649</v>
      </c>
      <c r="C277">
        <v>400362279</v>
      </c>
      <c r="D277">
        <v>26790563</v>
      </c>
      <c r="E277">
        <v>45137</v>
      </c>
      <c r="F277">
        <v>3291820661</v>
      </c>
      <c r="G277">
        <v>679091690</v>
      </c>
      <c r="H277">
        <v>225</v>
      </c>
      <c r="I277">
        <v>12366316</v>
      </c>
    </row>
    <row r="278" spans="1:9">
      <c r="A278" t="s">
        <v>2251</v>
      </c>
      <c r="B278">
        <v>313</v>
      </c>
      <c r="C278">
        <v>50406193</v>
      </c>
      <c r="D278">
        <v>22074843</v>
      </c>
      <c r="E278">
        <v>15253</v>
      </c>
      <c r="F278">
        <v>1690017235</v>
      </c>
      <c r="G278">
        <v>380310503</v>
      </c>
      <c r="H278">
        <v>45</v>
      </c>
      <c r="I278">
        <v>1857310</v>
      </c>
    </row>
    <row r="279" spans="1:9">
      <c r="A279" t="s">
        <v>1989</v>
      </c>
      <c r="B279">
        <v>145700</v>
      </c>
      <c r="C279">
        <v>5493162310</v>
      </c>
      <c r="D279">
        <v>5484121407</v>
      </c>
      <c r="E279">
        <v>1887380</v>
      </c>
      <c r="F279">
        <v>67734442527</v>
      </c>
      <c r="G279">
        <v>51282071217</v>
      </c>
      <c r="H279">
        <v>40156</v>
      </c>
      <c r="I279">
        <v>1221413046</v>
      </c>
    </row>
    <row r="280" spans="1:9">
      <c r="A280" t="s">
        <v>2327</v>
      </c>
      <c r="B280">
        <v>252802</v>
      </c>
      <c r="C280">
        <v>2161481325</v>
      </c>
      <c r="D280">
        <v>316886295</v>
      </c>
      <c r="E280">
        <v>7725934</v>
      </c>
      <c r="F280">
        <v>66711192403</v>
      </c>
      <c r="G280">
        <v>7299245076</v>
      </c>
      <c r="H280">
        <v>5743</v>
      </c>
      <c r="I280">
        <v>16628577</v>
      </c>
    </row>
    <row r="281" spans="1:9">
      <c r="A281" t="s">
        <v>2221</v>
      </c>
      <c r="B281">
        <v>1135</v>
      </c>
      <c r="C281">
        <v>5387150</v>
      </c>
      <c r="D281">
        <v>0</v>
      </c>
      <c r="E281">
        <v>713495</v>
      </c>
      <c r="F281">
        <v>3381018210</v>
      </c>
      <c r="G281">
        <v>0</v>
      </c>
      <c r="H281">
        <v>4</v>
      </c>
      <c r="I281">
        <v>12930</v>
      </c>
    </row>
    <row r="282" spans="1:9">
      <c r="A282" t="s">
        <v>2237</v>
      </c>
      <c r="B282">
        <v>40619</v>
      </c>
      <c r="C282">
        <v>1992346593</v>
      </c>
      <c r="D282">
        <v>1981486373</v>
      </c>
      <c r="E282">
        <v>594094</v>
      </c>
      <c r="F282">
        <v>27096401494</v>
      </c>
      <c r="G282">
        <v>18397992213</v>
      </c>
      <c r="H282">
        <v>2375</v>
      </c>
      <c r="I282">
        <v>108736018</v>
      </c>
    </row>
    <row r="283" spans="1:9">
      <c r="A283" t="s">
        <v>1935</v>
      </c>
      <c r="B283">
        <v>234079</v>
      </c>
      <c r="C283">
        <v>1979295479</v>
      </c>
      <c r="D283">
        <v>165855831</v>
      </c>
      <c r="E283">
        <v>14280601</v>
      </c>
      <c r="F283">
        <v>181162388576</v>
      </c>
      <c r="G283">
        <v>8839640969</v>
      </c>
      <c r="H283">
        <v>16338</v>
      </c>
      <c r="I283">
        <v>77044162</v>
      </c>
    </row>
    <row r="284" spans="1:9">
      <c r="A284" t="s">
        <v>2227</v>
      </c>
      <c r="B284">
        <v>283779</v>
      </c>
      <c r="C284">
        <v>1172129586</v>
      </c>
      <c r="D284">
        <v>0</v>
      </c>
      <c r="E284">
        <v>12764370</v>
      </c>
      <c r="F284">
        <v>43419665570</v>
      </c>
      <c r="G284">
        <v>0</v>
      </c>
      <c r="H284">
        <v>137</v>
      </c>
      <c r="I284">
        <v>353781</v>
      </c>
    </row>
    <row r="285" spans="1:9">
      <c r="A285" t="s">
        <v>2159</v>
      </c>
      <c r="B285">
        <v>0</v>
      </c>
      <c r="C285">
        <v>0</v>
      </c>
      <c r="D285">
        <v>0</v>
      </c>
      <c r="E285">
        <v>14902</v>
      </c>
      <c r="F285">
        <v>203771091</v>
      </c>
      <c r="G285">
        <v>498420</v>
      </c>
      <c r="H285">
        <v>8</v>
      </c>
      <c r="I285">
        <v>90787</v>
      </c>
    </row>
    <row r="286" spans="1:9">
      <c r="A286" t="s">
        <v>2163</v>
      </c>
      <c r="B286">
        <v>125598</v>
      </c>
      <c r="C286">
        <v>4417684718</v>
      </c>
      <c r="D286">
        <v>4398037782</v>
      </c>
      <c r="E286">
        <v>1639264</v>
      </c>
      <c r="F286">
        <v>56545192477</v>
      </c>
      <c r="G286">
        <v>42203268498</v>
      </c>
      <c r="H286">
        <v>44731</v>
      </c>
      <c r="I286">
        <v>1316197951</v>
      </c>
    </row>
    <row r="287" spans="1:9">
      <c r="A287" t="s">
        <v>2185</v>
      </c>
      <c r="B287">
        <v>2083</v>
      </c>
      <c r="C287">
        <v>37674388</v>
      </c>
      <c r="D287">
        <v>37459524</v>
      </c>
      <c r="E287">
        <v>21712</v>
      </c>
      <c r="F287">
        <v>411942757</v>
      </c>
      <c r="G287">
        <v>225436776</v>
      </c>
      <c r="H287">
        <v>201</v>
      </c>
      <c r="I287">
        <v>3654276</v>
      </c>
    </row>
    <row r="288" spans="1:9">
      <c r="A288" t="s">
        <v>1976</v>
      </c>
      <c r="B288">
        <v>5360</v>
      </c>
      <c r="C288">
        <v>569572166</v>
      </c>
      <c r="D288">
        <v>224158245</v>
      </c>
      <c r="E288">
        <v>116690</v>
      </c>
      <c r="F288">
        <v>9181979031</v>
      </c>
      <c r="G288">
        <v>2986627234</v>
      </c>
      <c r="H288">
        <v>626</v>
      </c>
      <c r="I288">
        <v>19903049</v>
      </c>
    </row>
    <row r="289" spans="1:9">
      <c r="A289" t="s">
        <v>2051</v>
      </c>
      <c r="B289">
        <v>5484</v>
      </c>
      <c r="C289">
        <v>77291300</v>
      </c>
      <c r="D289">
        <v>60429812</v>
      </c>
      <c r="E289">
        <v>2929875</v>
      </c>
      <c r="F289">
        <v>54797271278</v>
      </c>
      <c r="G289">
        <v>35172794034</v>
      </c>
      <c r="H289">
        <v>41616</v>
      </c>
      <c r="I289">
        <v>395176879</v>
      </c>
    </row>
    <row r="290" spans="1:9">
      <c r="A290" t="s">
        <v>2242</v>
      </c>
      <c r="B290">
        <v>747</v>
      </c>
      <c r="C290">
        <v>9120096</v>
      </c>
      <c r="D290">
        <v>5540165</v>
      </c>
      <c r="E290">
        <v>55934</v>
      </c>
      <c r="F290">
        <v>871468987</v>
      </c>
      <c r="G290">
        <v>645048375</v>
      </c>
      <c r="H290">
        <v>1361</v>
      </c>
      <c r="I290">
        <v>13745567</v>
      </c>
    </row>
    <row r="291" spans="1:9">
      <c r="A291" t="s">
        <v>2324</v>
      </c>
      <c r="B291">
        <v>6</v>
      </c>
      <c r="C291">
        <v>126194</v>
      </c>
      <c r="D291">
        <v>125293</v>
      </c>
      <c r="E291">
        <v>1991532</v>
      </c>
      <c r="F291">
        <v>41085419163</v>
      </c>
      <c r="G291">
        <v>24679783867</v>
      </c>
      <c r="H291">
        <v>24699</v>
      </c>
      <c r="I291">
        <v>482851930</v>
      </c>
    </row>
    <row r="292" spans="1:9">
      <c r="A292" t="s">
        <v>2329</v>
      </c>
      <c r="B292">
        <v>16914</v>
      </c>
      <c r="C292">
        <v>290861350</v>
      </c>
      <c r="D292">
        <v>208540507</v>
      </c>
      <c r="E292">
        <v>1489261</v>
      </c>
      <c r="F292">
        <v>16690412456</v>
      </c>
      <c r="G292">
        <v>9471696601</v>
      </c>
      <c r="H292">
        <v>28390</v>
      </c>
      <c r="I292">
        <v>122559004</v>
      </c>
    </row>
    <row r="293" spans="1:9">
      <c r="A293" t="s">
        <v>2018</v>
      </c>
      <c r="B293">
        <v>65521</v>
      </c>
      <c r="C293">
        <v>3038290705</v>
      </c>
      <c r="D293">
        <v>2977957175</v>
      </c>
      <c r="E293">
        <v>1670756</v>
      </c>
      <c r="F293">
        <v>71424003463</v>
      </c>
      <c r="G293">
        <v>46374933679</v>
      </c>
      <c r="H293">
        <v>5604</v>
      </c>
      <c r="I293">
        <v>215098217</v>
      </c>
    </row>
    <row r="294" spans="1:9">
      <c r="A294" t="s">
        <v>2136</v>
      </c>
      <c r="B294">
        <v>40702</v>
      </c>
      <c r="C294">
        <v>362630300</v>
      </c>
      <c r="D294">
        <v>0</v>
      </c>
      <c r="E294">
        <v>1478899</v>
      </c>
      <c r="F294">
        <v>15338309384</v>
      </c>
      <c r="G294">
        <v>0</v>
      </c>
      <c r="H294">
        <v>1</v>
      </c>
      <c r="I294">
        <v>6500</v>
      </c>
    </row>
    <row r="295" spans="1:9">
      <c r="A295" t="s">
        <v>2099</v>
      </c>
      <c r="B295">
        <v>290805</v>
      </c>
      <c r="C295">
        <v>1296276853</v>
      </c>
      <c r="D295">
        <v>182908550</v>
      </c>
      <c r="E295">
        <v>5121221</v>
      </c>
      <c r="F295">
        <v>33156629779</v>
      </c>
      <c r="G295">
        <v>3892501152</v>
      </c>
      <c r="H295">
        <v>34581</v>
      </c>
      <c r="I295">
        <v>64291434</v>
      </c>
    </row>
    <row r="296" spans="1:9">
      <c r="A296" t="s">
        <v>2118</v>
      </c>
      <c r="B296">
        <v>229</v>
      </c>
      <c r="C296">
        <v>49781699</v>
      </c>
      <c r="D296">
        <v>49470263</v>
      </c>
      <c r="E296">
        <v>19871</v>
      </c>
      <c r="F296">
        <v>3499115859</v>
      </c>
      <c r="G296">
        <v>2710997473</v>
      </c>
      <c r="H296">
        <v>62</v>
      </c>
      <c r="I296">
        <v>7553646</v>
      </c>
    </row>
    <row r="297" spans="1:9">
      <c r="A297" t="s">
        <v>2172</v>
      </c>
      <c r="B297">
        <v>0</v>
      </c>
      <c r="C297">
        <v>0</v>
      </c>
      <c r="D297">
        <v>0</v>
      </c>
      <c r="E297">
        <v>229</v>
      </c>
      <c r="F297">
        <v>14989259</v>
      </c>
      <c r="G297">
        <v>4233220</v>
      </c>
      <c r="H297">
        <v>0</v>
      </c>
      <c r="I297">
        <v>0</v>
      </c>
    </row>
    <row r="298" spans="1:9">
      <c r="A298" t="s">
        <v>2209</v>
      </c>
      <c r="B298">
        <v>9850</v>
      </c>
      <c r="C298">
        <v>34730882</v>
      </c>
      <c r="D298">
        <v>0</v>
      </c>
      <c r="E298">
        <v>1375027</v>
      </c>
      <c r="F298">
        <v>4542943907</v>
      </c>
      <c r="G298">
        <v>0</v>
      </c>
      <c r="H298">
        <v>6</v>
      </c>
      <c r="I298">
        <v>8100</v>
      </c>
    </row>
    <row r="299" spans="1:9">
      <c r="A299" t="s">
        <v>2125</v>
      </c>
      <c r="B299">
        <v>26</v>
      </c>
      <c r="C299">
        <v>127750</v>
      </c>
      <c r="D299">
        <v>0</v>
      </c>
      <c r="E299">
        <v>30134</v>
      </c>
      <c r="F299">
        <v>70843935</v>
      </c>
      <c r="G299">
        <v>0</v>
      </c>
      <c r="H299">
        <v>0</v>
      </c>
      <c r="I299">
        <v>0</v>
      </c>
    </row>
    <row r="300" spans="1:9">
      <c r="A300" t="s">
        <v>1949</v>
      </c>
      <c r="B300">
        <v>10549</v>
      </c>
      <c r="C300">
        <v>127775650</v>
      </c>
      <c r="D300">
        <v>44623667</v>
      </c>
      <c r="E300">
        <v>1259529</v>
      </c>
      <c r="F300">
        <v>16127438686</v>
      </c>
      <c r="G300">
        <v>7267655239</v>
      </c>
      <c r="H300">
        <v>25803</v>
      </c>
      <c r="I300">
        <v>114143277</v>
      </c>
    </row>
    <row r="301" spans="1:9">
      <c r="A301" t="s">
        <v>2121</v>
      </c>
      <c r="B301">
        <v>24</v>
      </c>
      <c r="C301">
        <v>1546500</v>
      </c>
      <c r="D301">
        <v>502348</v>
      </c>
      <c r="E301">
        <v>1379</v>
      </c>
      <c r="F301">
        <v>57924671</v>
      </c>
      <c r="G301">
        <v>20933698</v>
      </c>
      <c r="H301">
        <v>2</v>
      </c>
      <c r="I301">
        <v>30000</v>
      </c>
    </row>
    <row r="302" spans="1:9">
      <c r="A302" t="s">
        <v>2138</v>
      </c>
      <c r="B302">
        <v>3277</v>
      </c>
      <c r="C302">
        <v>39389200</v>
      </c>
      <c r="D302">
        <v>18903622</v>
      </c>
      <c r="E302">
        <v>339964</v>
      </c>
      <c r="F302">
        <v>3371912352</v>
      </c>
      <c r="G302">
        <v>1232847188</v>
      </c>
      <c r="H302">
        <v>6177</v>
      </c>
      <c r="I302">
        <v>18343891</v>
      </c>
    </row>
    <row r="303" spans="1:9">
      <c r="A303" t="s">
        <v>2282</v>
      </c>
      <c r="B303">
        <v>17798</v>
      </c>
      <c r="C303">
        <v>8174798906</v>
      </c>
      <c r="D303">
        <v>8150427365</v>
      </c>
      <c r="E303">
        <v>2004075</v>
      </c>
      <c r="F303">
        <v>515620482871</v>
      </c>
      <c r="G303">
        <v>448644358714</v>
      </c>
      <c r="H303">
        <v>3582</v>
      </c>
      <c r="I303">
        <v>613631138</v>
      </c>
    </row>
    <row r="304" spans="1:9">
      <c r="A304" t="s">
        <v>2104</v>
      </c>
      <c r="B304">
        <v>136</v>
      </c>
      <c r="C304">
        <v>269071</v>
      </c>
      <c r="D304">
        <v>46579</v>
      </c>
      <c r="E304">
        <v>1344</v>
      </c>
      <c r="F304">
        <v>16206725</v>
      </c>
      <c r="G304">
        <v>97396</v>
      </c>
      <c r="H304">
        <v>7</v>
      </c>
      <c r="I304">
        <v>60303</v>
      </c>
    </row>
    <row r="305" spans="1:9">
      <c r="A305" t="s">
        <v>2345</v>
      </c>
      <c r="B305">
        <v>579</v>
      </c>
      <c r="C305">
        <v>2346133</v>
      </c>
      <c r="D305">
        <v>1782752</v>
      </c>
      <c r="E305">
        <v>95514</v>
      </c>
      <c r="F305">
        <v>735450324</v>
      </c>
      <c r="G305">
        <v>323668674</v>
      </c>
      <c r="H305">
        <v>1045</v>
      </c>
      <c r="I305">
        <v>5155009</v>
      </c>
    </row>
    <row r="306" spans="1:9">
      <c r="A306" t="s">
        <v>1986</v>
      </c>
      <c r="B306">
        <v>79</v>
      </c>
      <c r="C306">
        <v>935442</v>
      </c>
      <c r="D306">
        <v>292759</v>
      </c>
      <c r="E306">
        <v>3255</v>
      </c>
      <c r="F306">
        <v>34136084</v>
      </c>
      <c r="G306">
        <v>6350561</v>
      </c>
      <c r="H306">
        <v>38</v>
      </c>
      <c r="I306">
        <v>607292</v>
      </c>
    </row>
    <row r="307" spans="1:9">
      <c r="A307" t="s">
        <v>1996</v>
      </c>
      <c r="B307">
        <v>0</v>
      </c>
      <c r="C307">
        <v>0</v>
      </c>
      <c r="D307">
        <v>0</v>
      </c>
      <c r="E307">
        <v>164</v>
      </c>
      <c r="F307">
        <v>23741122</v>
      </c>
      <c r="G307">
        <v>0</v>
      </c>
      <c r="H307">
        <v>0</v>
      </c>
      <c r="I307">
        <v>0</v>
      </c>
    </row>
    <row r="308" spans="1:9">
      <c r="A308" t="s">
        <v>2089</v>
      </c>
      <c r="B308">
        <v>0</v>
      </c>
      <c r="C308">
        <v>0</v>
      </c>
      <c r="D308">
        <v>0</v>
      </c>
      <c r="E308">
        <v>1</v>
      </c>
      <c r="F308">
        <v>35000</v>
      </c>
      <c r="G308">
        <v>95</v>
      </c>
      <c r="H308">
        <v>0</v>
      </c>
      <c r="I308">
        <v>0</v>
      </c>
    </row>
    <row r="309" spans="1:9">
      <c r="A309" t="s">
        <v>2167</v>
      </c>
      <c r="B309">
        <v>24</v>
      </c>
      <c r="C309">
        <v>356700</v>
      </c>
      <c r="D309">
        <v>286748</v>
      </c>
      <c r="E309">
        <v>13888</v>
      </c>
      <c r="F309">
        <v>117312600</v>
      </c>
      <c r="G309">
        <v>80907195</v>
      </c>
      <c r="H309">
        <v>110</v>
      </c>
      <c r="I309">
        <v>298600</v>
      </c>
    </row>
    <row r="310" spans="1:9">
      <c r="A310" t="s">
        <v>2116</v>
      </c>
      <c r="B310">
        <v>3</v>
      </c>
      <c r="C310">
        <v>1064950</v>
      </c>
      <c r="D310">
        <v>44388</v>
      </c>
      <c r="E310">
        <v>98</v>
      </c>
      <c r="F310">
        <v>7852919</v>
      </c>
      <c r="G310">
        <v>2702571</v>
      </c>
      <c r="H310">
        <v>0</v>
      </c>
      <c r="I310">
        <v>0</v>
      </c>
    </row>
    <row r="311" spans="1:9">
      <c r="A311" t="s">
        <v>2011</v>
      </c>
      <c r="B311">
        <v>1879</v>
      </c>
      <c r="C311">
        <v>8002500</v>
      </c>
      <c r="D311">
        <v>5578530</v>
      </c>
      <c r="E311">
        <v>325176</v>
      </c>
      <c r="F311">
        <v>1852080489</v>
      </c>
      <c r="G311">
        <v>1333294802</v>
      </c>
      <c r="H311">
        <v>9546</v>
      </c>
      <c r="I311">
        <v>40418887</v>
      </c>
    </row>
    <row r="312" spans="1:9">
      <c r="A312" t="s">
        <v>1938</v>
      </c>
      <c r="B312">
        <v>51035</v>
      </c>
      <c r="C312">
        <v>779611370</v>
      </c>
      <c r="D312">
        <v>460105475</v>
      </c>
      <c r="E312">
        <v>3342022</v>
      </c>
      <c r="F312">
        <v>74106486367</v>
      </c>
      <c r="G312">
        <v>32353471891</v>
      </c>
      <c r="H312">
        <v>16894</v>
      </c>
      <c r="I312">
        <v>172450656</v>
      </c>
    </row>
    <row r="313" spans="1:9">
      <c r="A313" t="s">
        <v>1972</v>
      </c>
      <c r="B313">
        <v>21057</v>
      </c>
      <c r="C313">
        <v>13322218416</v>
      </c>
      <c r="D313">
        <v>13273684549</v>
      </c>
      <c r="E313">
        <v>1701266</v>
      </c>
      <c r="F313">
        <v>515515532342</v>
      </c>
      <c r="G313">
        <v>414197475214</v>
      </c>
      <c r="H313">
        <v>3615</v>
      </c>
      <c r="I313">
        <v>717988001</v>
      </c>
    </row>
    <row r="314" spans="1:9">
      <c r="A314" t="s">
        <v>2065</v>
      </c>
      <c r="B314">
        <v>16452</v>
      </c>
      <c r="C314">
        <v>242421819</v>
      </c>
      <c r="D314">
        <v>239908696</v>
      </c>
      <c r="E314">
        <v>98486</v>
      </c>
      <c r="F314">
        <v>1461985194</v>
      </c>
      <c r="G314">
        <v>984069302</v>
      </c>
      <c r="H314">
        <v>640</v>
      </c>
      <c r="I314">
        <v>8191444</v>
      </c>
    </row>
    <row r="315" spans="1:9">
      <c r="A315" t="s">
        <v>2068</v>
      </c>
      <c r="B315">
        <v>454641</v>
      </c>
      <c r="C315">
        <v>1899542891</v>
      </c>
      <c r="D315">
        <v>408952800</v>
      </c>
      <c r="E315">
        <v>7047238</v>
      </c>
      <c r="F315">
        <v>30976231739</v>
      </c>
      <c r="G315">
        <v>5532636812</v>
      </c>
      <c r="H315">
        <v>17044</v>
      </c>
      <c r="I315">
        <v>17764477</v>
      </c>
    </row>
    <row r="316" spans="1:9">
      <c r="A316" t="s">
        <v>2070</v>
      </c>
      <c r="B316">
        <v>7901</v>
      </c>
      <c r="C316">
        <v>71762722</v>
      </c>
      <c r="D316">
        <v>60251606</v>
      </c>
      <c r="E316">
        <v>563138</v>
      </c>
      <c r="F316">
        <v>4237778090</v>
      </c>
      <c r="G316">
        <v>2775385500</v>
      </c>
      <c r="H316">
        <v>21339</v>
      </c>
      <c r="I316">
        <v>65870672</v>
      </c>
    </row>
    <row r="317" spans="1:9">
      <c r="A317" t="s">
        <v>2122</v>
      </c>
      <c r="B317">
        <v>38</v>
      </c>
      <c r="C317">
        <v>3190100</v>
      </c>
      <c r="D317">
        <v>1078730</v>
      </c>
      <c r="E317">
        <v>2442</v>
      </c>
      <c r="F317">
        <v>112853344</v>
      </c>
      <c r="G317">
        <v>58978128</v>
      </c>
      <c r="H317">
        <v>4</v>
      </c>
      <c r="I317">
        <v>244292</v>
      </c>
    </row>
    <row r="318" spans="1:9">
      <c r="A318" t="s">
        <v>1959</v>
      </c>
      <c r="B318">
        <v>834</v>
      </c>
      <c r="C318">
        <v>8447676</v>
      </c>
      <c r="D318">
        <v>7973192</v>
      </c>
      <c r="E318">
        <v>41150</v>
      </c>
      <c r="F318">
        <v>427298025</v>
      </c>
      <c r="G318">
        <v>214286865</v>
      </c>
      <c r="H318">
        <v>43</v>
      </c>
      <c r="I318">
        <v>488094</v>
      </c>
    </row>
    <row r="319" spans="1:9">
      <c r="A319" t="s">
        <v>2085</v>
      </c>
      <c r="B319">
        <v>0</v>
      </c>
      <c r="C319">
        <v>0</v>
      </c>
      <c r="D319">
        <v>0</v>
      </c>
      <c r="E319">
        <v>17</v>
      </c>
      <c r="F319">
        <v>585999</v>
      </c>
      <c r="G319">
        <v>425592</v>
      </c>
      <c r="H319">
        <v>0</v>
      </c>
      <c r="I319">
        <v>0</v>
      </c>
    </row>
    <row r="320" spans="1:9">
      <c r="A320" t="s">
        <v>2352</v>
      </c>
      <c r="B320">
        <v>62826</v>
      </c>
      <c r="C320">
        <v>523885491</v>
      </c>
      <c r="D320">
        <v>331462964</v>
      </c>
      <c r="E320">
        <v>766207</v>
      </c>
      <c r="F320">
        <v>6131699681</v>
      </c>
      <c r="G320">
        <v>2609664190</v>
      </c>
      <c r="H320">
        <v>12056</v>
      </c>
      <c r="I320">
        <v>60761641</v>
      </c>
    </row>
    <row r="321" spans="1:9">
      <c r="A321" t="s">
        <v>1982</v>
      </c>
      <c r="B321">
        <v>68252</v>
      </c>
      <c r="C321">
        <v>39045048</v>
      </c>
      <c r="D321">
        <v>34308534</v>
      </c>
      <c r="E321">
        <v>53470</v>
      </c>
      <c r="F321">
        <v>409875714</v>
      </c>
      <c r="G321">
        <v>231899818</v>
      </c>
      <c r="H321">
        <v>3757</v>
      </c>
      <c r="I321">
        <v>2817801</v>
      </c>
    </row>
    <row r="322" spans="1:9">
      <c r="A322" t="s">
        <v>2300</v>
      </c>
      <c r="B322">
        <v>21334</v>
      </c>
      <c r="C322">
        <v>178004875</v>
      </c>
      <c r="D322">
        <v>0</v>
      </c>
      <c r="E322">
        <v>2975745</v>
      </c>
      <c r="F322">
        <v>37676186597</v>
      </c>
      <c r="G322">
        <v>0</v>
      </c>
      <c r="H322">
        <v>0</v>
      </c>
      <c r="I322">
        <v>0</v>
      </c>
    </row>
    <row r="323" spans="1:9">
      <c r="A323" t="s">
        <v>1916</v>
      </c>
      <c r="B323">
        <v>189293</v>
      </c>
      <c r="C323">
        <v>1307534875</v>
      </c>
      <c r="D323">
        <v>0</v>
      </c>
      <c r="E323">
        <v>3430108</v>
      </c>
      <c r="F323">
        <v>24417176461</v>
      </c>
      <c r="G323">
        <v>0</v>
      </c>
      <c r="H323">
        <v>7</v>
      </c>
      <c r="I323">
        <v>16050</v>
      </c>
    </row>
    <row r="324" spans="1:9">
      <c r="A324" t="s">
        <v>1929</v>
      </c>
      <c r="B324">
        <v>471051</v>
      </c>
      <c r="C324">
        <v>494471816</v>
      </c>
      <c r="D324">
        <v>107081995</v>
      </c>
      <c r="E324">
        <v>6547406</v>
      </c>
      <c r="F324">
        <v>9316813793</v>
      </c>
      <c r="G324">
        <v>2125559571</v>
      </c>
      <c r="H324">
        <v>357561</v>
      </c>
      <c r="I324">
        <v>145658840</v>
      </c>
    </row>
    <row r="325" spans="1:9">
      <c r="A325" t="s">
        <v>2045</v>
      </c>
      <c r="B325">
        <v>0</v>
      </c>
      <c r="C325">
        <v>0</v>
      </c>
      <c r="D325">
        <v>0</v>
      </c>
      <c r="E325">
        <v>5</v>
      </c>
      <c r="F325">
        <v>29000</v>
      </c>
      <c r="G325">
        <v>22352</v>
      </c>
      <c r="H325">
        <v>1</v>
      </c>
      <c r="I325">
        <v>6500</v>
      </c>
    </row>
    <row r="326" spans="1:9">
      <c r="A326" t="s">
        <v>2302</v>
      </c>
      <c r="B326">
        <v>2395</v>
      </c>
      <c r="C326">
        <v>20834500</v>
      </c>
      <c r="D326">
        <v>8777370</v>
      </c>
      <c r="E326">
        <v>640193</v>
      </c>
      <c r="F326">
        <v>8156712209</v>
      </c>
      <c r="G326">
        <v>2646295662</v>
      </c>
      <c r="H326">
        <v>5229</v>
      </c>
      <c r="I326">
        <v>16461000</v>
      </c>
    </row>
    <row r="327" spans="1:9">
      <c r="A327" t="s">
        <v>2180</v>
      </c>
      <c r="B327">
        <v>0</v>
      </c>
      <c r="C327">
        <v>0</v>
      </c>
      <c r="D327">
        <v>0</v>
      </c>
      <c r="E327">
        <v>16708</v>
      </c>
      <c r="F327">
        <v>3591775436</v>
      </c>
      <c r="G327">
        <v>2682938134</v>
      </c>
      <c r="H327">
        <v>183</v>
      </c>
      <c r="I327">
        <v>42594213</v>
      </c>
    </row>
    <row r="328" spans="1:9">
      <c r="A328" t="s">
        <v>2293</v>
      </c>
      <c r="B328">
        <v>14569</v>
      </c>
      <c r="C328">
        <v>347557162</v>
      </c>
      <c r="D328">
        <v>339547213</v>
      </c>
      <c r="E328">
        <v>388212</v>
      </c>
      <c r="F328">
        <v>13498725337</v>
      </c>
      <c r="G328">
        <v>10803487812</v>
      </c>
      <c r="H328">
        <v>889</v>
      </c>
      <c r="I328">
        <v>14873975</v>
      </c>
    </row>
    <row r="329" spans="1:9">
      <c r="A329" t="s">
        <v>2155</v>
      </c>
      <c r="B329">
        <v>462</v>
      </c>
      <c r="C329">
        <v>1035605</v>
      </c>
      <c r="D329">
        <v>990474</v>
      </c>
      <c r="E329">
        <v>26056</v>
      </c>
      <c r="F329">
        <v>132156962</v>
      </c>
      <c r="G329">
        <v>60693507</v>
      </c>
      <c r="H329">
        <v>287</v>
      </c>
      <c r="I329">
        <v>1124709</v>
      </c>
    </row>
    <row r="330" spans="1:9">
      <c r="A330" t="s">
        <v>2213</v>
      </c>
      <c r="B330">
        <v>62632</v>
      </c>
      <c r="C330">
        <v>1042248554</v>
      </c>
      <c r="D330">
        <v>1030948309</v>
      </c>
      <c r="E330">
        <v>733998</v>
      </c>
      <c r="F330">
        <v>12814536993</v>
      </c>
      <c r="G330">
        <v>8504972780</v>
      </c>
      <c r="H330">
        <v>1501</v>
      </c>
      <c r="I330">
        <v>26588858</v>
      </c>
    </row>
    <row r="331" spans="1:9">
      <c r="A331" t="s">
        <v>2271</v>
      </c>
      <c r="B331">
        <v>21633</v>
      </c>
      <c r="C331">
        <v>1140084333</v>
      </c>
      <c r="D331">
        <v>1133893977</v>
      </c>
      <c r="E331">
        <v>693598</v>
      </c>
      <c r="F331">
        <v>33423617322</v>
      </c>
      <c r="G331">
        <v>22920765084</v>
      </c>
      <c r="H331">
        <v>1251</v>
      </c>
      <c r="I331">
        <v>61261547</v>
      </c>
    </row>
    <row r="332" spans="1:9">
      <c r="A332" t="s">
        <v>2295</v>
      </c>
      <c r="B332">
        <v>0</v>
      </c>
      <c r="C332">
        <v>0</v>
      </c>
      <c r="D332">
        <v>0</v>
      </c>
      <c r="E332">
        <v>20</v>
      </c>
      <c r="F332">
        <v>295974</v>
      </c>
      <c r="G332">
        <v>10168</v>
      </c>
      <c r="H332">
        <v>0</v>
      </c>
      <c r="I332">
        <v>0</v>
      </c>
    </row>
    <row r="333" spans="1:9">
      <c r="A333" t="s">
        <v>2222</v>
      </c>
      <c r="B333">
        <v>1251</v>
      </c>
      <c r="C333">
        <v>5975225</v>
      </c>
      <c r="D333">
        <v>741921</v>
      </c>
      <c r="E333">
        <v>465380</v>
      </c>
      <c r="F333">
        <v>2504225730</v>
      </c>
      <c r="G333">
        <v>276801808</v>
      </c>
      <c r="H333">
        <v>206</v>
      </c>
      <c r="I333">
        <v>530833</v>
      </c>
    </row>
    <row r="334" spans="1:9">
      <c r="A334" t="s">
        <v>2025</v>
      </c>
      <c r="B334">
        <v>0</v>
      </c>
      <c r="C334">
        <v>0</v>
      </c>
      <c r="D334">
        <v>0</v>
      </c>
      <c r="E334">
        <v>303</v>
      </c>
      <c r="F334">
        <v>54671054</v>
      </c>
      <c r="G334">
        <v>735822</v>
      </c>
      <c r="H334">
        <v>8</v>
      </c>
      <c r="I334">
        <v>747752</v>
      </c>
    </row>
    <row r="335" spans="1:9">
      <c r="A335" t="s">
        <v>2304</v>
      </c>
      <c r="B335">
        <v>966</v>
      </c>
      <c r="C335">
        <v>15181500</v>
      </c>
      <c r="D335">
        <v>10763085</v>
      </c>
      <c r="E335">
        <v>527392</v>
      </c>
      <c r="F335">
        <v>9811738899</v>
      </c>
      <c r="G335">
        <v>7939333665</v>
      </c>
      <c r="H335">
        <v>5060</v>
      </c>
      <c r="I335">
        <v>69354500</v>
      </c>
    </row>
    <row r="336" spans="1:9">
      <c r="A336" t="s">
        <v>2311</v>
      </c>
      <c r="B336">
        <v>0</v>
      </c>
      <c r="C336">
        <v>0</v>
      </c>
      <c r="D336">
        <v>0</v>
      </c>
      <c r="E336">
        <v>8281</v>
      </c>
      <c r="F336">
        <v>536871006</v>
      </c>
      <c r="G336">
        <v>84399124</v>
      </c>
      <c r="H336">
        <v>1</v>
      </c>
      <c r="I336">
        <v>22000</v>
      </c>
    </row>
    <row r="337" spans="1:9">
      <c r="A337" t="s">
        <v>2027</v>
      </c>
      <c r="B337">
        <v>0</v>
      </c>
      <c r="C337">
        <v>0</v>
      </c>
      <c r="D337">
        <v>0</v>
      </c>
      <c r="E337">
        <v>4294</v>
      </c>
      <c r="F337">
        <v>316757524</v>
      </c>
      <c r="G337">
        <v>86362763</v>
      </c>
      <c r="H337">
        <v>101</v>
      </c>
      <c r="I337">
        <v>6223044</v>
      </c>
    </row>
    <row r="338" spans="1:9">
      <c r="A338" t="s">
        <v>1981</v>
      </c>
      <c r="B338">
        <v>3296</v>
      </c>
      <c r="C338">
        <v>776256</v>
      </c>
      <c r="D338">
        <v>581399</v>
      </c>
      <c r="E338">
        <v>12827</v>
      </c>
      <c r="F338">
        <v>109751441</v>
      </c>
      <c r="G338">
        <v>43096087</v>
      </c>
      <c r="H338">
        <v>350</v>
      </c>
      <c r="I338">
        <v>697810</v>
      </c>
    </row>
    <row r="339" spans="1:9">
      <c r="A339" t="s">
        <v>2189</v>
      </c>
      <c r="B339">
        <v>1115</v>
      </c>
      <c r="C339">
        <v>11811733</v>
      </c>
      <c r="D339">
        <v>9845532</v>
      </c>
      <c r="E339">
        <v>41613</v>
      </c>
      <c r="F339">
        <v>422882724</v>
      </c>
      <c r="G339">
        <v>195152661</v>
      </c>
      <c r="H339">
        <v>335</v>
      </c>
      <c r="I339">
        <v>4983737</v>
      </c>
    </row>
    <row r="340" spans="1:9">
      <c r="A340" t="s">
        <v>2217</v>
      </c>
      <c r="B340">
        <v>44896</v>
      </c>
      <c r="C340">
        <v>184488619</v>
      </c>
      <c r="D340">
        <v>92180471</v>
      </c>
      <c r="E340">
        <v>3170788</v>
      </c>
      <c r="F340">
        <v>14487763661</v>
      </c>
      <c r="G340">
        <v>7307467991</v>
      </c>
      <c r="H340">
        <v>96641</v>
      </c>
      <c r="I340">
        <v>130920479</v>
      </c>
    </row>
    <row r="341" spans="1:9">
      <c r="A341" t="s">
        <v>2257</v>
      </c>
      <c r="B341">
        <v>647</v>
      </c>
      <c r="C341">
        <v>1760877</v>
      </c>
      <c r="D341">
        <v>1680747</v>
      </c>
      <c r="E341">
        <v>42473</v>
      </c>
      <c r="F341">
        <v>161086274</v>
      </c>
      <c r="G341">
        <v>74717374</v>
      </c>
      <c r="H341">
        <v>137</v>
      </c>
      <c r="I341">
        <v>345636</v>
      </c>
    </row>
    <row r="342" spans="1:9">
      <c r="A342" t="s">
        <v>1978</v>
      </c>
      <c r="B342">
        <v>2080</v>
      </c>
      <c r="C342">
        <v>663497239</v>
      </c>
      <c r="D342">
        <v>391002269</v>
      </c>
      <c r="E342">
        <v>153909</v>
      </c>
      <c r="F342">
        <v>33095205324</v>
      </c>
      <c r="G342">
        <v>22212791796</v>
      </c>
      <c r="H342">
        <v>1267</v>
      </c>
      <c r="I342">
        <v>214026370</v>
      </c>
    </row>
    <row r="343" spans="1:9">
      <c r="A343" t="s">
        <v>2072</v>
      </c>
      <c r="B343">
        <v>97</v>
      </c>
      <c r="C343">
        <v>3764400</v>
      </c>
      <c r="D343">
        <v>3395234</v>
      </c>
      <c r="E343">
        <v>5548</v>
      </c>
      <c r="F343">
        <v>147917138</v>
      </c>
      <c r="G343">
        <v>126881025</v>
      </c>
      <c r="H343">
        <v>254</v>
      </c>
      <c r="I343">
        <v>4320090</v>
      </c>
    </row>
    <row r="344" spans="1:9">
      <c r="A344" t="s">
        <v>2203</v>
      </c>
      <c r="B344">
        <v>3296</v>
      </c>
      <c r="C344">
        <v>530788506</v>
      </c>
      <c r="D344">
        <v>0</v>
      </c>
      <c r="E344">
        <v>218220</v>
      </c>
      <c r="F344">
        <v>24309480917</v>
      </c>
      <c r="G344">
        <v>0</v>
      </c>
      <c r="H344">
        <v>1</v>
      </c>
      <c r="I344">
        <v>155000</v>
      </c>
    </row>
    <row r="345" spans="1:9">
      <c r="A345" t="s">
        <v>2294</v>
      </c>
      <c r="B345">
        <v>5044</v>
      </c>
      <c r="C345">
        <v>439933658</v>
      </c>
      <c r="D345">
        <v>411983263</v>
      </c>
      <c r="E345">
        <v>129285</v>
      </c>
      <c r="F345">
        <v>14062003394</v>
      </c>
      <c r="G345">
        <v>11731110678</v>
      </c>
      <c r="H345">
        <v>149</v>
      </c>
      <c r="I345">
        <v>8494718</v>
      </c>
    </row>
    <row r="346" spans="1:9">
      <c r="A346" t="s">
        <v>2029</v>
      </c>
      <c r="B346">
        <v>195</v>
      </c>
      <c r="C346">
        <v>90415138</v>
      </c>
      <c r="D346">
        <v>88710450</v>
      </c>
      <c r="E346">
        <v>3612974</v>
      </c>
      <c r="F346">
        <v>1109286023339</v>
      </c>
      <c r="G346">
        <v>952359990429</v>
      </c>
      <c r="H346">
        <v>4677</v>
      </c>
      <c r="I346">
        <v>1247614971</v>
      </c>
    </row>
    <row r="347" spans="1:9">
      <c r="A347" t="s">
        <v>1918</v>
      </c>
      <c r="B347">
        <v>7101</v>
      </c>
      <c r="C347">
        <v>33719250</v>
      </c>
      <c r="D347">
        <v>18988690</v>
      </c>
      <c r="E347">
        <v>594781</v>
      </c>
      <c r="F347">
        <v>3395560348</v>
      </c>
      <c r="G347">
        <v>1597509736</v>
      </c>
      <c r="H347">
        <v>17557</v>
      </c>
      <c r="I347">
        <v>38159911</v>
      </c>
    </row>
    <row r="348" spans="1:9">
      <c r="A348" t="s">
        <v>2320</v>
      </c>
      <c r="B348">
        <v>11228</v>
      </c>
      <c r="C348">
        <v>493746483</v>
      </c>
      <c r="D348">
        <v>488744606</v>
      </c>
      <c r="E348">
        <v>94972</v>
      </c>
      <c r="F348">
        <v>4072889841</v>
      </c>
      <c r="G348">
        <v>2664712789</v>
      </c>
      <c r="H348">
        <v>261</v>
      </c>
      <c r="I348">
        <v>10340514</v>
      </c>
    </row>
    <row r="349" spans="1:9">
      <c r="A349" t="s">
        <v>1970</v>
      </c>
      <c r="B349">
        <v>0</v>
      </c>
      <c r="C349">
        <v>0</v>
      </c>
      <c r="D349">
        <v>0</v>
      </c>
      <c r="E349">
        <v>4426</v>
      </c>
      <c r="F349">
        <v>374650507</v>
      </c>
      <c r="G349">
        <v>131382879</v>
      </c>
      <c r="H349">
        <v>27</v>
      </c>
      <c r="I349">
        <v>1193687</v>
      </c>
    </row>
    <row r="350" spans="1:9">
      <c r="A350" t="s">
        <v>2191</v>
      </c>
      <c r="B350">
        <v>64250</v>
      </c>
      <c r="C350">
        <v>3007347902</v>
      </c>
      <c r="D350">
        <v>2997904113</v>
      </c>
      <c r="E350">
        <v>675338</v>
      </c>
      <c r="F350">
        <v>28339844925</v>
      </c>
      <c r="G350">
        <v>20534374083</v>
      </c>
      <c r="H350">
        <v>6586</v>
      </c>
      <c r="I350">
        <v>231266830</v>
      </c>
    </row>
    <row r="351" spans="1:9">
      <c r="A351" t="s">
        <v>2030</v>
      </c>
      <c r="B351">
        <v>0</v>
      </c>
      <c r="C351">
        <v>0</v>
      </c>
      <c r="D351">
        <v>0</v>
      </c>
      <c r="E351">
        <v>136550</v>
      </c>
      <c r="F351">
        <v>19800939956</v>
      </c>
      <c r="G351">
        <v>0</v>
      </c>
      <c r="H351">
        <v>42</v>
      </c>
      <c r="I351">
        <v>3427790</v>
      </c>
    </row>
    <row r="352" spans="1:9">
      <c r="A352" t="s">
        <v>2153</v>
      </c>
      <c r="B352">
        <v>242</v>
      </c>
      <c r="C352">
        <v>5342000</v>
      </c>
      <c r="D352">
        <v>0</v>
      </c>
      <c r="E352">
        <v>780956</v>
      </c>
      <c r="F352">
        <v>2392509560</v>
      </c>
      <c r="G352">
        <v>0</v>
      </c>
      <c r="H352">
        <v>0</v>
      </c>
      <c r="I352">
        <v>0</v>
      </c>
    </row>
    <row r="353" spans="1:9">
      <c r="A353" t="s">
        <v>2147</v>
      </c>
      <c r="B353">
        <v>2577</v>
      </c>
      <c r="C353">
        <v>534928958</v>
      </c>
      <c r="D353">
        <v>0</v>
      </c>
      <c r="E353">
        <v>141670</v>
      </c>
      <c r="F353">
        <v>16687875880</v>
      </c>
      <c r="G353">
        <v>0</v>
      </c>
      <c r="H353">
        <v>1</v>
      </c>
      <c r="I353">
        <v>35000</v>
      </c>
    </row>
    <row r="354" spans="1:9">
      <c r="A354" t="s">
        <v>2194</v>
      </c>
      <c r="B354">
        <v>1399</v>
      </c>
      <c r="C354">
        <v>14441600</v>
      </c>
      <c r="D354">
        <v>7395841</v>
      </c>
      <c r="E354">
        <v>260586</v>
      </c>
      <c r="F354">
        <v>2180965059</v>
      </c>
      <c r="G354">
        <v>883867228</v>
      </c>
      <c r="H354">
        <v>4233</v>
      </c>
      <c r="I354">
        <v>12407711</v>
      </c>
    </row>
    <row r="355" spans="1:9">
      <c r="A355" t="s">
        <v>2341</v>
      </c>
      <c r="B355">
        <v>9</v>
      </c>
      <c r="C355">
        <v>13095000</v>
      </c>
      <c r="D355">
        <v>2953625</v>
      </c>
      <c r="E355">
        <v>178956</v>
      </c>
      <c r="F355">
        <v>17783583251</v>
      </c>
      <c r="G355">
        <v>10416754890</v>
      </c>
      <c r="H355">
        <v>1114</v>
      </c>
      <c r="I355">
        <v>74268173</v>
      </c>
    </row>
    <row r="356" spans="1:9">
      <c r="A356" t="s">
        <v>2354</v>
      </c>
      <c r="B356">
        <v>5132</v>
      </c>
      <c r="C356">
        <v>128635967</v>
      </c>
      <c r="D356">
        <v>103276588</v>
      </c>
      <c r="E356">
        <v>42612</v>
      </c>
      <c r="F356">
        <v>1039147936</v>
      </c>
      <c r="G356">
        <v>575569326</v>
      </c>
      <c r="H356">
        <v>296</v>
      </c>
      <c r="I356">
        <v>6257950</v>
      </c>
    </row>
    <row r="357" spans="1:9">
      <c r="A357" t="s">
        <v>2032</v>
      </c>
      <c r="B357">
        <v>0</v>
      </c>
      <c r="C357">
        <v>0</v>
      </c>
      <c r="D357">
        <v>0</v>
      </c>
      <c r="E357">
        <v>36833</v>
      </c>
      <c r="F357">
        <v>2546547589</v>
      </c>
      <c r="G357">
        <v>654304536</v>
      </c>
      <c r="H357">
        <v>174</v>
      </c>
      <c r="I357">
        <v>8544710</v>
      </c>
    </row>
    <row r="358" spans="1:9">
      <c r="A358" t="s">
        <v>2288</v>
      </c>
      <c r="B358">
        <v>1771</v>
      </c>
      <c r="C358">
        <v>291309709</v>
      </c>
      <c r="D358">
        <v>254318924</v>
      </c>
      <c r="E358">
        <v>38138</v>
      </c>
      <c r="F358">
        <v>7583290734</v>
      </c>
      <c r="G358">
        <v>5929576474</v>
      </c>
      <c r="H358">
        <v>280</v>
      </c>
      <c r="I358">
        <v>35760784</v>
      </c>
    </row>
    <row r="359" spans="1:9">
      <c r="A359" t="s">
        <v>2095</v>
      </c>
      <c r="B359">
        <v>2185</v>
      </c>
      <c r="C359">
        <v>13834996</v>
      </c>
      <c r="D359">
        <v>13563115</v>
      </c>
      <c r="E359">
        <v>329638</v>
      </c>
      <c r="F359">
        <v>4391431867</v>
      </c>
      <c r="G359">
        <v>3785419688</v>
      </c>
      <c r="H359">
        <v>3086</v>
      </c>
      <c r="I359">
        <v>35689649</v>
      </c>
    </row>
    <row r="360" spans="1:9">
      <c r="A360" t="s">
        <v>2135</v>
      </c>
      <c r="B360">
        <v>16652</v>
      </c>
      <c r="C360">
        <v>789170599</v>
      </c>
      <c r="D360">
        <v>785792516</v>
      </c>
      <c r="E360">
        <v>397049</v>
      </c>
      <c r="F360">
        <v>17356152265</v>
      </c>
      <c r="G360">
        <v>11456571906</v>
      </c>
      <c r="H360">
        <v>1739</v>
      </c>
      <c r="I360">
        <v>75261798</v>
      </c>
    </row>
    <row r="361" spans="1:9">
      <c r="A361" t="s">
        <v>2309</v>
      </c>
      <c r="B361">
        <v>1107</v>
      </c>
      <c r="C361">
        <v>372612936</v>
      </c>
      <c r="D361">
        <v>372576864</v>
      </c>
      <c r="E361">
        <v>356013</v>
      </c>
      <c r="F361">
        <v>83815650560</v>
      </c>
      <c r="G361">
        <v>72021029682</v>
      </c>
      <c r="H361">
        <v>1818</v>
      </c>
      <c r="I361">
        <v>384045789</v>
      </c>
    </row>
    <row r="362" spans="1:9">
      <c r="A362" t="s">
        <v>2133</v>
      </c>
      <c r="B362">
        <v>336</v>
      </c>
      <c r="C362">
        <v>3595735</v>
      </c>
      <c r="D362">
        <v>3249813</v>
      </c>
      <c r="E362">
        <v>25790</v>
      </c>
      <c r="F362">
        <v>288558460</v>
      </c>
      <c r="G362">
        <v>138736130</v>
      </c>
      <c r="H362">
        <v>70</v>
      </c>
      <c r="I362">
        <v>1153118</v>
      </c>
    </row>
    <row r="363" spans="1:9">
      <c r="A363" t="s">
        <v>2330</v>
      </c>
      <c r="B363">
        <v>2059</v>
      </c>
      <c r="C363">
        <v>53331500</v>
      </c>
      <c r="D363">
        <v>45847809</v>
      </c>
      <c r="E363">
        <v>990469</v>
      </c>
      <c r="F363">
        <v>16527222008</v>
      </c>
      <c r="G363">
        <v>12367475018</v>
      </c>
      <c r="H363">
        <v>20408</v>
      </c>
      <c r="I363">
        <v>198516172</v>
      </c>
    </row>
    <row r="364" spans="1:9">
      <c r="A364" t="s">
        <v>1953</v>
      </c>
      <c r="B364">
        <v>0</v>
      </c>
      <c r="C364">
        <v>0</v>
      </c>
      <c r="D364">
        <v>0</v>
      </c>
      <c r="E364">
        <v>193</v>
      </c>
      <c r="F364">
        <v>1078500</v>
      </c>
      <c r="G364">
        <v>264162</v>
      </c>
      <c r="H364">
        <v>2</v>
      </c>
      <c r="I364">
        <v>15000</v>
      </c>
    </row>
    <row r="365" spans="1:9">
      <c r="A365" t="s">
        <v>2305</v>
      </c>
      <c r="B365">
        <v>279</v>
      </c>
      <c r="C365">
        <v>5842000</v>
      </c>
      <c r="D365">
        <v>5107866</v>
      </c>
      <c r="E365">
        <v>25655</v>
      </c>
      <c r="F365">
        <v>748624450</v>
      </c>
      <c r="G365">
        <v>708701615</v>
      </c>
      <c r="H365">
        <v>453</v>
      </c>
      <c r="I365">
        <v>11043200</v>
      </c>
    </row>
    <row r="366" spans="1:9">
      <c r="A366" t="s">
        <v>2340</v>
      </c>
      <c r="B366">
        <v>9</v>
      </c>
      <c r="C366">
        <v>7000000</v>
      </c>
      <c r="D366">
        <v>2442807</v>
      </c>
      <c r="E366">
        <v>151553</v>
      </c>
      <c r="F366">
        <v>12072437055</v>
      </c>
      <c r="G366">
        <v>3861331700</v>
      </c>
      <c r="H366">
        <v>659</v>
      </c>
      <c r="I366">
        <v>23090769</v>
      </c>
    </row>
    <row r="367" spans="1:9">
      <c r="A367" t="s">
        <v>1987</v>
      </c>
      <c r="B367">
        <v>3597</v>
      </c>
      <c r="C367">
        <v>32422953</v>
      </c>
      <c r="D367">
        <v>31634831</v>
      </c>
      <c r="E367">
        <v>171596</v>
      </c>
      <c r="F367">
        <v>1580066941</v>
      </c>
      <c r="G367">
        <v>884355060</v>
      </c>
      <c r="H367">
        <v>1134</v>
      </c>
      <c r="I367">
        <v>11708361</v>
      </c>
    </row>
    <row r="368" spans="1:9">
      <c r="A368" t="s">
        <v>2007</v>
      </c>
      <c r="B368">
        <v>0</v>
      </c>
      <c r="C368">
        <v>0</v>
      </c>
      <c r="D368">
        <v>0</v>
      </c>
      <c r="E368">
        <v>252</v>
      </c>
      <c r="F368">
        <v>173833231</v>
      </c>
      <c r="G368">
        <v>160827379</v>
      </c>
      <c r="H368">
        <v>3</v>
      </c>
      <c r="I368">
        <v>21766</v>
      </c>
    </row>
    <row r="369" spans="1:9">
      <c r="A369" t="s">
        <v>2142</v>
      </c>
      <c r="B369">
        <v>0</v>
      </c>
      <c r="C369">
        <v>0</v>
      </c>
      <c r="D369">
        <v>0</v>
      </c>
      <c r="E369">
        <v>106</v>
      </c>
      <c r="F369">
        <v>15462772</v>
      </c>
      <c r="G369">
        <v>452907</v>
      </c>
      <c r="H369">
        <v>0</v>
      </c>
      <c r="I369">
        <v>0</v>
      </c>
    </row>
    <row r="370" spans="1:9">
      <c r="A370" t="s">
        <v>2265</v>
      </c>
      <c r="B370">
        <v>10750</v>
      </c>
      <c r="C370">
        <v>131099723</v>
      </c>
      <c r="D370">
        <v>88993362</v>
      </c>
      <c r="E370">
        <v>72929</v>
      </c>
      <c r="F370">
        <v>934744369</v>
      </c>
      <c r="G370">
        <v>508522073</v>
      </c>
      <c r="H370">
        <v>1151</v>
      </c>
      <c r="I370">
        <v>8181215</v>
      </c>
    </row>
    <row r="371" spans="1:9">
      <c r="A371" t="s">
        <v>1979</v>
      </c>
      <c r="B371">
        <v>2</v>
      </c>
      <c r="C371">
        <v>30000</v>
      </c>
      <c r="D371">
        <v>0</v>
      </c>
      <c r="E371">
        <v>298559</v>
      </c>
      <c r="F371">
        <v>1628729292</v>
      </c>
      <c r="G371">
        <v>0</v>
      </c>
      <c r="H371">
        <v>8</v>
      </c>
      <c r="I371">
        <v>103500</v>
      </c>
    </row>
    <row r="372" spans="1:9">
      <c r="A372" t="s">
        <v>2254</v>
      </c>
      <c r="B372">
        <v>187</v>
      </c>
      <c r="C372">
        <v>45825378</v>
      </c>
      <c r="D372">
        <v>37409573</v>
      </c>
      <c r="E372">
        <v>29414</v>
      </c>
      <c r="F372">
        <v>6807399282</v>
      </c>
      <c r="G372">
        <v>4854433810</v>
      </c>
      <c r="H372">
        <v>350</v>
      </c>
      <c r="I372">
        <v>56329697</v>
      </c>
    </row>
    <row r="373" spans="1:9">
      <c r="A373" t="s">
        <v>2286</v>
      </c>
      <c r="B373">
        <v>935</v>
      </c>
      <c r="C373">
        <v>139495216</v>
      </c>
      <c r="D373">
        <v>65401429</v>
      </c>
      <c r="E373">
        <v>64262</v>
      </c>
      <c r="F373">
        <v>4948756534</v>
      </c>
      <c r="G373">
        <v>2425620394</v>
      </c>
      <c r="H373">
        <v>204</v>
      </c>
      <c r="I373">
        <v>6465712</v>
      </c>
    </row>
    <row r="374" spans="1:9">
      <c r="A374" t="s">
        <v>1945</v>
      </c>
      <c r="B374">
        <v>18403</v>
      </c>
      <c r="C374">
        <v>458964116</v>
      </c>
      <c r="D374">
        <v>436033460</v>
      </c>
      <c r="E374">
        <v>93036</v>
      </c>
      <c r="F374">
        <v>2286296467</v>
      </c>
      <c r="G374">
        <v>1550319305</v>
      </c>
      <c r="H374">
        <v>162</v>
      </c>
      <c r="I374">
        <v>3692200</v>
      </c>
    </row>
    <row r="375" spans="1:9">
      <c r="A375" t="s">
        <v>2088</v>
      </c>
      <c r="B375">
        <v>0</v>
      </c>
      <c r="C375">
        <v>0</v>
      </c>
      <c r="D375">
        <v>0</v>
      </c>
      <c r="E375">
        <v>3</v>
      </c>
      <c r="F375">
        <v>135000</v>
      </c>
      <c r="G375">
        <v>1508</v>
      </c>
      <c r="H375">
        <v>0</v>
      </c>
      <c r="I375">
        <v>0</v>
      </c>
    </row>
    <row r="376" spans="1:9">
      <c r="A376" t="s">
        <v>2129</v>
      </c>
      <c r="B376">
        <v>761</v>
      </c>
      <c r="C376">
        <v>43766497</v>
      </c>
      <c r="D376">
        <v>42885319</v>
      </c>
      <c r="E376">
        <v>20397</v>
      </c>
      <c r="F376">
        <v>631174846</v>
      </c>
      <c r="G376">
        <v>474210908</v>
      </c>
      <c r="H376">
        <v>74</v>
      </c>
      <c r="I376">
        <v>1258389</v>
      </c>
    </row>
    <row r="377" spans="1:9">
      <c r="A377" t="s">
        <v>2179</v>
      </c>
      <c r="B377">
        <v>0</v>
      </c>
      <c r="C377">
        <v>0</v>
      </c>
      <c r="D377">
        <v>0</v>
      </c>
      <c r="E377">
        <v>23682</v>
      </c>
      <c r="F377">
        <v>2819387985</v>
      </c>
      <c r="G377">
        <v>1557815107</v>
      </c>
      <c r="H377">
        <v>164</v>
      </c>
      <c r="I377">
        <v>11599723</v>
      </c>
    </row>
    <row r="378" spans="1:9">
      <c r="A378" t="s">
        <v>1926</v>
      </c>
      <c r="B378">
        <v>8988</v>
      </c>
      <c r="C378">
        <v>96516012</v>
      </c>
      <c r="D378">
        <v>72146986</v>
      </c>
      <c r="E378">
        <v>45849</v>
      </c>
      <c r="F378">
        <v>530765674</v>
      </c>
      <c r="G378">
        <v>326115137</v>
      </c>
      <c r="H378">
        <v>2967</v>
      </c>
      <c r="I378">
        <v>23583544</v>
      </c>
    </row>
    <row r="379" spans="1:9">
      <c r="A379" t="s">
        <v>1980</v>
      </c>
      <c r="B379">
        <v>1433</v>
      </c>
      <c r="C379">
        <v>162100</v>
      </c>
      <c r="D379">
        <v>123956</v>
      </c>
      <c r="E379">
        <v>33423</v>
      </c>
      <c r="F379">
        <v>181053403</v>
      </c>
      <c r="G379">
        <v>33379668</v>
      </c>
      <c r="H379">
        <v>443</v>
      </c>
      <c r="I379">
        <v>2357978</v>
      </c>
    </row>
    <row r="380" spans="1:9">
      <c r="A380" t="s">
        <v>2078</v>
      </c>
      <c r="B380">
        <v>0</v>
      </c>
      <c r="C380">
        <v>0</v>
      </c>
      <c r="D380">
        <v>0</v>
      </c>
      <c r="E380">
        <v>4176</v>
      </c>
      <c r="F380">
        <v>3011250</v>
      </c>
      <c r="G380">
        <v>4846813</v>
      </c>
      <c r="H380">
        <v>4169</v>
      </c>
      <c r="I380">
        <v>3005000</v>
      </c>
    </row>
    <row r="381" spans="1:9">
      <c r="A381" t="s">
        <v>2043</v>
      </c>
      <c r="B381">
        <v>0</v>
      </c>
      <c r="C381">
        <v>0</v>
      </c>
      <c r="D381">
        <v>0</v>
      </c>
      <c r="E381">
        <v>20328</v>
      </c>
      <c r="F381">
        <v>38887891</v>
      </c>
      <c r="G381">
        <v>1466482</v>
      </c>
      <c r="H381">
        <v>19</v>
      </c>
      <c r="I381">
        <v>48300</v>
      </c>
    </row>
    <row r="382" spans="1:9">
      <c r="A382" t="s">
        <v>2212</v>
      </c>
      <c r="B382">
        <v>44136</v>
      </c>
      <c r="C382">
        <v>287859122</v>
      </c>
      <c r="D382">
        <v>283092441</v>
      </c>
      <c r="E382">
        <v>446701</v>
      </c>
      <c r="F382">
        <v>3210244693</v>
      </c>
      <c r="G382">
        <v>1770887331</v>
      </c>
      <c r="H382">
        <v>860</v>
      </c>
      <c r="I382">
        <v>5756945</v>
      </c>
    </row>
    <row r="383" spans="1:9">
      <c r="A383" t="s">
        <v>2276</v>
      </c>
      <c r="B383">
        <v>4623</v>
      </c>
      <c r="C383">
        <v>65844700</v>
      </c>
      <c r="D383">
        <v>39340318</v>
      </c>
      <c r="E383">
        <v>644929</v>
      </c>
      <c r="F383">
        <v>10374379683</v>
      </c>
      <c r="G383">
        <v>7591080357</v>
      </c>
      <c r="H383">
        <v>13872</v>
      </c>
      <c r="I383">
        <v>147141845</v>
      </c>
    </row>
    <row r="384" spans="1:9">
      <c r="A384" t="s">
        <v>2082</v>
      </c>
      <c r="B384">
        <v>57091</v>
      </c>
      <c r="C384">
        <v>510950600</v>
      </c>
      <c r="D384">
        <v>370670730</v>
      </c>
      <c r="E384">
        <v>4515924</v>
      </c>
      <c r="F384">
        <v>53016488253</v>
      </c>
      <c r="G384">
        <v>28232296346</v>
      </c>
      <c r="H384">
        <v>79012</v>
      </c>
      <c r="I384">
        <v>420599985</v>
      </c>
    </row>
    <row r="385" spans="1:9">
      <c r="A385" t="s">
        <v>2119</v>
      </c>
      <c r="B385">
        <v>118</v>
      </c>
      <c r="C385">
        <v>11300300</v>
      </c>
      <c r="D385">
        <v>0</v>
      </c>
      <c r="E385">
        <v>4632</v>
      </c>
      <c r="F385">
        <v>340468015</v>
      </c>
      <c r="G385">
        <v>0</v>
      </c>
      <c r="H385">
        <v>0</v>
      </c>
      <c r="I385">
        <v>0</v>
      </c>
    </row>
    <row r="386" spans="1:9">
      <c r="A386" t="s">
        <v>2145</v>
      </c>
      <c r="B386">
        <v>372</v>
      </c>
      <c r="C386">
        <v>21890011</v>
      </c>
      <c r="D386">
        <v>21736375</v>
      </c>
      <c r="E386">
        <v>55680</v>
      </c>
      <c r="F386">
        <v>3575911391</v>
      </c>
      <c r="G386">
        <v>2525755880</v>
      </c>
      <c r="H386">
        <v>275</v>
      </c>
      <c r="I386">
        <v>14698360</v>
      </c>
    </row>
    <row r="387" spans="1:9">
      <c r="A387" t="s">
        <v>2325</v>
      </c>
      <c r="B387">
        <v>6</v>
      </c>
      <c r="C387">
        <v>249927</v>
      </c>
      <c r="D387">
        <v>248012</v>
      </c>
      <c r="E387">
        <v>1287785</v>
      </c>
      <c r="F387">
        <v>54815317299</v>
      </c>
      <c r="G387">
        <v>40736362251</v>
      </c>
      <c r="H387">
        <v>17662</v>
      </c>
      <c r="I387">
        <v>700501406</v>
      </c>
    </row>
    <row r="388" spans="1:9">
      <c r="A388" t="s">
        <v>1922</v>
      </c>
      <c r="B388">
        <v>24961</v>
      </c>
      <c r="C388">
        <v>170729959</v>
      </c>
      <c r="D388">
        <v>0</v>
      </c>
      <c r="E388">
        <v>531103</v>
      </c>
      <c r="F388">
        <v>4264729091</v>
      </c>
      <c r="G388">
        <v>0</v>
      </c>
      <c r="H388">
        <v>2</v>
      </c>
      <c r="I388">
        <v>1597</v>
      </c>
    </row>
    <row r="389" spans="1:9">
      <c r="A389" t="s">
        <v>1998</v>
      </c>
      <c r="B389">
        <v>0</v>
      </c>
      <c r="C389">
        <v>0</v>
      </c>
      <c r="D389">
        <v>0</v>
      </c>
      <c r="E389">
        <v>22</v>
      </c>
      <c r="F389">
        <v>374193</v>
      </c>
      <c r="G389">
        <v>61574</v>
      </c>
      <c r="H389">
        <v>4</v>
      </c>
      <c r="I389">
        <v>21500</v>
      </c>
    </row>
    <row r="390" spans="1:9">
      <c r="A390" t="s">
        <v>2225</v>
      </c>
      <c r="B390">
        <v>10823</v>
      </c>
      <c r="C390">
        <v>163620369</v>
      </c>
      <c r="D390">
        <v>162639373</v>
      </c>
      <c r="E390">
        <v>192926</v>
      </c>
      <c r="F390">
        <v>2870856087</v>
      </c>
      <c r="G390">
        <v>2073053033</v>
      </c>
      <c r="H390">
        <v>1521</v>
      </c>
      <c r="I390">
        <v>17192158</v>
      </c>
    </row>
    <row r="391" spans="1:9">
      <c r="A391" t="s">
        <v>1992</v>
      </c>
      <c r="B391">
        <v>63711</v>
      </c>
      <c r="C391">
        <v>520224341</v>
      </c>
      <c r="D391">
        <v>250877797</v>
      </c>
      <c r="E391">
        <v>10261741</v>
      </c>
      <c r="F391">
        <v>65006041565</v>
      </c>
      <c r="G391">
        <v>29226491681</v>
      </c>
      <c r="H391">
        <v>413534</v>
      </c>
      <c r="I391">
        <v>519897487</v>
      </c>
    </row>
    <row r="392" spans="1:9">
      <c r="A392" t="s">
        <v>2208</v>
      </c>
      <c r="B392">
        <v>1841</v>
      </c>
      <c r="C392">
        <v>296759262</v>
      </c>
      <c r="D392">
        <v>218429500</v>
      </c>
      <c r="E392">
        <v>78244</v>
      </c>
      <c r="F392">
        <v>13333770816</v>
      </c>
      <c r="G392">
        <v>9221920864</v>
      </c>
      <c r="H392">
        <v>826</v>
      </c>
      <c r="I392">
        <v>116302554</v>
      </c>
    </row>
    <row r="393" spans="1:9">
      <c r="A393" t="s">
        <v>2134</v>
      </c>
      <c r="B393">
        <v>11115</v>
      </c>
      <c r="C393">
        <v>252745843</v>
      </c>
      <c r="D393">
        <v>251180652</v>
      </c>
      <c r="E393">
        <v>539307</v>
      </c>
      <c r="F393">
        <v>11981794870</v>
      </c>
      <c r="G393">
        <v>6842323247</v>
      </c>
      <c r="H393">
        <v>1748</v>
      </c>
      <c r="I393">
        <v>39343627</v>
      </c>
    </row>
    <row r="394" spans="1:9">
      <c r="A394" t="s">
        <v>2146</v>
      </c>
      <c r="B394">
        <v>11439</v>
      </c>
      <c r="C394">
        <v>5956333064</v>
      </c>
      <c r="D394">
        <v>5940713312</v>
      </c>
      <c r="E394">
        <v>1189206</v>
      </c>
      <c r="F394">
        <v>296964643509</v>
      </c>
      <c r="G394">
        <v>243563122186</v>
      </c>
      <c r="H394">
        <v>2768</v>
      </c>
      <c r="I394">
        <v>469465455</v>
      </c>
    </row>
    <row r="395" spans="1:9">
      <c r="A395" t="s">
        <v>2161</v>
      </c>
      <c r="B395">
        <v>1269</v>
      </c>
      <c r="C395">
        <v>11663355</v>
      </c>
      <c r="D395">
        <v>10442262</v>
      </c>
      <c r="E395">
        <v>54893</v>
      </c>
      <c r="F395">
        <v>482555091</v>
      </c>
      <c r="G395">
        <v>216142459</v>
      </c>
      <c r="H395">
        <v>775</v>
      </c>
      <c r="I395">
        <v>7845868</v>
      </c>
    </row>
    <row r="396" spans="1:9">
      <c r="A396" t="s">
        <v>2273</v>
      </c>
      <c r="B396">
        <v>138851</v>
      </c>
      <c r="C396">
        <v>1141181885</v>
      </c>
      <c r="D396">
        <v>132484270</v>
      </c>
      <c r="E396">
        <v>6976571</v>
      </c>
      <c r="F396">
        <v>88448371382</v>
      </c>
      <c r="G396">
        <v>8141831851</v>
      </c>
      <c r="H396">
        <v>8912</v>
      </c>
      <c r="I396">
        <v>20934407</v>
      </c>
    </row>
    <row r="397" spans="1:9">
      <c r="A397" t="s">
        <v>1919</v>
      </c>
      <c r="B397">
        <v>2953</v>
      </c>
      <c r="C397">
        <v>14821250</v>
      </c>
      <c r="D397">
        <v>11368129</v>
      </c>
      <c r="E397">
        <v>393186</v>
      </c>
      <c r="F397">
        <v>3253958141</v>
      </c>
      <c r="G397">
        <v>2019050881</v>
      </c>
      <c r="H397">
        <v>11770</v>
      </c>
      <c r="I397">
        <v>52049066</v>
      </c>
    </row>
    <row r="398" spans="1:9">
      <c r="A398" t="s">
        <v>2047</v>
      </c>
      <c r="B398">
        <v>432878</v>
      </c>
      <c r="C398">
        <v>2453205861</v>
      </c>
      <c r="D398">
        <v>0</v>
      </c>
      <c r="E398">
        <v>20276679</v>
      </c>
      <c r="F398">
        <v>161331613482</v>
      </c>
      <c r="G398">
        <v>0</v>
      </c>
      <c r="H398">
        <v>12</v>
      </c>
      <c r="I398">
        <v>37590</v>
      </c>
    </row>
    <row r="399" spans="1:9">
      <c r="A399" t="s">
        <v>2083</v>
      </c>
      <c r="B399">
        <v>12014</v>
      </c>
      <c r="C399">
        <v>140025700</v>
      </c>
      <c r="D399">
        <v>122532101</v>
      </c>
      <c r="E399">
        <v>2598596</v>
      </c>
      <c r="F399">
        <v>44773768761</v>
      </c>
      <c r="G399">
        <v>33944918392</v>
      </c>
      <c r="H399">
        <v>40435</v>
      </c>
      <c r="I399">
        <v>493507461</v>
      </c>
    </row>
    <row r="400" spans="1:9">
      <c r="A400" t="s">
        <v>2158</v>
      </c>
      <c r="B400">
        <v>3341</v>
      </c>
      <c r="C400">
        <v>95926403</v>
      </c>
      <c r="D400">
        <v>95342380</v>
      </c>
      <c r="E400">
        <v>65716</v>
      </c>
      <c r="F400">
        <v>2522188135</v>
      </c>
      <c r="G400">
        <v>1497236159</v>
      </c>
      <c r="H400">
        <v>912</v>
      </c>
      <c r="I400">
        <v>29925858</v>
      </c>
    </row>
    <row r="401" spans="1:9">
      <c r="A401" t="s">
        <v>2291</v>
      </c>
      <c r="B401">
        <v>1257</v>
      </c>
      <c r="C401">
        <v>11662262</v>
      </c>
      <c r="D401">
        <v>4928642</v>
      </c>
      <c r="E401">
        <v>144693</v>
      </c>
      <c r="F401">
        <v>1177207983</v>
      </c>
      <c r="G401">
        <v>350402249</v>
      </c>
      <c r="H401">
        <v>742</v>
      </c>
      <c r="I401">
        <v>1809075</v>
      </c>
    </row>
    <row r="402" spans="1:9">
      <c r="A402" t="s">
        <v>2319</v>
      </c>
      <c r="B402">
        <v>16306</v>
      </c>
      <c r="C402">
        <v>252957358</v>
      </c>
      <c r="D402">
        <v>249994298</v>
      </c>
      <c r="E402">
        <v>176692</v>
      </c>
      <c r="F402">
        <v>3609438046</v>
      </c>
      <c r="G402">
        <v>2287212310</v>
      </c>
      <c r="H402">
        <v>528</v>
      </c>
      <c r="I402">
        <v>8908203</v>
      </c>
    </row>
    <row r="403" spans="1:9">
      <c r="A403" t="s">
        <v>2062</v>
      </c>
      <c r="B403">
        <v>3336</v>
      </c>
      <c r="C403">
        <v>7392558</v>
      </c>
      <c r="D403">
        <v>3631993</v>
      </c>
      <c r="E403">
        <v>158216</v>
      </c>
      <c r="F403">
        <v>569265926</v>
      </c>
      <c r="G403">
        <v>117928939</v>
      </c>
      <c r="H403">
        <v>989</v>
      </c>
      <c r="I403">
        <v>1742384</v>
      </c>
    </row>
    <row r="404" spans="1:9">
      <c r="A404" t="s">
        <v>2071</v>
      </c>
      <c r="B404">
        <v>1688</v>
      </c>
      <c r="C404">
        <v>34978335</v>
      </c>
      <c r="D404">
        <v>31323197</v>
      </c>
      <c r="E404">
        <v>143811</v>
      </c>
      <c r="F404">
        <v>1849481628</v>
      </c>
      <c r="G404">
        <v>1394038299</v>
      </c>
      <c r="H404">
        <v>5246</v>
      </c>
      <c r="I404">
        <v>36685270</v>
      </c>
    </row>
    <row r="405" spans="1:9">
      <c r="A405" t="s">
        <v>1983</v>
      </c>
      <c r="B405">
        <v>4917</v>
      </c>
      <c r="C405">
        <v>205842764</v>
      </c>
      <c r="D405">
        <v>202511731</v>
      </c>
      <c r="E405">
        <v>121918</v>
      </c>
      <c r="F405">
        <v>5215233748</v>
      </c>
      <c r="G405">
        <v>3803310595</v>
      </c>
      <c r="H405">
        <v>146</v>
      </c>
      <c r="I405">
        <v>5715567</v>
      </c>
    </row>
    <row r="406" spans="1:9">
      <c r="A406" t="s">
        <v>2110</v>
      </c>
      <c r="B406">
        <v>1</v>
      </c>
      <c r="C406">
        <v>22298</v>
      </c>
      <c r="D406">
        <v>50</v>
      </c>
      <c r="E406">
        <v>83</v>
      </c>
      <c r="F406">
        <v>1157024</v>
      </c>
      <c r="G406">
        <v>120794</v>
      </c>
      <c r="H406">
        <v>0</v>
      </c>
      <c r="I406">
        <v>0</v>
      </c>
    </row>
    <row r="407" spans="1:9">
      <c r="A407" t="s">
        <v>2236</v>
      </c>
      <c r="B407">
        <v>23910</v>
      </c>
      <c r="C407">
        <v>539341358</v>
      </c>
      <c r="D407">
        <v>535643539</v>
      </c>
      <c r="E407">
        <v>698431</v>
      </c>
      <c r="F407">
        <v>15299067141</v>
      </c>
      <c r="G407">
        <v>9405270651</v>
      </c>
      <c r="H407">
        <v>1823</v>
      </c>
      <c r="I407">
        <v>41161032</v>
      </c>
    </row>
    <row r="408" spans="1:9">
      <c r="A408" t="s">
        <v>2055</v>
      </c>
      <c r="B408">
        <v>0</v>
      </c>
      <c r="C408">
        <v>0</v>
      </c>
      <c r="D408">
        <v>0</v>
      </c>
      <c r="E408">
        <v>453</v>
      </c>
      <c r="F408">
        <v>73423324</v>
      </c>
      <c r="G408">
        <v>0</v>
      </c>
      <c r="H408">
        <v>1</v>
      </c>
      <c r="I408">
        <v>37300</v>
      </c>
    </row>
    <row r="409" spans="1:9">
      <c r="A409" t="s">
        <v>2301</v>
      </c>
      <c r="B409">
        <v>20070</v>
      </c>
      <c r="C409">
        <v>154423645</v>
      </c>
      <c r="D409">
        <v>15173454</v>
      </c>
      <c r="E409">
        <v>3200480</v>
      </c>
      <c r="F409">
        <v>43790582795</v>
      </c>
      <c r="G409">
        <v>3184250376</v>
      </c>
      <c r="H409">
        <v>6627</v>
      </c>
      <c r="I409">
        <v>21182950</v>
      </c>
    </row>
    <row r="410" spans="1:9">
      <c r="A410" t="s">
        <v>2048</v>
      </c>
      <c r="B410">
        <v>713263</v>
      </c>
      <c r="C410">
        <v>3958571942</v>
      </c>
      <c r="D410">
        <v>665249751</v>
      </c>
      <c r="E410">
        <v>29833438</v>
      </c>
      <c r="F410">
        <v>304179063680</v>
      </c>
      <c r="G410">
        <v>24776050225</v>
      </c>
      <c r="H410">
        <v>115996</v>
      </c>
      <c r="I410">
        <v>676076162</v>
      </c>
    </row>
    <row r="411" spans="1:9">
      <c r="A411" t="s">
        <v>2046</v>
      </c>
      <c r="B411">
        <v>0</v>
      </c>
      <c r="C411">
        <v>0</v>
      </c>
      <c r="D411">
        <v>0</v>
      </c>
      <c r="E411">
        <v>1</v>
      </c>
      <c r="F411">
        <v>900</v>
      </c>
      <c r="G411">
        <v>541</v>
      </c>
      <c r="H411">
        <v>1</v>
      </c>
      <c r="I411">
        <v>900</v>
      </c>
    </row>
    <row r="412" spans="1:9">
      <c r="A412" t="s">
        <v>2074</v>
      </c>
      <c r="B412">
        <v>906075</v>
      </c>
      <c r="C412">
        <v>517593457</v>
      </c>
      <c r="D412">
        <v>282844646</v>
      </c>
      <c r="E412">
        <v>12129101</v>
      </c>
      <c r="F412">
        <v>9135318790</v>
      </c>
      <c r="G412">
        <v>5142399327</v>
      </c>
      <c r="H412">
        <v>663271</v>
      </c>
      <c r="I412">
        <v>284973382</v>
      </c>
    </row>
    <row r="413" spans="1:9">
      <c r="A413" t="s">
        <v>1930</v>
      </c>
      <c r="B413">
        <v>25974</v>
      </c>
      <c r="C413">
        <v>122633552</v>
      </c>
      <c r="D413">
        <v>53695585</v>
      </c>
      <c r="E413">
        <v>842796</v>
      </c>
      <c r="F413">
        <v>2444973816</v>
      </c>
      <c r="G413">
        <v>1317771240</v>
      </c>
      <c r="H413">
        <v>61677</v>
      </c>
      <c r="I413">
        <v>86935635</v>
      </c>
    </row>
    <row r="414" spans="1:9">
      <c r="A414" t="s">
        <v>1956</v>
      </c>
      <c r="B414">
        <v>361</v>
      </c>
      <c r="C414">
        <v>8018500</v>
      </c>
      <c r="D414">
        <v>7636068</v>
      </c>
      <c r="E414">
        <v>2785</v>
      </c>
      <c r="F414">
        <v>75176730</v>
      </c>
      <c r="G414">
        <v>28710864</v>
      </c>
      <c r="H414">
        <v>28</v>
      </c>
      <c r="I414">
        <v>750800</v>
      </c>
    </row>
    <row r="415" spans="1:9">
      <c r="A415" t="s">
        <v>2034</v>
      </c>
      <c r="B415">
        <v>0</v>
      </c>
      <c r="C415">
        <v>0</v>
      </c>
      <c r="D415">
        <v>0</v>
      </c>
      <c r="E415">
        <v>152788</v>
      </c>
      <c r="F415">
        <v>14487681208</v>
      </c>
      <c r="G415">
        <v>8361135187</v>
      </c>
      <c r="H415">
        <v>1036</v>
      </c>
      <c r="I415">
        <v>90391482</v>
      </c>
    </row>
    <row r="416" spans="1:9">
      <c r="A416" t="s">
        <v>2139</v>
      </c>
      <c r="B416">
        <v>1642</v>
      </c>
      <c r="C416">
        <v>27461500</v>
      </c>
      <c r="D416">
        <v>19026608</v>
      </c>
      <c r="E416">
        <v>269316</v>
      </c>
      <c r="F416">
        <v>3084942994</v>
      </c>
      <c r="G416">
        <v>1741613455</v>
      </c>
      <c r="H416">
        <v>5995</v>
      </c>
      <c r="I416">
        <v>31922300</v>
      </c>
    </row>
    <row r="417" spans="1:9">
      <c r="A417" t="s">
        <v>2112</v>
      </c>
      <c r="B417">
        <v>1728</v>
      </c>
      <c r="C417">
        <v>38950240</v>
      </c>
      <c r="D417">
        <v>38656498</v>
      </c>
      <c r="E417">
        <v>43053</v>
      </c>
      <c r="F417">
        <v>922275318</v>
      </c>
      <c r="G417">
        <v>504589226</v>
      </c>
      <c r="H417">
        <v>35</v>
      </c>
      <c r="I417">
        <v>740119</v>
      </c>
    </row>
    <row r="418" spans="1:9">
      <c r="A418" t="s">
        <v>1969</v>
      </c>
      <c r="B418">
        <v>0</v>
      </c>
      <c r="C418">
        <v>0</v>
      </c>
      <c r="D418">
        <v>0</v>
      </c>
      <c r="E418">
        <v>781</v>
      </c>
      <c r="F418">
        <v>93214749</v>
      </c>
      <c r="G418">
        <v>12872462</v>
      </c>
      <c r="H418">
        <v>2</v>
      </c>
      <c r="I418">
        <v>58325</v>
      </c>
    </row>
    <row r="419" spans="1:9">
      <c r="A419" t="s">
        <v>2006</v>
      </c>
      <c r="B419">
        <v>3</v>
      </c>
      <c r="C419">
        <v>150000</v>
      </c>
      <c r="D419">
        <v>150000</v>
      </c>
      <c r="E419">
        <v>575</v>
      </c>
      <c r="F419">
        <v>19237639</v>
      </c>
      <c r="G419">
        <v>13230971</v>
      </c>
      <c r="H419">
        <v>8</v>
      </c>
      <c r="I419">
        <v>125550</v>
      </c>
    </row>
    <row r="420" spans="1:9">
      <c r="A420" t="s">
        <v>2156</v>
      </c>
      <c r="B420">
        <v>2110</v>
      </c>
      <c r="C420">
        <v>11057956</v>
      </c>
      <c r="D420">
        <v>10864554</v>
      </c>
      <c r="E420">
        <v>52134</v>
      </c>
      <c r="F420">
        <v>368846293</v>
      </c>
      <c r="G420">
        <v>201993107</v>
      </c>
      <c r="H420">
        <v>588</v>
      </c>
      <c r="I420">
        <v>3744938</v>
      </c>
    </row>
    <row r="421" spans="1:9">
      <c r="A421" t="s">
        <v>1920</v>
      </c>
      <c r="B421">
        <v>172</v>
      </c>
      <c r="C421">
        <v>1855300</v>
      </c>
      <c r="D421">
        <v>1646408</v>
      </c>
      <c r="E421">
        <v>183295</v>
      </c>
      <c r="F421">
        <v>2377917070</v>
      </c>
      <c r="G421">
        <v>1900574509</v>
      </c>
      <c r="H421">
        <v>5803</v>
      </c>
      <c r="I421">
        <v>55481745</v>
      </c>
    </row>
    <row r="422" spans="1:9">
      <c r="A422" t="s">
        <v>1923</v>
      </c>
      <c r="B422">
        <v>11310</v>
      </c>
      <c r="C422">
        <v>47584763</v>
      </c>
      <c r="D422">
        <v>9447801</v>
      </c>
      <c r="E422">
        <v>153594</v>
      </c>
      <c r="F422">
        <v>759997609</v>
      </c>
      <c r="G422">
        <v>103660731</v>
      </c>
      <c r="H422">
        <v>6853</v>
      </c>
      <c r="I422">
        <v>10127654</v>
      </c>
    </row>
    <row r="423" spans="1:9">
      <c r="A423" t="s">
        <v>1984</v>
      </c>
      <c r="B423">
        <v>4460</v>
      </c>
      <c r="C423">
        <v>513563236</v>
      </c>
      <c r="D423">
        <v>507582079</v>
      </c>
      <c r="E423">
        <v>80843</v>
      </c>
      <c r="F423">
        <v>9684798614</v>
      </c>
      <c r="G423">
        <v>7373879301</v>
      </c>
      <c r="H423">
        <v>119</v>
      </c>
      <c r="I423">
        <v>16156236</v>
      </c>
    </row>
    <row r="424" spans="1:9">
      <c r="A424" t="s">
        <v>2148</v>
      </c>
      <c r="B424">
        <v>1523</v>
      </c>
      <c r="C424">
        <v>240637479</v>
      </c>
      <c r="D424">
        <v>6217468</v>
      </c>
      <c r="E424">
        <v>39471</v>
      </c>
      <c r="F424">
        <v>3523192468</v>
      </c>
      <c r="G424">
        <v>199096002</v>
      </c>
      <c r="H424">
        <v>116</v>
      </c>
      <c r="I424">
        <v>5660004</v>
      </c>
    </row>
    <row r="425" spans="1:9">
      <c r="A425" t="s">
        <v>2193</v>
      </c>
      <c r="B425">
        <v>21627</v>
      </c>
      <c r="C425">
        <v>148649900</v>
      </c>
      <c r="D425">
        <v>16715668</v>
      </c>
      <c r="E425">
        <v>1091228</v>
      </c>
      <c r="F425">
        <v>10454375591</v>
      </c>
      <c r="G425">
        <v>877820644</v>
      </c>
      <c r="H425">
        <v>2389</v>
      </c>
      <c r="I425">
        <v>10216011</v>
      </c>
    </row>
    <row r="426" spans="1:9">
      <c r="A426" t="s">
        <v>2204</v>
      </c>
      <c r="B426">
        <v>2022</v>
      </c>
      <c r="C426">
        <v>233156274</v>
      </c>
      <c r="D426">
        <v>52502411</v>
      </c>
      <c r="E426">
        <v>51881</v>
      </c>
      <c r="F426">
        <v>3916097634</v>
      </c>
      <c r="G426">
        <v>292783380</v>
      </c>
      <c r="H426">
        <v>216</v>
      </c>
      <c r="I426">
        <v>11581989</v>
      </c>
    </row>
    <row r="427" spans="1:9">
      <c r="A427" t="s">
        <v>1995</v>
      </c>
      <c r="B427">
        <v>598</v>
      </c>
      <c r="C427">
        <v>10287150</v>
      </c>
      <c r="D427">
        <v>6440116</v>
      </c>
      <c r="E427">
        <v>136669</v>
      </c>
      <c r="F427">
        <v>4853719698</v>
      </c>
      <c r="G427">
        <v>3970099442</v>
      </c>
      <c r="H427">
        <v>2914</v>
      </c>
      <c r="I427">
        <v>68183411</v>
      </c>
    </row>
    <row r="428" spans="1:9">
      <c r="A428" t="s">
        <v>2061</v>
      </c>
      <c r="B428">
        <v>3985</v>
      </c>
      <c r="C428">
        <v>11429650</v>
      </c>
      <c r="D428">
        <v>0</v>
      </c>
      <c r="E428">
        <v>1021995</v>
      </c>
      <c r="F428">
        <v>5610611974</v>
      </c>
      <c r="G428">
        <v>0</v>
      </c>
      <c r="H428">
        <v>51</v>
      </c>
      <c r="I428">
        <v>284793</v>
      </c>
    </row>
    <row r="429" spans="1:9">
      <c r="A429" t="s">
        <v>2184</v>
      </c>
      <c r="B429">
        <v>809</v>
      </c>
      <c r="C429">
        <v>6281357</v>
      </c>
      <c r="D429">
        <v>6189716</v>
      </c>
      <c r="E429">
        <v>16363</v>
      </c>
      <c r="F429">
        <v>116761346</v>
      </c>
      <c r="G429">
        <v>76823963</v>
      </c>
      <c r="H429">
        <v>206</v>
      </c>
      <c r="I429">
        <v>1354030</v>
      </c>
    </row>
    <row r="430" spans="1:9">
      <c r="A430" t="s">
        <v>2343</v>
      </c>
      <c r="B430">
        <v>39</v>
      </c>
      <c r="C430">
        <v>7168000</v>
      </c>
      <c r="D430">
        <v>0</v>
      </c>
      <c r="E430">
        <v>306139</v>
      </c>
      <c r="F430">
        <v>3466330642</v>
      </c>
      <c r="G430">
        <v>0</v>
      </c>
      <c r="H430">
        <v>28</v>
      </c>
      <c r="I430">
        <v>600900</v>
      </c>
    </row>
    <row r="431" spans="1:9">
      <c r="A431" t="s">
        <v>2010</v>
      </c>
      <c r="B431">
        <v>5799</v>
      </c>
      <c r="C431">
        <v>17340650</v>
      </c>
      <c r="D431">
        <v>10613702</v>
      </c>
      <c r="E431">
        <v>718511</v>
      </c>
      <c r="F431">
        <v>2587535436</v>
      </c>
      <c r="G431">
        <v>1493421129</v>
      </c>
      <c r="H431">
        <v>33583</v>
      </c>
      <c r="I431">
        <v>48018593</v>
      </c>
    </row>
    <row r="432" spans="1:9">
      <c r="A432" t="s">
        <v>2023</v>
      </c>
      <c r="B432">
        <v>12372</v>
      </c>
      <c r="C432">
        <v>199728781</v>
      </c>
      <c r="D432">
        <v>118310437</v>
      </c>
      <c r="E432">
        <v>4101055</v>
      </c>
      <c r="F432">
        <v>74317126561</v>
      </c>
      <c r="G432">
        <v>47832807836</v>
      </c>
      <c r="H432">
        <v>63142</v>
      </c>
      <c r="I432">
        <v>597414467</v>
      </c>
    </row>
    <row r="433" spans="1:9">
      <c r="A433" t="s">
        <v>2178</v>
      </c>
      <c r="B433">
        <v>0</v>
      </c>
      <c r="C433">
        <v>0</v>
      </c>
      <c r="D433">
        <v>0</v>
      </c>
      <c r="E433">
        <v>14141</v>
      </c>
      <c r="F433">
        <v>1362165956</v>
      </c>
      <c r="G433">
        <v>449855720</v>
      </c>
      <c r="H433">
        <v>75</v>
      </c>
      <c r="I433">
        <v>4008921</v>
      </c>
    </row>
    <row r="434" spans="1:9">
      <c r="A434" t="s">
        <v>2261</v>
      </c>
      <c r="B434">
        <v>43934</v>
      </c>
      <c r="C434">
        <v>318109171</v>
      </c>
      <c r="D434">
        <v>0</v>
      </c>
      <c r="E434">
        <v>2471854</v>
      </c>
      <c r="F434">
        <v>18024004554</v>
      </c>
      <c r="G434">
        <v>0</v>
      </c>
      <c r="H434">
        <v>1</v>
      </c>
      <c r="I434">
        <v>1725</v>
      </c>
    </row>
    <row r="435" spans="1:9">
      <c r="A435" t="s">
        <v>2005</v>
      </c>
      <c r="B435">
        <v>0</v>
      </c>
      <c r="C435">
        <v>0</v>
      </c>
      <c r="D435">
        <v>0</v>
      </c>
      <c r="E435">
        <v>1659</v>
      </c>
      <c r="F435">
        <v>16470954</v>
      </c>
      <c r="G435">
        <v>7543733</v>
      </c>
      <c r="H435">
        <v>31</v>
      </c>
      <c r="I435">
        <v>229500</v>
      </c>
    </row>
    <row r="436" spans="1:9">
      <c r="A436" t="s">
        <v>2096</v>
      </c>
      <c r="B436">
        <v>8956</v>
      </c>
      <c r="C436">
        <v>133564813</v>
      </c>
      <c r="D436">
        <v>132058744</v>
      </c>
      <c r="E436">
        <v>378227</v>
      </c>
      <c r="F436">
        <v>7338907122</v>
      </c>
      <c r="G436">
        <v>5959524918</v>
      </c>
      <c r="H436">
        <v>3648</v>
      </c>
      <c r="I436">
        <v>75364954</v>
      </c>
    </row>
    <row r="437" spans="1:9">
      <c r="A437" t="s">
        <v>2182</v>
      </c>
      <c r="B437">
        <v>0</v>
      </c>
      <c r="C437">
        <v>0</v>
      </c>
      <c r="D437">
        <v>0</v>
      </c>
      <c r="E437">
        <v>22554</v>
      </c>
      <c r="F437">
        <v>114215518</v>
      </c>
      <c r="G437">
        <v>15120435</v>
      </c>
      <c r="H437">
        <v>423</v>
      </c>
      <c r="I437">
        <v>2142100</v>
      </c>
    </row>
    <row r="438" spans="1:9">
      <c r="A438" t="s">
        <v>2012</v>
      </c>
      <c r="B438">
        <v>507</v>
      </c>
      <c r="C438">
        <v>2571500</v>
      </c>
      <c r="D438">
        <v>1818018</v>
      </c>
      <c r="E438">
        <v>45180</v>
      </c>
      <c r="F438">
        <v>542525064</v>
      </c>
      <c r="G438">
        <v>314332597</v>
      </c>
      <c r="H438">
        <v>1087</v>
      </c>
      <c r="I438">
        <v>9103412</v>
      </c>
    </row>
    <row r="439" spans="1:9">
      <c r="A439" t="s">
        <v>2100</v>
      </c>
      <c r="B439">
        <v>63122</v>
      </c>
      <c r="C439">
        <v>312024715</v>
      </c>
      <c r="D439">
        <v>93209139</v>
      </c>
      <c r="E439">
        <v>1627618</v>
      </c>
      <c r="F439">
        <v>9250106100</v>
      </c>
      <c r="G439">
        <v>3033260470</v>
      </c>
      <c r="H439">
        <v>18819</v>
      </c>
      <c r="I439">
        <v>44046930</v>
      </c>
    </row>
    <row r="440" spans="1:9">
      <c r="A440" t="s">
        <v>1968</v>
      </c>
      <c r="B440">
        <v>0</v>
      </c>
      <c r="C440">
        <v>0</v>
      </c>
      <c r="D440">
        <v>0</v>
      </c>
      <c r="E440">
        <v>448</v>
      </c>
      <c r="F440">
        <v>98778071</v>
      </c>
      <c r="G440">
        <v>2475726</v>
      </c>
      <c r="H440">
        <v>3</v>
      </c>
      <c r="I440">
        <v>235878</v>
      </c>
    </row>
    <row r="441" spans="1:9">
      <c r="A441" t="s">
        <v>2103</v>
      </c>
      <c r="B441">
        <v>43</v>
      </c>
      <c r="C441">
        <v>1213000</v>
      </c>
      <c r="D441">
        <v>674880</v>
      </c>
      <c r="E441">
        <v>16442</v>
      </c>
      <c r="F441">
        <v>364356711</v>
      </c>
      <c r="G441">
        <v>209958661</v>
      </c>
      <c r="H441">
        <v>343</v>
      </c>
      <c r="I441">
        <v>3608076</v>
      </c>
    </row>
    <row r="442" spans="1:9">
      <c r="A442" t="s">
        <v>2298</v>
      </c>
      <c r="B442">
        <v>24259</v>
      </c>
      <c r="C442">
        <v>491752876</v>
      </c>
      <c r="D442">
        <v>487971247</v>
      </c>
      <c r="E442">
        <v>633274</v>
      </c>
      <c r="F442">
        <v>12812893845</v>
      </c>
      <c r="G442">
        <v>7779633906</v>
      </c>
      <c r="H442">
        <v>830</v>
      </c>
      <c r="I442">
        <v>14993131</v>
      </c>
    </row>
    <row r="443" spans="1:9">
      <c r="A443" t="s">
        <v>1944</v>
      </c>
      <c r="B443">
        <v>9441</v>
      </c>
      <c r="C443">
        <v>96924159</v>
      </c>
      <c r="D443">
        <v>92086543</v>
      </c>
      <c r="E443">
        <v>53981</v>
      </c>
      <c r="F443">
        <v>590861317</v>
      </c>
      <c r="G443">
        <v>373603087</v>
      </c>
      <c r="H443">
        <v>160</v>
      </c>
      <c r="I443">
        <v>2232024</v>
      </c>
    </row>
    <row r="444" spans="1:9">
      <c r="A444" t="s">
        <v>2026</v>
      </c>
      <c r="B444">
        <v>0</v>
      </c>
      <c r="C444">
        <v>0</v>
      </c>
      <c r="D444">
        <v>0</v>
      </c>
      <c r="E444">
        <v>676</v>
      </c>
      <c r="F444">
        <v>67842827</v>
      </c>
      <c r="G444">
        <v>6283983</v>
      </c>
      <c r="H444">
        <v>22</v>
      </c>
      <c r="I444">
        <v>2684418</v>
      </c>
    </row>
    <row r="445" spans="1:9">
      <c r="A445" t="s">
        <v>2174</v>
      </c>
      <c r="B445">
        <v>108</v>
      </c>
      <c r="C445">
        <v>33807962</v>
      </c>
      <c r="D445">
        <v>33731107</v>
      </c>
      <c r="E445">
        <v>120263</v>
      </c>
      <c r="F445">
        <v>30141285801</v>
      </c>
      <c r="G445">
        <v>22721655613</v>
      </c>
      <c r="H445">
        <v>970</v>
      </c>
      <c r="I445">
        <v>197408499</v>
      </c>
    </row>
    <row r="446" spans="1:9">
      <c r="A446" t="s">
        <v>2275</v>
      </c>
      <c r="B446">
        <v>7695</v>
      </c>
      <c r="C446">
        <v>110831600</v>
      </c>
      <c r="D446">
        <v>59612020</v>
      </c>
      <c r="E446">
        <v>1249443</v>
      </c>
      <c r="F446">
        <v>15566682785</v>
      </c>
      <c r="G446">
        <v>8235539682</v>
      </c>
      <c r="H446">
        <v>23920</v>
      </c>
      <c r="I446">
        <v>103165064</v>
      </c>
    </row>
    <row r="447" spans="1:9">
      <c r="A447" t="s">
        <v>1924</v>
      </c>
      <c r="B447">
        <v>12645</v>
      </c>
      <c r="C447">
        <v>66974777</v>
      </c>
      <c r="D447">
        <v>26481480</v>
      </c>
      <c r="E447">
        <v>139204</v>
      </c>
      <c r="F447">
        <v>780890690</v>
      </c>
      <c r="G447">
        <v>261787025</v>
      </c>
      <c r="H447">
        <v>9197</v>
      </c>
      <c r="I447">
        <v>21775327</v>
      </c>
    </row>
    <row r="448" spans="1:9">
      <c r="A448" s="48"/>
      <c r="B448" s="49"/>
      <c r="C448" s="49"/>
      <c r="D448" s="49"/>
      <c r="E448" s="49"/>
      <c r="F448" s="49"/>
      <c r="G448" s="49"/>
      <c r="H448" s="49"/>
      <c r="I448" s="49"/>
    </row>
    <row r="449" spans="1:9">
      <c r="A449" s="48"/>
      <c r="B449" s="49"/>
      <c r="C449" s="49"/>
      <c r="D449" s="49"/>
      <c r="E449" s="49"/>
      <c r="F449" s="49"/>
      <c r="G449" s="49"/>
      <c r="H449" s="49"/>
      <c r="I449" s="49"/>
    </row>
    <row r="450" spans="1:9">
      <c r="A450" s="48"/>
      <c r="B450" s="49"/>
      <c r="C450" s="49"/>
      <c r="D450" s="49"/>
      <c r="E450" s="49"/>
      <c r="F450" s="49"/>
      <c r="G450" s="49"/>
      <c r="H450" s="49"/>
      <c r="I450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35"/>
  <sheetViews>
    <sheetView workbookViewId="0">
      <selection activeCell="A2" sqref="A2:I135"/>
    </sheetView>
  </sheetViews>
  <sheetFormatPr defaultRowHeight="15"/>
  <cols>
    <col min="1" max="1" width="34.570312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0" t="s">
        <v>124</v>
      </c>
      <c r="B1" s="50" t="s">
        <v>125</v>
      </c>
      <c r="C1" s="50" t="s">
        <v>126</v>
      </c>
      <c r="D1" s="50" t="s">
        <v>127</v>
      </c>
      <c r="E1" s="50" t="s">
        <v>128</v>
      </c>
      <c r="F1" s="50" t="s">
        <v>129</v>
      </c>
      <c r="G1" s="50" t="s">
        <v>130</v>
      </c>
      <c r="H1" s="50" t="s">
        <v>131</v>
      </c>
      <c r="I1" s="50" t="s">
        <v>132</v>
      </c>
    </row>
    <row r="2" spans="1:9">
      <c r="A2" t="s">
        <v>2472</v>
      </c>
      <c r="B2">
        <v>21334</v>
      </c>
      <c r="C2">
        <v>178004875</v>
      </c>
      <c r="D2">
        <v>0</v>
      </c>
      <c r="E2">
        <v>2975745</v>
      </c>
      <c r="F2">
        <v>37676186597</v>
      </c>
      <c r="G2">
        <v>0</v>
      </c>
      <c r="H2">
        <v>0</v>
      </c>
      <c r="I2">
        <v>0</v>
      </c>
    </row>
    <row r="3" spans="1:9">
      <c r="A3" t="s">
        <v>2366</v>
      </c>
      <c r="B3">
        <v>198046</v>
      </c>
      <c r="C3">
        <v>1854169851</v>
      </c>
      <c r="D3">
        <v>273941378</v>
      </c>
      <c r="E3">
        <v>10876921</v>
      </c>
      <c r="F3">
        <v>127369840507</v>
      </c>
      <c r="G3">
        <v>31512822313</v>
      </c>
      <c r="H3">
        <v>90208</v>
      </c>
      <c r="I3">
        <v>538123835</v>
      </c>
    </row>
    <row r="4" spans="1:9">
      <c r="A4" t="s">
        <v>2476</v>
      </c>
      <c r="B4">
        <v>33738</v>
      </c>
      <c r="C4">
        <v>777517447</v>
      </c>
      <c r="D4">
        <v>768833815</v>
      </c>
      <c r="E4">
        <v>327802</v>
      </c>
      <c r="F4">
        <v>8068602952</v>
      </c>
      <c r="G4">
        <v>5172062144</v>
      </c>
      <c r="H4">
        <v>978</v>
      </c>
      <c r="I4">
        <v>20302531</v>
      </c>
    </row>
    <row r="5" spans="1:9">
      <c r="A5" t="s">
        <v>2486</v>
      </c>
      <c r="B5">
        <v>117847</v>
      </c>
      <c r="C5">
        <v>1030961968</v>
      </c>
      <c r="D5">
        <v>0</v>
      </c>
      <c r="E5">
        <v>3377684</v>
      </c>
      <c r="F5">
        <v>19347250958</v>
      </c>
      <c r="G5">
        <v>0</v>
      </c>
      <c r="H5">
        <v>14</v>
      </c>
      <c r="I5">
        <v>72550</v>
      </c>
    </row>
    <row r="6" spans="1:9">
      <c r="A6" t="s">
        <v>2395</v>
      </c>
      <c r="B6">
        <v>0</v>
      </c>
      <c r="C6">
        <v>0</v>
      </c>
      <c r="D6">
        <v>0</v>
      </c>
      <c r="E6">
        <v>30626</v>
      </c>
      <c r="F6">
        <v>17634085</v>
      </c>
      <c r="G6">
        <v>0</v>
      </c>
      <c r="H6">
        <v>0</v>
      </c>
      <c r="I6">
        <v>0</v>
      </c>
    </row>
    <row r="7" spans="1:9">
      <c r="A7" t="s">
        <v>2371</v>
      </c>
      <c r="B7">
        <v>412201</v>
      </c>
      <c r="C7">
        <v>3273839500</v>
      </c>
      <c r="D7">
        <v>0</v>
      </c>
      <c r="E7">
        <v>15775422</v>
      </c>
      <c r="F7">
        <v>187049076590</v>
      </c>
      <c r="G7">
        <v>0</v>
      </c>
      <c r="H7">
        <v>1</v>
      </c>
      <c r="I7">
        <v>10000</v>
      </c>
    </row>
    <row r="8" spans="1:9">
      <c r="A8" t="s">
        <v>2361</v>
      </c>
      <c r="B8">
        <v>327994</v>
      </c>
      <c r="C8">
        <v>435125557</v>
      </c>
      <c r="D8">
        <v>0</v>
      </c>
      <c r="E8">
        <v>13393050</v>
      </c>
      <c r="F8">
        <v>24768788372</v>
      </c>
      <c r="G8">
        <v>0</v>
      </c>
      <c r="H8">
        <v>29</v>
      </c>
      <c r="I8">
        <v>15581</v>
      </c>
    </row>
    <row r="9" spans="1:9">
      <c r="A9" t="s">
        <v>2462</v>
      </c>
      <c r="B9">
        <v>30111</v>
      </c>
      <c r="C9">
        <v>1308556073</v>
      </c>
      <c r="D9">
        <v>1299313215</v>
      </c>
      <c r="E9">
        <v>1238121</v>
      </c>
      <c r="F9">
        <v>44511770175</v>
      </c>
      <c r="G9">
        <v>29121401622</v>
      </c>
      <c r="H9">
        <v>1904</v>
      </c>
      <c r="I9">
        <v>75769634</v>
      </c>
    </row>
    <row r="10" spans="1:9">
      <c r="A10" t="s">
        <v>2403</v>
      </c>
      <c r="B10">
        <v>3985</v>
      </c>
      <c r="C10">
        <v>11429650</v>
      </c>
      <c r="D10">
        <v>0</v>
      </c>
      <c r="E10">
        <v>1021995</v>
      </c>
      <c r="F10">
        <v>5610611974</v>
      </c>
      <c r="G10">
        <v>0</v>
      </c>
      <c r="H10">
        <v>51</v>
      </c>
      <c r="I10">
        <v>284793</v>
      </c>
    </row>
    <row r="11" spans="1:9">
      <c r="A11" t="s">
        <v>2392</v>
      </c>
      <c r="B11">
        <v>0</v>
      </c>
      <c r="C11">
        <v>0</v>
      </c>
      <c r="D11">
        <v>0</v>
      </c>
      <c r="E11">
        <v>20345</v>
      </c>
      <c r="F11">
        <v>249253396</v>
      </c>
      <c r="G11">
        <v>113457280</v>
      </c>
      <c r="H11">
        <v>264</v>
      </c>
      <c r="I11">
        <v>6897448</v>
      </c>
    </row>
    <row r="12" spans="1:9">
      <c r="A12" t="s">
        <v>2437</v>
      </c>
      <c r="B12">
        <v>0</v>
      </c>
      <c r="C12">
        <v>0</v>
      </c>
      <c r="D12">
        <v>0</v>
      </c>
      <c r="E12">
        <v>83376</v>
      </c>
      <c r="F12">
        <v>443272441</v>
      </c>
      <c r="G12">
        <v>0</v>
      </c>
      <c r="H12">
        <v>0</v>
      </c>
      <c r="I12">
        <v>0</v>
      </c>
    </row>
    <row r="13" spans="1:9">
      <c r="A13" t="s">
        <v>2471</v>
      </c>
      <c r="B13">
        <v>25228</v>
      </c>
      <c r="C13">
        <v>215316145</v>
      </c>
      <c r="D13">
        <v>50481126</v>
      </c>
      <c r="E13">
        <v>5014505</v>
      </c>
      <c r="F13">
        <v>70657594831</v>
      </c>
      <c r="G13">
        <v>18987123219</v>
      </c>
      <c r="H13">
        <v>23187</v>
      </c>
      <c r="I13">
        <v>155529600</v>
      </c>
    </row>
    <row r="14" spans="1:9">
      <c r="A14" t="s">
        <v>2465</v>
      </c>
      <c r="B14">
        <v>18632</v>
      </c>
      <c r="C14">
        <v>8221558606</v>
      </c>
      <c r="D14">
        <v>8196776607</v>
      </c>
      <c r="E14">
        <v>2111825</v>
      </c>
      <c r="F14">
        <v>522829691968</v>
      </c>
      <c r="G14">
        <v>454132205825</v>
      </c>
      <c r="H14">
        <v>3927</v>
      </c>
      <c r="I14">
        <v>631413823</v>
      </c>
    </row>
    <row r="15" spans="1:9">
      <c r="A15" t="s">
        <v>2368</v>
      </c>
      <c r="B15">
        <v>1648</v>
      </c>
      <c r="C15">
        <v>23281117</v>
      </c>
      <c r="D15">
        <v>22432810</v>
      </c>
      <c r="E15">
        <v>13635</v>
      </c>
      <c r="F15">
        <v>204722268</v>
      </c>
      <c r="G15">
        <v>76990479</v>
      </c>
      <c r="H15">
        <v>168</v>
      </c>
      <c r="I15">
        <v>2264585</v>
      </c>
    </row>
    <row r="16" spans="1:9">
      <c r="A16" t="s">
        <v>2365</v>
      </c>
      <c r="B16">
        <v>0</v>
      </c>
      <c r="C16">
        <v>0</v>
      </c>
      <c r="D16">
        <v>0</v>
      </c>
      <c r="E16">
        <v>5193</v>
      </c>
      <c r="F16">
        <v>42351618</v>
      </c>
      <c r="G16">
        <v>0</v>
      </c>
      <c r="H16">
        <v>0</v>
      </c>
      <c r="I16">
        <v>0</v>
      </c>
    </row>
    <row r="17" spans="1:9">
      <c r="A17" t="s">
        <v>2479</v>
      </c>
      <c r="B17">
        <v>153379</v>
      </c>
      <c r="C17">
        <v>1309281940</v>
      </c>
      <c r="D17">
        <v>0</v>
      </c>
      <c r="E17">
        <v>7038164</v>
      </c>
      <c r="F17">
        <v>54676929394</v>
      </c>
      <c r="G17">
        <v>0</v>
      </c>
      <c r="H17">
        <v>30</v>
      </c>
      <c r="I17">
        <v>168800</v>
      </c>
    </row>
    <row r="18" spans="1:9">
      <c r="A18" t="s">
        <v>2458</v>
      </c>
      <c r="B18">
        <v>2108</v>
      </c>
      <c r="C18">
        <v>21123221</v>
      </c>
      <c r="D18">
        <v>20611209</v>
      </c>
      <c r="E18">
        <v>139133</v>
      </c>
      <c r="F18">
        <v>4328026212</v>
      </c>
      <c r="G18">
        <v>2419201719</v>
      </c>
      <c r="H18">
        <v>869</v>
      </c>
      <c r="I18">
        <v>11720120</v>
      </c>
    </row>
    <row r="19" spans="1:9">
      <c r="A19" t="s">
        <v>2380</v>
      </c>
      <c r="B19">
        <v>0</v>
      </c>
      <c r="C19">
        <v>0</v>
      </c>
      <c r="D19">
        <v>0</v>
      </c>
      <c r="E19">
        <v>44</v>
      </c>
      <c r="F19">
        <v>4949876</v>
      </c>
      <c r="G19">
        <v>2101056</v>
      </c>
      <c r="H19">
        <v>5</v>
      </c>
      <c r="I19">
        <v>23500</v>
      </c>
    </row>
    <row r="20" spans="1:9">
      <c r="A20" t="s">
        <v>2426</v>
      </c>
      <c r="B20">
        <v>18591</v>
      </c>
      <c r="C20">
        <v>2956430690</v>
      </c>
      <c r="D20">
        <v>1656597566</v>
      </c>
      <c r="E20">
        <v>521533</v>
      </c>
      <c r="F20">
        <v>59616247591</v>
      </c>
      <c r="G20">
        <v>36234609954</v>
      </c>
      <c r="H20">
        <v>3031</v>
      </c>
      <c r="I20">
        <v>264740380</v>
      </c>
    </row>
    <row r="21" spans="1:9">
      <c r="A21" t="s">
        <v>2439</v>
      </c>
      <c r="B21">
        <v>23396</v>
      </c>
      <c r="C21">
        <v>168956000</v>
      </c>
      <c r="D21">
        <v>27712798</v>
      </c>
      <c r="E21">
        <v>1619353</v>
      </c>
      <c r="F21">
        <v>15531630849</v>
      </c>
      <c r="G21">
        <v>3801698910</v>
      </c>
      <c r="H21">
        <v>12826</v>
      </c>
      <c r="I21">
        <v>65566588</v>
      </c>
    </row>
    <row r="22" spans="1:9">
      <c r="A22" t="s">
        <v>2463</v>
      </c>
      <c r="B22">
        <v>167767</v>
      </c>
      <c r="C22">
        <v>1515349385</v>
      </c>
      <c r="D22">
        <v>317566218</v>
      </c>
      <c r="E22">
        <v>11151639</v>
      </c>
      <c r="F22">
        <v>139014711825</v>
      </c>
      <c r="G22">
        <v>32253409106</v>
      </c>
      <c r="H22">
        <v>74641</v>
      </c>
      <c r="I22">
        <v>338224800</v>
      </c>
    </row>
    <row r="23" spans="1:9">
      <c r="A23" t="s">
        <v>2411</v>
      </c>
      <c r="B23">
        <v>3440</v>
      </c>
      <c r="C23">
        <v>328344157</v>
      </c>
      <c r="D23">
        <v>327626413</v>
      </c>
      <c r="E23">
        <v>33601</v>
      </c>
      <c r="F23">
        <v>2499772385</v>
      </c>
      <c r="G23">
        <v>2317630217</v>
      </c>
      <c r="H23">
        <v>124</v>
      </c>
      <c r="I23">
        <v>7303610</v>
      </c>
    </row>
    <row r="24" spans="1:9">
      <c r="A24" t="s">
        <v>2442</v>
      </c>
      <c r="B24">
        <v>7134</v>
      </c>
      <c r="C24">
        <v>879151331</v>
      </c>
      <c r="D24">
        <v>435682470</v>
      </c>
      <c r="E24">
        <v>371466</v>
      </c>
      <c r="F24">
        <v>34828597835</v>
      </c>
      <c r="G24">
        <v>18163830656</v>
      </c>
      <c r="H24">
        <v>2424</v>
      </c>
      <c r="I24">
        <v>194886862</v>
      </c>
    </row>
    <row r="25" spans="1:9">
      <c r="A25" t="s">
        <v>2444</v>
      </c>
      <c r="B25">
        <v>139276</v>
      </c>
      <c r="C25">
        <v>2470277411</v>
      </c>
      <c r="D25">
        <v>2441560568</v>
      </c>
      <c r="E25">
        <v>1784197</v>
      </c>
      <c r="F25">
        <v>32448732702</v>
      </c>
      <c r="G25">
        <v>21898639239</v>
      </c>
      <c r="H25">
        <v>5094</v>
      </c>
      <c r="I25">
        <v>71231086</v>
      </c>
    </row>
    <row r="26" spans="1:9">
      <c r="A26" t="s">
        <v>2432</v>
      </c>
      <c r="B26">
        <v>2583</v>
      </c>
      <c r="C26">
        <v>23514400</v>
      </c>
      <c r="D26">
        <v>0</v>
      </c>
      <c r="E26">
        <v>112010</v>
      </c>
      <c r="F26">
        <v>841449951</v>
      </c>
      <c r="G26">
        <v>0</v>
      </c>
      <c r="H26">
        <v>1</v>
      </c>
      <c r="I26">
        <v>5000</v>
      </c>
    </row>
    <row r="27" spans="1:9">
      <c r="A27" t="s">
        <v>2384</v>
      </c>
      <c r="B27">
        <v>61177</v>
      </c>
      <c r="C27">
        <v>93529700</v>
      </c>
      <c r="D27">
        <v>41984221</v>
      </c>
      <c r="E27">
        <v>4874972</v>
      </c>
      <c r="F27">
        <v>14797590331</v>
      </c>
      <c r="G27">
        <v>5338671747</v>
      </c>
      <c r="H27">
        <v>124677</v>
      </c>
      <c r="I27">
        <v>160578063</v>
      </c>
    </row>
    <row r="28" spans="1:9">
      <c r="A28" t="s">
        <v>2461</v>
      </c>
      <c r="B28">
        <v>43934</v>
      </c>
      <c r="C28">
        <v>318109171</v>
      </c>
      <c r="D28">
        <v>0</v>
      </c>
      <c r="E28">
        <v>2471854</v>
      </c>
      <c r="F28">
        <v>18024004554</v>
      </c>
      <c r="G28">
        <v>0</v>
      </c>
      <c r="H28">
        <v>1</v>
      </c>
      <c r="I28">
        <v>1725</v>
      </c>
    </row>
    <row r="29" spans="1:9">
      <c r="A29" t="s">
        <v>2452</v>
      </c>
      <c r="B29">
        <v>65181</v>
      </c>
      <c r="C29">
        <v>2539619255</v>
      </c>
      <c r="D29">
        <v>2523235228</v>
      </c>
      <c r="E29">
        <v>1328414</v>
      </c>
      <c r="F29">
        <v>42810392903</v>
      </c>
      <c r="G29">
        <v>27987595579</v>
      </c>
      <c r="H29">
        <v>4252</v>
      </c>
      <c r="I29">
        <v>150595005</v>
      </c>
    </row>
    <row r="30" spans="1:9">
      <c r="A30" t="s">
        <v>2468</v>
      </c>
      <c r="B30">
        <v>26707</v>
      </c>
      <c r="C30">
        <v>850530921</v>
      </c>
      <c r="D30">
        <v>788777626</v>
      </c>
      <c r="E30">
        <v>995092</v>
      </c>
      <c r="F30">
        <v>31127196995</v>
      </c>
      <c r="G30">
        <v>24158389111</v>
      </c>
      <c r="H30">
        <v>3951</v>
      </c>
      <c r="I30">
        <v>31624812</v>
      </c>
    </row>
    <row r="31" spans="1:9">
      <c r="A31" t="s">
        <v>2470</v>
      </c>
      <c r="B31">
        <v>52367</v>
      </c>
      <c r="C31">
        <v>1652596992</v>
      </c>
      <c r="D31">
        <v>1639379690</v>
      </c>
      <c r="E31">
        <v>1132228</v>
      </c>
      <c r="F31">
        <v>30674737174</v>
      </c>
      <c r="G31">
        <v>19720146036</v>
      </c>
      <c r="H31">
        <v>1420</v>
      </c>
      <c r="I31">
        <v>32331902</v>
      </c>
    </row>
    <row r="32" spans="1:9">
      <c r="A32" t="s">
        <v>2373</v>
      </c>
      <c r="B32">
        <v>12584</v>
      </c>
      <c r="C32">
        <v>2137940274</v>
      </c>
      <c r="D32">
        <v>1089340496</v>
      </c>
      <c r="E32">
        <v>601195</v>
      </c>
      <c r="F32">
        <v>75545886465</v>
      </c>
      <c r="G32">
        <v>38561833870</v>
      </c>
      <c r="H32">
        <v>3581</v>
      </c>
      <c r="I32">
        <v>321485841</v>
      </c>
    </row>
    <row r="33" spans="1:9">
      <c r="A33" t="s">
        <v>2430</v>
      </c>
      <c r="B33">
        <v>175944</v>
      </c>
      <c r="C33">
        <v>5334037830</v>
      </c>
      <c r="D33">
        <v>5300420777</v>
      </c>
      <c r="E33">
        <v>3359503</v>
      </c>
      <c r="F33">
        <v>86045620123</v>
      </c>
      <c r="G33">
        <v>60221980604</v>
      </c>
      <c r="H33">
        <v>83234</v>
      </c>
      <c r="I33">
        <v>1946274942</v>
      </c>
    </row>
    <row r="34" spans="1:9">
      <c r="A34" t="s">
        <v>2362</v>
      </c>
      <c r="B34">
        <v>462756</v>
      </c>
      <c r="C34">
        <v>5070171043</v>
      </c>
      <c r="D34">
        <v>1629317260</v>
      </c>
      <c r="E34">
        <v>27422862</v>
      </c>
      <c r="F34">
        <v>464318387098</v>
      </c>
      <c r="G34">
        <v>118076324700</v>
      </c>
      <c r="H34">
        <v>89572</v>
      </c>
      <c r="I34">
        <v>573878689</v>
      </c>
    </row>
    <row r="35" spans="1:9">
      <c r="A35" t="s">
        <v>2422</v>
      </c>
      <c r="B35">
        <v>28121</v>
      </c>
      <c r="C35">
        <v>1046038168</v>
      </c>
      <c r="D35">
        <v>1040269758</v>
      </c>
      <c r="E35">
        <v>964656</v>
      </c>
      <c r="F35">
        <v>29692442841</v>
      </c>
      <c r="G35">
        <v>18455223360</v>
      </c>
      <c r="H35">
        <v>3569</v>
      </c>
      <c r="I35">
        <v>116062603</v>
      </c>
    </row>
    <row r="36" spans="1:9">
      <c r="A36" t="s">
        <v>2398</v>
      </c>
      <c r="B36">
        <v>432878</v>
      </c>
      <c r="C36">
        <v>2453205861</v>
      </c>
      <c r="D36">
        <v>0</v>
      </c>
      <c r="E36">
        <v>20276679</v>
      </c>
      <c r="F36">
        <v>161331613482</v>
      </c>
      <c r="G36">
        <v>0</v>
      </c>
      <c r="H36">
        <v>12</v>
      </c>
      <c r="I36">
        <v>37590</v>
      </c>
    </row>
    <row r="37" spans="1:9">
      <c r="A37" t="s">
        <v>2402</v>
      </c>
      <c r="B37">
        <v>30698</v>
      </c>
      <c r="C37">
        <v>432046439</v>
      </c>
      <c r="D37">
        <v>422686078</v>
      </c>
      <c r="E37">
        <v>394051</v>
      </c>
      <c r="F37">
        <v>3646936675</v>
      </c>
      <c r="G37">
        <v>2137147318</v>
      </c>
      <c r="H37">
        <v>4392</v>
      </c>
      <c r="I37">
        <v>20967945</v>
      </c>
    </row>
    <row r="38" spans="1:9">
      <c r="A38" t="s">
        <v>2418</v>
      </c>
      <c r="B38">
        <v>155</v>
      </c>
      <c r="C38">
        <v>14248800</v>
      </c>
      <c r="D38">
        <v>4360766</v>
      </c>
      <c r="E38">
        <v>13540</v>
      </c>
      <c r="F38">
        <v>929839990</v>
      </c>
      <c r="G38">
        <v>506199494</v>
      </c>
      <c r="H38">
        <v>35</v>
      </c>
      <c r="I38">
        <v>2440332</v>
      </c>
    </row>
    <row r="39" spans="1:9">
      <c r="A39" t="s">
        <v>2454</v>
      </c>
      <c r="B39">
        <v>14699</v>
      </c>
      <c r="C39">
        <v>102251013</v>
      </c>
      <c r="D39">
        <v>0</v>
      </c>
      <c r="E39">
        <v>506239</v>
      </c>
      <c r="F39">
        <v>4565745060</v>
      </c>
      <c r="G39">
        <v>0</v>
      </c>
      <c r="H39">
        <v>1</v>
      </c>
      <c r="I39">
        <v>2000</v>
      </c>
    </row>
    <row r="40" spans="1:9">
      <c r="A40" t="s">
        <v>2406</v>
      </c>
      <c r="B40">
        <v>928116</v>
      </c>
      <c r="C40">
        <v>552780757</v>
      </c>
      <c r="D40">
        <v>313859286</v>
      </c>
      <c r="E40">
        <v>14812557</v>
      </c>
      <c r="F40">
        <v>13613208448</v>
      </c>
      <c r="G40">
        <v>9145308425</v>
      </c>
      <c r="H40">
        <v>837449</v>
      </c>
      <c r="I40">
        <v>493308800</v>
      </c>
    </row>
    <row r="41" spans="1:9">
      <c r="A41" t="s">
        <v>2436</v>
      </c>
      <c r="B41">
        <v>4074</v>
      </c>
      <c r="C41">
        <v>75362495</v>
      </c>
      <c r="D41">
        <v>74787169</v>
      </c>
      <c r="E41">
        <v>83898</v>
      </c>
      <c r="F41">
        <v>1572592690</v>
      </c>
      <c r="G41">
        <v>716590003</v>
      </c>
      <c r="H41">
        <v>1055</v>
      </c>
      <c r="I41">
        <v>12752229</v>
      </c>
    </row>
    <row r="42" spans="1:9">
      <c r="A42" t="s">
        <v>2466</v>
      </c>
      <c r="B42">
        <v>9080</v>
      </c>
      <c r="C42">
        <v>1175911636</v>
      </c>
      <c r="D42">
        <v>606298379</v>
      </c>
      <c r="E42">
        <v>281420</v>
      </c>
      <c r="F42">
        <v>28281648977</v>
      </c>
      <c r="G42">
        <v>14960740840</v>
      </c>
      <c r="H42">
        <v>1001</v>
      </c>
      <c r="I42">
        <v>65895808</v>
      </c>
    </row>
    <row r="43" spans="1:9">
      <c r="A43" t="s">
        <v>2355</v>
      </c>
      <c r="B43">
        <v>0</v>
      </c>
      <c r="C43">
        <v>0</v>
      </c>
      <c r="D43">
        <v>0</v>
      </c>
      <c r="E43">
        <v>1</v>
      </c>
      <c r="F43">
        <v>1350</v>
      </c>
      <c r="G43">
        <v>666</v>
      </c>
      <c r="H43">
        <v>0</v>
      </c>
      <c r="I43">
        <v>0</v>
      </c>
    </row>
    <row r="44" spans="1:9">
      <c r="A44" t="s">
        <v>2376</v>
      </c>
      <c r="B44">
        <v>2</v>
      </c>
      <c r="C44">
        <v>30000</v>
      </c>
      <c r="D44">
        <v>0</v>
      </c>
      <c r="E44">
        <v>298559</v>
      </c>
      <c r="F44">
        <v>1628729292</v>
      </c>
      <c r="G44">
        <v>0</v>
      </c>
      <c r="H44">
        <v>8</v>
      </c>
      <c r="I44">
        <v>103500</v>
      </c>
    </row>
    <row r="45" spans="1:9">
      <c r="A45" t="s">
        <v>2416</v>
      </c>
      <c r="B45">
        <v>3637</v>
      </c>
      <c r="C45">
        <v>120085940</v>
      </c>
      <c r="D45">
        <v>119328730</v>
      </c>
      <c r="E45">
        <v>63742</v>
      </c>
      <c r="F45">
        <v>1687648797</v>
      </c>
      <c r="G45">
        <v>1015596140</v>
      </c>
      <c r="H45">
        <v>72</v>
      </c>
      <c r="I45">
        <v>1894916</v>
      </c>
    </row>
    <row r="46" spans="1:9">
      <c r="A46" t="s">
        <v>2480</v>
      </c>
      <c r="B46">
        <v>97</v>
      </c>
      <c r="C46">
        <v>23841379</v>
      </c>
      <c r="D46">
        <v>20646407</v>
      </c>
      <c r="E46">
        <v>3750743</v>
      </c>
      <c r="F46">
        <v>939659925179</v>
      </c>
      <c r="G46">
        <v>756800432322</v>
      </c>
      <c r="H46">
        <v>7702</v>
      </c>
      <c r="I46">
        <v>1262868033</v>
      </c>
    </row>
    <row r="47" spans="1:9">
      <c r="A47" t="s">
        <v>2451</v>
      </c>
      <c r="B47">
        <v>283779</v>
      </c>
      <c r="C47">
        <v>1172129586</v>
      </c>
      <c r="D47">
        <v>0</v>
      </c>
      <c r="E47">
        <v>12764370</v>
      </c>
      <c r="F47">
        <v>43419665570</v>
      </c>
      <c r="G47">
        <v>0</v>
      </c>
      <c r="H47">
        <v>137</v>
      </c>
      <c r="I47">
        <v>353781</v>
      </c>
    </row>
    <row r="48" spans="1:9">
      <c r="A48" t="s">
        <v>2455</v>
      </c>
      <c r="B48">
        <v>80</v>
      </c>
      <c r="C48">
        <v>11684660</v>
      </c>
      <c r="D48">
        <v>11621023</v>
      </c>
      <c r="E48">
        <v>169031</v>
      </c>
      <c r="F48">
        <v>68247710454</v>
      </c>
      <c r="G48">
        <v>58777324965</v>
      </c>
      <c r="H48">
        <v>799</v>
      </c>
      <c r="I48">
        <v>197719953</v>
      </c>
    </row>
    <row r="49" spans="1:9">
      <c r="A49" t="s">
        <v>2424</v>
      </c>
      <c r="B49">
        <v>40702</v>
      </c>
      <c r="C49">
        <v>362630300</v>
      </c>
      <c r="D49">
        <v>0</v>
      </c>
      <c r="E49">
        <v>1478899</v>
      </c>
      <c r="F49">
        <v>15338309384</v>
      </c>
      <c r="G49">
        <v>0</v>
      </c>
      <c r="H49">
        <v>1</v>
      </c>
      <c r="I49">
        <v>6500</v>
      </c>
    </row>
    <row r="50" spans="1:9">
      <c r="A50" t="s">
        <v>2445</v>
      </c>
      <c r="B50">
        <v>9850</v>
      </c>
      <c r="C50">
        <v>34730882</v>
      </c>
      <c r="D50">
        <v>0</v>
      </c>
      <c r="E50">
        <v>1375027</v>
      </c>
      <c r="F50">
        <v>4542943907</v>
      </c>
      <c r="G50">
        <v>0</v>
      </c>
      <c r="H50">
        <v>6</v>
      </c>
      <c r="I50">
        <v>8100</v>
      </c>
    </row>
    <row r="51" spans="1:9">
      <c r="A51" t="s">
        <v>2385</v>
      </c>
      <c r="B51">
        <v>23330</v>
      </c>
      <c r="C51">
        <v>47424250</v>
      </c>
      <c r="D51">
        <v>0</v>
      </c>
      <c r="E51">
        <v>4861311</v>
      </c>
      <c r="F51">
        <v>18702857667</v>
      </c>
      <c r="G51">
        <v>0</v>
      </c>
      <c r="H51">
        <v>2</v>
      </c>
      <c r="I51">
        <v>10199</v>
      </c>
    </row>
    <row r="52" spans="1:9">
      <c r="A52" t="s">
        <v>2412</v>
      </c>
      <c r="B52">
        <v>19387</v>
      </c>
      <c r="C52">
        <v>369803540</v>
      </c>
      <c r="D52">
        <v>365995297</v>
      </c>
      <c r="E52">
        <v>1622453</v>
      </c>
      <c r="F52">
        <v>24153411868</v>
      </c>
      <c r="G52">
        <v>19672521059</v>
      </c>
      <c r="H52">
        <v>11108</v>
      </c>
      <c r="I52">
        <v>162180811</v>
      </c>
    </row>
    <row r="53" spans="1:9">
      <c r="A53" t="s">
        <v>2375</v>
      </c>
      <c r="B53">
        <v>82358</v>
      </c>
      <c r="C53">
        <v>759389404</v>
      </c>
      <c r="D53">
        <v>745107699</v>
      </c>
      <c r="E53">
        <v>302481</v>
      </c>
      <c r="F53">
        <v>15600712920</v>
      </c>
      <c r="G53">
        <v>11485565469</v>
      </c>
      <c r="H53">
        <v>4815</v>
      </c>
      <c r="I53">
        <v>27745392</v>
      </c>
    </row>
    <row r="54" spans="1:9">
      <c r="A54" t="s">
        <v>2438</v>
      </c>
      <c r="B54">
        <v>97883</v>
      </c>
      <c r="C54">
        <v>3769044630</v>
      </c>
      <c r="D54">
        <v>3751884746</v>
      </c>
      <c r="E54">
        <v>1538686</v>
      </c>
      <c r="F54">
        <v>46545124995</v>
      </c>
      <c r="G54">
        <v>31790780033</v>
      </c>
      <c r="H54">
        <v>15533</v>
      </c>
      <c r="I54">
        <v>408902029</v>
      </c>
    </row>
    <row r="55" spans="1:9">
      <c r="A55" t="s">
        <v>2400</v>
      </c>
      <c r="B55">
        <v>0</v>
      </c>
      <c r="C55">
        <v>0</v>
      </c>
      <c r="D55">
        <v>0</v>
      </c>
      <c r="E55">
        <v>192</v>
      </c>
      <c r="F55">
        <v>27018735</v>
      </c>
      <c r="G55">
        <v>13503794</v>
      </c>
      <c r="H55">
        <v>5</v>
      </c>
      <c r="I55">
        <v>287604</v>
      </c>
    </row>
    <row r="56" spans="1:9">
      <c r="A56" t="s">
        <v>2383</v>
      </c>
      <c r="B56">
        <v>0</v>
      </c>
      <c r="C56">
        <v>0</v>
      </c>
      <c r="D56">
        <v>0</v>
      </c>
      <c r="E56">
        <v>23011</v>
      </c>
      <c r="F56">
        <v>84950865</v>
      </c>
      <c r="G56">
        <v>0</v>
      </c>
      <c r="H56">
        <v>0</v>
      </c>
      <c r="I56">
        <v>0</v>
      </c>
    </row>
    <row r="57" spans="1:9">
      <c r="A57" t="s">
        <v>2443</v>
      </c>
      <c r="B57">
        <v>3296</v>
      </c>
      <c r="C57">
        <v>530788506</v>
      </c>
      <c r="D57">
        <v>0</v>
      </c>
      <c r="E57">
        <v>218220</v>
      </c>
      <c r="F57">
        <v>24309480917</v>
      </c>
      <c r="G57">
        <v>0</v>
      </c>
      <c r="H57">
        <v>1</v>
      </c>
      <c r="I57">
        <v>155000</v>
      </c>
    </row>
    <row r="58" spans="1:9">
      <c r="A58" t="s">
        <v>2449</v>
      </c>
      <c r="B58">
        <v>1135</v>
      </c>
      <c r="C58">
        <v>5387150</v>
      </c>
      <c r="D58">
        <v>0</v>
      </c>
      <c r="E58">
        <v>713495</v>
      </c>
      <c r="F58">
        <v>3381018210</v>
      </c>
      <c r="G58">
        <v>0</v>
      </c>
      <c r="H58">
        <v>4</v>
      </c>
      <c r="I58">
        <v>12930</v>
      </c>
    </row>
    <row r="59" spans="1:9">
      <c r="A59" t="s">
        <v>2405</v>
      </c>
      <c r="B59">
        <v>247030</v>
      </c>
      <c r="C59">
        <v>1047342025</v>
      </c>
      <c r="D59">
        <v>0</v>
      </c>
      <c r="E59">
        <v>12263025</v>
      </c>
      <c r="F59">
        <v>50202552929</v>
      </c>
      <c r="G59">
        <v>0</v>
      </c>
      <c r="H59">
        <v>2</v>
      </c>
      <c r="I59">
        <v>2200</v>
      </c>
    </row>
    <row r="60" spans="1:9">
      <c r="A60" t="s">
        <v>2367</v>
      </c>
      <c r="B60">
        <v>253898</v>
      </c>
      <c r="C60">
        <v>1750828218</v>
      </c>
      <c r="D60">
        <v>0</v>
      </c>
      <c r="E60">
        <v>8609535</v>
      </c>
      <c r="F60">
        <v>55855210942</v>
      </c>
      <c r="G60">
        <v>0</v>
      </c>
      <c r="H60">
        <v>0</v>
      </c>
      <c r="I60">
        <v>0</v>
      </c>
    </row>
    <row r="61" spans="1:9">
      <c r="A61" t="s">
        <v>2481</v>
      </c>
      <c r="B61">
        <v>74</v>
      </c>
      <c r="C61">
        <v>160728998</v>
      </c>
      <c r="D61">
        <v>91335399</v>
      </c>
      <c r="E61">
        <v>526346</v>
      </c>
      <c r="F61">
        <v>63811552053</v>
      </c>
      <c r="G61">
        <v>34182665396</v>
      </c>
      <c r="H61">
        <v>2866</v>
      </c>
      <c r="I61">
        <v>232769196</v>
      </c>
    </row>
    <row r="62" spans="1:9">
      <c r="A62" t="s">
        <v>2394</v>
      </c>
      <c r="B62">
        <v>0</v>
      </c>
      <c r="C62">
        <v>0</v>
      </c>
      <c r="D62">
        <v>0</v>
      </c>
      <c r="E62">
        <v>20432</v>
      </c>
      <c r="F62">
        <v>39452851</v>
      </c>
      <c r="G62">
        <v>1625768</v>
      </c>
      <c r="H62">
        <v>34</v>
      </c>
      <c r="I62">
        <v>115700</v>
      </c>
    </row>
    <row r="63" spans="1:9">
      <c r="A63" t="s">
        <v>2382</v>
      </c>
      <c r="B63">
        <v>3</v>
      </c>
      <c r="C63">
        <v>150000</v>
      </c>
      <c r="D63">
        <v>150000</v>
      </c>
      <c r="E63">
        <v>11811</v>
      </c>
      <c r="F63">
        <v>248324874</v>
      </c>
      <c r="G63">
        <v>194106503</v>
      </c>
      <c r="H63">
        <v>163</v>
      </c>
      <c r="I63">
        <v>793304</v>
      </c>
    </row>
    <row r="64" spans="1:9">
      <c r="A64" t="s">
        <v>2381</v>
      </c>
      <c r="B64">
        <v>0</v>
      </c>
      <c r="C64">
        <v>0</v>
      </c>
      <c r="D64">
        <v>0</v>
      </c>
      <c r="E64">
        <v>164</v>
      </c>
      <c r="F64">
        <v>23741122</v>
      </c>
      <c r="G64">
        <v>0</v>
      </c>
      <c r="H64">
        <v>0</v>
      </c>
      <c r="I64">
        <v>0</v>
      </c>
    </row>
    <row r="65" spans="1:9">
      <c r="A65" t="s">
        <v>2459</v>
      </c>
      <c r="B65">
        <v>10</v>
      </c>
      <c r="C65">
        <v>158100</v>
      </c>
      <c r="D65">
        <v>0</v>
      </c>
      <c r="E65">
        <v>146157</v>
      </c>
      <c r="F65">
        <v>419146957</v>
      </c>
      <c r="G65">
        <v>0</v>
      </c>
      <c r="H65">
        <v>1</v>
      </c>
      <c r="I65">
        <v>35000</v>
      </c>
    </row>
    <row r="66" spans="1:9">
      <c r="A66" t="s">
        <v>2396</v>
      </c>
      <c r="B66">
        <v>0</v>
      </c>
      <c r="C66">
        <v>0</v>
      </c>
      <c r="D66">
        <v>0</v>
      </c>
      <c r="E66">
        <v>1</v>
      </c>
      <c r="F66">
        <v>900</v>
      </c>
      <c r="G66">
        <v>541</v>
      </c>
      <c r="H66">
        <v>1</v>
      </c>
      <c r="I66">
        <v>900</v>
      </c>
    </row>
    <row r="67" spans="1:9">
      <c r="A67" t="s">
        <v>2421</v>
      </c>
      <c r="B67">
        <v>26</v>
      </c>
      <c r="C67">
        <v>127750</v>
      </c>
      <c r="D67">
        <v>0</v>
      </c>
      <c r="E67">
        <v>30134</v>
      </c>
      <c r="F67">
        <v>70843935</v>
      </c>
      <c r="G67">
        <v>0</v>
      </c>
      <c r="H67">
        <v>0</v>
      </c>
      <c r="I67">
        <v>0</v>
      </c>
    </row>
    <row r="68" spans="1:9">
      <c r="A68" t="s">
        <v>2425</v>
      </c>
      <c r="B68">
        <v>11812</v>
      </c>
      <c r="C68">
        <v>5978292575</v>
      </c>
      <c r="D68">
        <v>5962519187</v>
      </c>
      <c r="E68">
        <v>1246582</v>
      </c>
      <c r="F68">
        <v>300646253896</v>
      </c>
      <c r="G68">
        <v>246127680708</v>
      </c>
      <c r="H68">
        <v>3052</v>
      </c>
      <c r="I68">
        <v>484408485</v>
      </c>
    </row>
    <row r="69" spans="1:9">
      <c r="A69" t="s">
        <v>2456</v>
      </c>
      <c r="B69">
        <v>2129</v>
      </c>
      <c r="C69">
        <v>346775119</v>
      </c>
      <c r="D69">
        <v>162471300</v>
      </c>
      <c r="E69">
        <v>129326</v>
      </c>
      <c r="F69">
        <v>19284224645</v>
      </c>
      <c r="G69">
        <v>10073487016</v>
      </c>
      <c r="H69">
        <v>779</v>
      </c>
      <c r="I69">
        <v>83948893</v>
      </c>
    </row>
    <row r="70" spans="1:9">
      <c r="A70" t="s">
        <v>2407</v>
      </c>
      <c r="B70">
        <v>81691</v>
      </c>
      <c r="C70">
        <v>72247093</v>
      </c>
      <c r="D70">
        <v>0</v>
      </c>
      <c r="E70">
        <v>1358885</v>
      </c>
      <c r="F70">
        <v>1312411892</v>
      </c>
      <c r="G70">
        <v>0</v>
      </c>
      <c r="H70">
        <v>11</v>
      </c>
      <c r="I70">
        <v>3800</v>
      </c>
    </row>
    <row r="71" spans="1:9">
      <c r="A71" t="s">
        <v>2448</v>
      </c>
      <c r="B71">
        <v>22462</v>
      </c>
      <c r="C71">
        <v>303734732</v>
      </c>
      <c r="D71">
        <v>296338852</v>
      </c>
      <c r="E71">
        <v>1088094</v>
      </c>
      <c r="F71">
        <v>8889468534</v>
      </c>
      <c r="G71">
        <v>4353045096</v>
      </c>
      <c r="H71">
        <v>4299</v>
      </c>
      <c r="I71">
        <v>32779977</v>
      </c>
    </row>
    <row r="72" spans="1:9">
      <c r="A72" t="s">
        <v>2364</v>
      </c>
      <c r="B72">
        <v>30895</v>
      </c>
      <c r="C72">
        <v>568870816</v>
      </c>
      <c r="D72">
        <v>540352222</v>
      </c>
      <c r="E72">
        <v>163867</v>
      </c>
      <c r="F72">
        <v>2960974427</v>
      </c>
      <c r="G72">
        <v>1970558144</v>
      </c>
      <c r="H72">
        <v>415</v>
      </c>
      <c r="I72">
        <v>6763944</v>
      </c>
    </row>
    <row r="73" spans="1:9">
      <c r="A73" t="s">
        <v>2374</v>
      </c>
      <c r="B73">
        <v>4000</v>
      </c>
      <c r="C73">
        <v>751196201</v>
      </c>
      <c r="D73">
        <v>0</v>
      </c>
      <c r="E73">
        <v>247559</v>
      </c>
      <c r="F73">
        <v>39941776471</v>
      </c>
      <c r="G73">
        <v>0</v>
      </c>
      <c r="H73">
        <v>49</v>
      </c>
      <c r="I73">
        <v>4963532</v>
      </c>
    </row>
    <row r="74" spans="1:9">
      <c r="A74" t="s">
        <v>2408</v>
      </c>
      <c r="B74">
        <v>725873</v>
      </c>
      <c r="C74">
        <v>3265182738</v>
      </c>
      <c r="D74">
        <v>1121661975</v>
      </c>
      <c r="E74">
        <v>29284443</v>
      </c>
      <c r="F74">
        <v>313132920438</v>
      </c>
      <c r="G74">
        <v>92839843979</v>
      </c>
      <c r="H74">
        <v>260489</v>
      </c>
      <c r="I74">
        <v>1249842335</v>
      </c>
    </row>
    <row r="75" spans="1:9">
      <c r="A75" t="s">
        <v>2446</v>
      </c>
      <c r="B75">
        <v>1246226</v>
      </c>
      <c r="C75">
        <v>4750592444</v>
      </c>
      <c r="D75">
        <v>625384904</v>
      </c>
      <c r="E75">
        <v>19518949</v>
      </c>
      <c r="F75">
        <v>109202034296</v>
      </c>
      <c r="G75">
        <v>28598379199</v>
      </c>
      <c r="H75">
        <v>227067</v>
      </c>
      <c r="I75">
        <v>516958057</v>
      </c>
    </row>
    <row r="76" spans="1:9">
      <c r="A76" t="s">
        <v>2440</v>
      </c>
      <c r="B76">
        <v>18381</v>
      </c>
      <c r="C76">
        <v>159009300</v>
      </c>
      <c r="D76">
        <v>0</v>
      </c>
      <c r="E76">
        <v>1045462</v>
      </c>
      <c r="F76">
        <v>10087826180</v>
      </c>
      <c r="G76">
        <v>0</v>
      </c>
      <c r="H76">
        <v>1</v>
      </c>
      <c r="I76">
        <v>300</v>
      </c>
    </row>
    <row r="77" spans="1:9">
      <c r="A77" t="s">
        <v>2399</v>
      </c>
      <c r="B77">
        <v>0</v>
      </c>
      <c r="C77">
        <v>0</v>
      </c>
      <c r="D77">
        <v>0</v>
      </c>
      <c r="E77">
        <v>4</v>
      </c>
      <c r="F77">
        <v>507355</v>
      </c>
      <c r="G77">
        <v>410723</v>
      </c>
      <c r="H77">
        <v>4</v>
      </c>
      <c r="I77">
        <v>507355</v>
      </c>
    </row>
    <row r="78" spans="1:9">
      <c r="A78" t="s">
        <v>2391</v>
      </c>
      <c r="B78">
        <v>0</v>
      </c>
      <c r="C78">
        <v>0</v>
      </c>
      <c r="D78">
        <v>0</v>
      </c>
      <c r="E78">
        <v>136550</v>
      </c>
      <c r="F78">
        <v>19800939956</v>
      </c>
      <c r="G78">
        <v>0</v>
      </c>
      <c r="H78">
        <v>42</v>
      </c>
      <c r="I78">
        <v>3427790</v>
      </c>
    </row>
    <row r="79" spans="1:9">
      <c r="A79" t="s">
        <v>2413</v>
      </c>
      <c r="B79">
        <v>381560</v>
      </c>
      <c r="C79">
        <v>1790444868</v>
      </c>
      <c r="D79">
        <v>348685712</v>
      </c>
      <c r="E79">
        <v>8141924</v>
      </c>
      <c r="F79">
        <v>54057132352</v>
      </c>
      <c r="G79">
        <v>12384106643</v>
      </c>
      <c r="H79">
        <v>70417</v>
      </c>
      <c r="I79">
        <v>192635115</v>
      </c>
    </row>
    <row r="80" spans="1:9">
      <c r="A80" t="s">
        <v>2404</v>
      </c>
      <c r="B80">
        <v>491329</v>
      </c>
      <c r="C80">
        <v>2166061499</v>
      </c>
      <c r="D80">
        <v>612272174</v>
      </c>
      <c r="E80">
        <v>8945437</v>
      </c>
      <c r="F80">
        <v>43277508657</v>
      </c>
      <c r="G80">
        <v>12982795179</v>
      </c>
      <c r="H80">
        <v>103631</v>
      </c>
      <c r="I80">
        <v>192246139</v>
      </c>
    </row>
    <row r="81" spans="1:9">
      <c r="A81" t="s">
        <v>2358</v>
      </c>
      <c r="B81">
        <v>51206</v>
      </c>
      <c r="C81">
        <v>350279066</v>
      </c>
      <c r="D81">
        <v>195480819</v>
      </c>
      <c r="E81">
        <v>469588</v>
      </c>
      <c r="F81">
        <v>3066685440</v>
      </c>
      <c r="G81">
        <v>1179721784</v>
      </c>
      <c r="H81">
        <v>27876</v>
      </c>
      <c r="I81">
        <v>93535094</v>
      </c>
    </row>
    <row r="82" spans="1:9">
      <c r="A82" t="s">
        <v>2450</v>
      </c>
      <c r="B82">
        <v>509155</v>
      </c>
      <c r="C82">
        <v>2039568623</v>
      </c>
      <c r="D82">
        <v>884064688</v>
      </c>
      <c r="E82">
        <v>8681637</v>
      </c>
      <c r="F82">
        <v>36454591194</v>
      </c>
      <c r="G82">
        <v>11574386486</v>
      </c>
      <c r="H82">
        <v>127823</v>
      </c>
      <c r="I82">
        <v>203635958</v>
      </c>
    </row>
    <row r="83" spans="1:9">
      <c r="A83" t="s">
        <v>2360</v>
      </c>
      <c r="B83">
        <v>525107</v>
      </c>
      <c r="C83">
        <v>844925836</v>
      </c>
      <c r="D83">
        <v>313795476</v>
      </c>
      <c r="E83">
        <v>7745068</v>
      </c>
      <c r="F83">
        <v>14114470597</v>
      </c>
      <c r="G83">
        <v>4788010834</v>
      </c>
      <c r="H83">
        <v>439819</v>
      </c>
      <c r="I83">
        <v>306725300</v>
      </c>
    </row>
    <row r="84" spans="1:9">
      <c r="A84" t="s">
        <v>2387</v>
      </c>
      <c r="B84">
        <v>1331381</v>
      </c>
      <c r="C84">
        <v>13682585039</v>
      </c>
      <c r="D84">
        <v>2296962682</v>
      </c>
      <c r="E84">
        <v>60499059</v>
      </c>
      <c r="F84">
        <v>857547756786</v>
      </c>
      <c r="G84">
        <v>184870557914</v>
      </c>
      <c r="H84">
        <v>313199</v>
      </c>
      <c r="I84">
        <v>1714397812</v>
      </c>
    </row>
    <row r="85" spans="1:9">
      <c r="A85" t="s">
        <v>2434</v>
      </c>
      <c r="B85">
        <v>0</v>
      </c>
      <c r="C85">
        <v>0</v>
      </c>
      <c r="D85">
        <v>0</v>
      </c>
      <c r="E85">
        <v>71409</v>
      </c>
      <c r="F85">
        <v>9773189266</v>
      </c>
      <c r="G85">
        <v>4889686717</v>
      </c>
      <c r="H85">
        <v>469</v>
      </c>
      <c r="I85">
        <v>60711955</v>
      </c>
    </row>
    <row r="86" spans="1:9">
      <c r="A86" t="s">
        <v>2388</v>
      </c>
      <c r="B86">
        <v>472143</v>
      </c>
      <c r="C86">
        <v>4444588963</v>
      </c>
      <c r="D86">
        <v>0</v>
      </c>
      <c r="E86">
        <v>29474070</v>
      </c>
      <c r="F86">
        <v>328168799094</v>
      </c>
      <c r="G86">
        <v>0</v>
      </c>
      <c r="H86">
        <v>20</v>
      </c>
      <c r="I86">
        <v>125600</v>
      </c>
    </row>
    <row r="87" spans="1:9">
      <c r="A87" t="s">
        <v>2370</v>
      </c>
      <c r="B87">
        <v>511456</v>
      </c>
      <c r="C87">
        <v>4487310272</v>
      </c>
      <c r="D87">
        <v>1006693437</v>
      </c>
      <c r="E87">
        <v>32290952</v>
      </c>
      <c r="F87">
        <v>425677527467</v>
      </c>
      <c r="G87">
        <v>105380373209</v>
      </c>
      <c r="H87">
        <v>226168</v>
      </c>
      <c r="I87">
        <v>1257253301</v>
      </c>
    </row>
    <row r="88" spans="1:9">
      <c r="A88" t="s">
        <v>2477</v>
      </c>
      <c r="B88">
        <v>12</v>
      </c>
      <c r="C88">
        <v>376121</v>
      </c>
      <c r="D88">
        <v>373305</v>
      </c>
      <c r="E88">
        <v>3435500</v>
      </c>
      <c r="F88">
        <v>97349272985</v>
      </c>
      <c r="G88">
        <v>66131533802</v>
      </c>
      <c r="H88">
        <v>43693</v>
      </c>
      <c r="I88">
        <v>1196781136</v>
      </c>
    </row>
    <row r="89" spans="1:9">
      <c r="A89" t="s">
        <v>2359</v>
      </c>
      <c r="B89">
        <v>24961</v>
      </c>
      <c r="C89">
        <v>170729959</v>
      </c>
      <c r="D89">
        <v>0</v>
      </c>
      <c r="E89">
        <v>531103</v>
      </c>
      <c r="F89">
        <v>4264729091</v>
      </c>
      <c r="G89">
        <v>0</v>
      </c>
      <c r="H89">
        <v>2</v>
      </c>
      <c r="I89">
        <v>1597</v>
      </c>
    </row>
    <row r="90" spans="1:9">
      <c r="A90" t="s">
        <v>2415</v>
      </c>
      <c r="B90">
        <v>41464</v>
      </c>
      <c r="C90">
        <v>707548852</v>
      </c>
      <c r="D90">
        <v>700465348</v>
      </c>
      <c r="E90">
        <v>307520</v>
      </c>
      <c r="F90">
        <v>5517357503</v>
      </c>
      <c r="G90">
        <v>3542143849</v>
      </c>
      <c r="H90">
        <v>1659</v>
      </c>
      <c r="I90">
        <v>26626740</v>
      </c>
    </row>
    <row r="91" spans="1:9">
      <c r="A91" t="s">
        <v>2423</v>
      </c>
      <c r="B91">
        <v>51238</v>
      </c>
      <c r="C91">
        <v>425202500</v>
      </c>
      <c r="D91">
        <v>73302529</v>
      </c>
      <c r="E91">
        <v>2737625</v>
      </c>
      <c r="F91">
        <v>29438267346</v>
      </c>
      <c r="G91">
        <v>6873442715</v>
      </c>
      <c r="H91">
        <v>20732</v>
      </c>
      <c r="I91">
        <v>128032467</v>
      </c>
    </row>
    <row r="92" spans="1:9">
      <c r="A92" t="s">
        <v>2428</v>
      </c>
      <c r="B92">
        <v>11667</v>
      </c>
      <c r="C92">
        <v>182149786</v>
      </c>
      <c r="D92">
        <v>179306920</v>
      </c>
      <c r="E92">
        <v>364671</v>
      </c>
      <c r="F92">
        <v>4840761381</v>
      </c>
      <c r="G92">
        <v>2725434589</v>
      </c>
      <c r="H92">
        <v>4130</v>
      </c>
      <c r="I92">
        <v>55027763</v>
      </c>
    </row>
    <row r="93" spans="1:9">
      <c r="A93" t="s">
        <v>2369</v>
      </c>
      <c r="B93">
        <v>79338</v>
      </c>
      <c r="C93">
        <v>2970194946</v>
      </c>
      <c r="D93">
        <v>2948388776</v>
      </c>
      <c r="E93">
        <v>1912836</v>
      </c>
      <c r="F93">
        <v>59860767958</v>
      </c>
      <c r="G93">
        <v>37133773328</v>
      </c>
      <c r="H93">
        <v>1997</v>
      </c>
      <c r="I93">
        <v>69960286</v>
      </c>
    </row>
    <row r="94" spans="1:9">
      <c r="A94" t="s">
        <v>2420</v>
      </c>
      <c r="B94">
        <v>2621</v>
      </c>
      <c r="C94">
        <v>118752616</v>
      </c>
      <c r="D94">
        <v>117104143</v>
      </c>
      <c r="E94">
        <v>52438</v>
      </c>
      <c r="F94">
        <v>1368185634</v>
      </c>
      <c r="G94">
        <v>1038713531</v>
      </c>
      <c r="H94">
        <v>200</v>
      </c>
      <c r="I94">
        <v>3961500</v>
      </c>
    </row>
    <row r="95" spans="1:9">
      <c r="A95" t="s">
        <v>5086</v>
      </c>
      <c r="B95">
        <v>6349</v>
      </c>
      <c r="C95">
        <v>4193450</v>
      </c>
      <c r="D95">
        <v>1203992</v>
      </c>
      <c r="E95">
        <v>1158548</v>
      </c>
      <c r="F95">
        <v>1933613038</v>
      </c>
      <c r="G95">
        <v>505517823</v>
      </c>
      <c r="H95">
        <v>1036</v>
      </c>
      <c r="I95">
        <v>497250</v>
      </c>
    </row>
    <row r="96" spans="1:9">
      <c r="A96" t="s">
        <v>2386</v>
      </c>
      <c r="B96">
        <v>115374</v>
      </c>
      <c r="C96">
        <v>4059305357</v>
      </c>
      <c r="D96">
        <v>3968264712</v>
      </c>
      <c r="E96">
        <v>4209570</v>
      </c>
      <c r="F96">
        <v>123014756609</v>
      </c>
      <c r="G96">
        <v>74955600367</v>
      </c>
      <c r="H96">
        <v>12392</v>
      </c>
      <c r="I96">
        <v>351040177</v>
      </c>
    </row>
    <row r="97" spans="1:9">
      <c r="A97" t="s">
        <v>2469</v>
      </c>
      <c r="B97">
        <v>3664</v>
      </c>
      <c r="C97">
        <v>135639644</v>
      </c>
      <c r="D97">
        <v>0</v>
      </c>
      <c r="E97">
        <v>1843513</v>
      </c>
      <c r="F97">
        <v>11641801418</v>
      </c>
      <c r="G97">
        <v>0</v>
      </c>
      <c r="H97">
        <v>0</v>
      </c>
      <c r="I97">
        <v>0</v>
      </c>
    </row>
    <row r="98" spans="1:9">
      <c r="A98" t="s">
        <v>2435</v>
      </c>
      <c r="B98">
        <v>4</v>
      </c>
      <c r="C98">
        <v>770000</v>
      </c>
      <c r="D98">
        <v>0</v>
      </c>
      <c r="E98">
        <v>32537</v>
      </c>
      <c r="F98">
        <v>5068047326</v>
      </c>
      <c r="G98">
        <v>0</v>
      </c>
      <c r="H98">
        <v>0</v>
      </c>
      <c r="I98">
        <v>0</v>
      </c>
    </row>
    <row r="99" spans="1:9">
      <c r="A99" t="s">
        <v>2397</v>
      </c>
      <c r="B99">
        <v>846748</v>
      </c>
      <c r="C99">
        <v>5086771454</v>
      </c>
      <c r="D99">
        <v>1359506440</v>
      </c>
      <c r="E99">
        <v>45924308</v>
      </c>
      <c r="F99">
        <v>526513933018</v>
      </c>
      <c r="G99">
        <v>130641056911</v>
      </c>
      <c r="H99">
        <v>362830</v>
      </c>
      <c r="I99">
        <v>2059744740</v>
      </c>
    </row>
    <row r="100" spans="1:9">
      <c r="A100" t="s">
        <v>2378</v>
      </c>
      <c r="B100">
        <v>1321405</v>
      </c>
      <c r="C100">
        <v>4316082890</v>
      </c>
      <c r="D100">
        <v>1136850008</v>
      </c>
      <c r="E100">
        <v>60430099</v>
      </c>
      <c r="F100">
        <v>386527405389</v>
      </c>
      <c r="G100">
        <v>121018197089</v>
      </c>
      <c r="H100">
        <v>1448218</v>
      </c>
      <c r="I100">
        <v>2183524256</v>
      </c>
    </row>
    <row r="101" spans="1:9">
      <c r="A101" t="s">
        <v>2401</v>
      </c>
      <c r="B101">
        <v>0</v>
      </c>
      <c r="C101">
        <v>0</v>
      </c>
      <c r="D101">
        <v>0</v>
      </c>
      <c r="E101">
        <v>453</v>
      </c>
      <c r="F101">
        <v>73423324</v>
      </c>
      <c r="G101">
        <v>0</v>
      </c>
      <c r="H101">
        <v>1</v>
      </c>
      <c r="I101">
        <v>37300</v>
      </c>
    </row>
    <row r="102" spans="1:9">
      <c r="A102" t="s">
        <v>2377</v>
      </c>
      <c r="B102">
        <v>265096</v>
      </c>
      <c r="C102">
        <v>7955147939</v>
      </c>
      <c r="D102">
        <v>7932271933</v>
      </c>
      <c r="E102">
        <v>5202559</v>
      </c>
      <c r="F102">
        <v>131949825749</v>
      </c>
      <c r="G102">
        <v>93202535414</v>
      </c>
      <c r="H102">
        <v>94020</v>
      </c>
      <c r="I102">
        <v>2201372031</v>
      </c>
    </row>
    <row r="103" spans="1:9">
      <c r="A103" t="s">
        <v>2478</v>
      </c>
      <c r="B103">
        <v>311824</v>
      </c>
      <c r="C103">
        <v>3016277025</v>
      </c>
      <c r="D103">
        <v>828943718</v>
      </c>
      <c r="E103">
        <v>12101093</v>
      </c>
      <c r="F103">
        <v>118976009429</v>
      </c>
      <c r="G103">
        <v>38225571549</v>
      </c>
      <c r="H103">
        <v>94366</v>
      </c>
      <c r="I103">
        <v>456478102</v>
      </c>
    </row>
    <row r="104" spans="1:9">
      <c r="A104" t="s">
        <v>2372</v>
      </c>
      <c r="B104">
        <v>21286</v>
      </c>
      <c r="C104">
        <v>13343829092</v>
      </c>
      <c r="D104">
        <v>13295162865</v>
      </c>
      <c r="E104">
        <v>1802503</v>
      </c>
      <c r="F104">
        <v>523309159467</v>
      </c>
      <c r="G104">
        <v>418778447830</v>
      </c>
      <c r="H104">
        <v>3970</v>
      </c>
      <c r="I104">
        <v>737528005</v>
      </c>
    </row>
    <row r="105" spans="1:9">
      <c r="A105" t="s">
        <v>2414</v>
      </c>
      <c r="B105">
        <v>156496</v>
      </c>
      <c r="C105">
        <v>849170512</v>
      </c>
      <c r="D105">
        <v>0</v>
      </c>
      <c r="E105">
        <v>3775550</v>
      </c>
      <c r="F105">
        <v>24924308318</v>
      </c>
      <c r="G105">
        <v>0</v>
      </c>
      <c r="H105">
        <v>7</v>
      </c>
      <c r="I105">
        <v>18700</v>
      </c>
    </row>
    <row r="106" spans="1:9">
      <c r="A106" t="s">
        <v>5087</v>
      </c>
      <c r="B106">
        <v>30366</v>
      </c>
      <c r="C106">
        <v>25213160</v>
      </c>
      <c r="D106">
        <v>0</v>
      </c>
      <c r="E106">
        <v>2237742</v>
      </c>
      <c r="F106">
        <v>2544865846</v>
      </c>
      <c r="G106">
        <v>0</v>
      </c>
      <c r="H106">
        <v>0</v>
      </c>
      <c r="I106">
        <v>0</v>
      </c>
    </row>
    <row r="107" spans="1:9">
      <c r="A107" t="s">
        <v>2417</v>
      </c>
      <c r="B107">
        <v>245</v>
      </c>
      <c r="C107">
        <v>53219659</v>
      </c>
      <c r="D107">
        <v>50039055</v>
      </c>
      <c r="E107">
        <v>22152</v>
      </c>
      <c r="F107">
        <v>3649255772</v>
      </c>
      <c r="G107">
        <v>2803566914</v>
      </c>
      <c r="H107">
        <v>76</v>
      </c>
      <c r="I107">
        <v>8159488</v>
      </c>
    </row>
    <row r="108" spans="1:9">
      <c r="A108" t="s">
        <v>2433</v>
      </c>
      <c r="B108">
        <v>114</v>
      </c>
      <c r="C108">
        <v>34758882</v>
      </c>
      <c r="D108">
        <v>34681420</v>
      </c>
      <c r="E108">
        <v>125028</v>
      </c>
      <c r="F108">
        <v>30448289372</v>
      </c>
      <c r="G108">
        <v>22907099898</v>
      </c>
      <c r="H108">
        <v>1078</v>
      </c>
      <c r="I108">
        <v>203610043</v>
      </c>
    </row>
    <row r="109" spans="1:9">
      <c r="A109" t="s">
        <v>2419</v>
      </c>
      <c r="B109">
        <v>118</v>
      </c>
      <c r="C109">
        <v>11300300</v>
      </c>
      <c r="D109">
        <v>0</v>
      </c>
      <c r="E109">
        <v>4632</v>
      </c>
      <c r="F109">
        <v>340468015</v>
      </c>
      <c r="G109">
        <v>0</v>
      </c>
      <c r="H109">
        <v>0</v>
      </c>
      <c r="I109">
        <v>0</v>
      </c>
    </row>
    <row r="110" spans="1:9">
      <c r="A110" t="s">
        <v>2409</v>
      </c>
      <c r="B110">
        <v>370566</v>
      </c>
      <c r="C110">
        <v>1474779648</v>
      </c>
      <c r="D110">
        <v>0</v>
      </c>
      <c r="E110">
        <v>8037963</v>
      </c>
      <c r="F110">
        <v>80939443827</v>
      </c>
      <c r="G110">
        <v>0</v>
      </c>
      <c r="H110">
        <v>2446</v>
      </c>
      <c r="I110">
        <v>17161819</v>
      </c>
    </row>
    <row r="111" spans="1:9">
      <c r="A111" t="s">
        <v>2410</v>
      </c>
      <c r="B111">
        <v>1138</v>
      </c>
      <c r="C111">
        <v>195623983</v>
      </c>
      <c r="D111">
        <v>195117953</v>
      </c>
      <c r="E111">
        <v>11073</v>
      </c>
      <c r="F111">
        <v>1199614745</v>
      </c>
      <c r="G111">
        <v>1107068490</v>
      </c>
      <c r="H111">
        <v>55</v>
      </c>
      <c r="I111">
        <v>3895206</v>
      </c>
    </row>
    <row r="112" spans="1:9">
      <c r="A112" t="s">
        <v>2473</v>
      </c>
      <c r="B112">
        <v>1115</v>
      </c>
      <c r="C112">
        <v>373086592</v>
      </c>
      <c r="D112">
        <v>373050520</v>
      </c>
      <c r="E112">
        <v>361556</v>
      </c>
      <c r="F112">
        <v>84198803070</v>
      </c>
      <c r="G112">
        <v>72318362878</v>
      </c>
      <c r="H112">
        <v>1847</v>
      </c>
      <c r="I112">
        <v>385886390</v>
      </c>
    </row>
    <row r="113" spans="1:9">
      <c r="A113" t="s">
        <v>2393</v>
      </c>
      <c r="B113">
        <v>0</v>
      </c>
      <c r="C113">
        <v>0</v>
      </c>
      <c r="D113">
        <v>0</v>
      </c>
      <c r="E113">
        <v>27247</v>
      </c>
      <c r="F113">
        <v>107403841</v>
      </c>
      <c r="G113">
        <v>0</v>
      </c>
      <c r="H113">
        <v>8</v>
      </c>
      <c r="I113">
        <v>84000</v>
      </c>
    </row>
    <row r="114" spans="1:9">
      <c r="A114" t="s">
        <v>2464</v>
      </c>
      <c r="B114">
        <v>64338</v>
      </c>
      <c r="C114">
        <v>559805585</v>
      </c>
      <c r="D114">
        <v>0</v>
      </c>
      <c r="E114">
        <v>5732730</v>
      </c>
      <c r="F114">
        <v>60313766192</v>
      </c>
      <c r="G114">
        <v>0</v>
      </c>
      <c r="H114">
        <v>5</v>
      </c>
      <c r="I114">
        <v>9300</v>
      </c>
    </row>
    <row r="115" spans="1:9">
      <c r="A115" t="s">
        <v>2363</v>
      </c>
      <c r="B115">
        <v>89304</v>
      </c>
      <c r="C115">
        <v>833983028</v>
      </c>
      <c r="D115">
        <v>0</v>
      </c>
      <c r="E115">
        <v>11373446</v>
      </c>
      <c r="F115">
        <v>120103812244</v>
      </c>
      <c r="G115">
        <v>0</v>
      </c>
      <c r="H115">
        <v>1</v>
      </c>
      <c r="I115">
        <v>0</v>
      </c>
    </row>
    <row r="116" spans="1:9">
      <c r="A116" t="s">
        <v>2447</v>
      </c>
      <c r="B116">
        <v>892976</v>
      </c>
      <c r="C116">
        <v>3757174738</v>
      </c>
      <c r="D116">
        <v>0</v>
      </c>
      <c r="E116">
        <v>15391396</v>
      </c>
      <c r="F116">
        <v>52994058799</v>
      </c>
      <c r="G116">
        <v>0</v>
      </c>
      <c r="H116">
        <v>186</v>
      </c>
      <c r="I116">
        <v>553597</v>
      </c>
    </row>
    <row r="117" spans="1:9">
      <c r="A117" t="s">
        <v>2357</v>
      </c>
      <c r="B117">
        <v>189293</v>
      </c>
      <c r="C117">
        <v>1307534875</v>
      </c>
      <c r="D117">
        <v>0</v>
      </c>
      <c r="E117">
        <v>3430108</v>
      </c>
      <c r="F117">
        <v>24417176461</v>
      </c>
      <c r="G117">
        <v>0</v>
      </c>
      <c r="H117">
        <v>7</v>
      </c>
      <c r="I117">
        <v>16050</v>
      </c>
    </row>
    <row r="118" spans="1:9">
      <c r="A118" t="s">
        <v>2389</v>
      </c>
      <c r="B118">
        <v>196</v>
      </c>
      <c r="C118">
        <v>90447938</v>
      </c>
      <c r="D118">
        <v>88743169</v>
      </c>
      <c r="E118">
        <v>3756066</v>
      </c>
      <c r="F118">
        <v>1119408249375</v>
      </c>
      <c r="G118">
        <v>958497224306</v>
      </c>
      <c r="H118">
        <v>5411</v>
      </c>
      <c r="I118">
        <v>1310242848</v>
      </c>
    </row>
    <row r="119" spans="1:9">
      <c r="A119" t="s">
        <v>2483</v>
      </c>
      <c r="B119">
        <v>50092</v>
      </c>
      <c r="C119">
        <v>796224813</v>
      </c>
      <c r="D119">
        <v>782897806</v>
      </c>
      <c r="E119">
        <v>870502</v>
      </c>
      <c r="F119">
        <v>20190037311</v>
      </c>
      <c r="G119">
        <v>13136323766</v>
      </c>
      <c r="H119">
        <v>7373</v>
      </c>
      <c r="I119">
        <v>114635631</v>
      </c>
    </row>
    <row r="120" spans="1:9">
      <c r="A120" t="s">
        <v>2441</v>
      </c>
      <c r="B120">
        <v>4238</v>
      </c>
      <c r="C120">
        <v>1664150214</v>
      </c>
      <c r="D120">
        <v>1657897988</v>
      </c>
      <c r="E120">
        <v>1708117</v>
      </c>
      <c r="F120">
        <v>431203085736</v>
      </c>
      <c r="G120">
        <v>358754919109</v>
      </c>
      <c r="H120">
        <v>3916</v>
      </c>
      <c r="I120">
        <v>692548557</v>
      </c>
    </row>
    <row r="121" spans="1:9">
      <c r="A121" t="s">
        <v>2427</v>
      </c>
      <c r="B121">
        <v>2577</v>
      </c>
      <c r="C121">
        <v>534928958</v>
      </c>
      <c r="D121">
        <v>0</v>
      </c>
      <c r="E121">
        <v>141670</v>
      </c>
      <c r="F121">
        <v>16687875880</v>
      </c>
      <c r="G121">
        <v>0</v>
      </c>
      <c r="H121">
        <v>1</v>
      </c>
      <c r="I121">
        <v>35000</v>
      </c>
    </row>
    <row r="122" spans="1:9">
      <c r="A122" t="s">
        <v>2429</v>
      </c>
      <c r="B122">
        <v>242</v>
      </c>
      <c r="C122">
        <v>5342000</v>
      </c>
      <c r="D122">
        <v>0</v>
      </c>
      <c r="E122">
        <v>780956</v>
      </c>
      <c r="F122">
        <v>2392509560</v>
      </c>
      <c r="G122">
        <v>0</v>
      </c>
      <c r="H122">
        <v>0</v>
      </c>
      <c r="I122">
        <v>0</v>
      </c>
    </row>
    <row r="123" spans="1:9">
      <c r="A123" t="s">
        <v>2453</v>
      </c>
      <c r="B123">
        <v>27979</v>
      </c>
      <c r="C123">
        <v>179538874</v>
      </c>
      <c r="D123">
        <v>32085427</v>
      </c>
      <c r="E123">
        <v>1016171</v>
      </c>
      <c r="F123">
        <v>10123561366</v>
      </c>
      <c r="G123">
        <v>2285969328</v>
      </c>
      <c r="H123">
        <v>9279</v>
      </c>
      <c r="I123">
        <v>33059561</v>
      </c>
    </row>
    <row r="124" spans="1:9">
      <c r="A124" t="s">
        <v>2379</v>
      </c>
      <c r="B124">
        <v>382784</v>
      </c>
      <c r="C124">
        <v>1113726191</v>
      </c>
      <c r="D124">
        <v>0</v>
      </c>
      <c r="E124">
        <v>21673698</v>
      </c>
      <c r="F124">
        <v>115739380215</v>
      </c>
      <c r="G124">
        <v>0</v>
      </c>
      <c r="H124">
        <v>105</v>
      </c>
      <c r="I124">
        <v>252437</v>
      </c>
    </row>
    <row r="125" spans="1:9">
      <c r="A125" t="s">
        <v>2431</v>
      </c>
      <c r="B125">
        <v>2002</v>
      </c>
      <c r="C125">
        <v>18402100</v>
      </c>
      <c r="D125">
        <v>2784957</v>
      </c>
      <c r="E125">
        <v>129590</v>
      </c>
      <c r="F125">
        <v>997511650</v>
      </c>
      <c r="G125">
        <v>274259611</v>
      </c>
      <c r="H125">
        <v>1132</v>
      </c>
      <c r="I125">
        <v>5651100</v>
      </c>
    </row>
    <row r="126" spans="1:9">
      <c r="A126" t="s">
        <v>2356</v>
      </c>
      <c r="B126">
        <v>305483</v>
      </c>
      <c r="C126">
        <v>2038526394</v>
      </c>
      <c r="D126">
        <v>128330516</v>
      </c>
      <c r="E126">
        <v>3817321</v>
      </c>
      <c r="F126">
        <v>28838227804</v>
      </c>
      <c r="G126">
        <v>7300082366</v>
      </c>
      <c r="H126">
        <v>73223</v>
      </c>
      <c r="I126">
        <v>202500272</v>
      </c>
    </row>
    <row r="127" spans="1:9">
      <c r="A127" t="s">
        <v>2482</v>
      </c>
      <c r="B127">
        <v>52</v>
      </c>
      <c r="C127">
        <v>75736000</v>
      </c>
      <c r="D127">
        <v>0</v>
      </c>
      <c r="E127">
        <v>320680</v>
      </c>
      <c r="F127">
        <v>52106012456</v>
      </c>
      <c r="G127">
        <v>0</v>
      </c>
      <c r="H127">
        <v>494</v>
      </c>
      <c r="I127">
        <v>67439263</v>
      </c>
    </row>
    <row r="128" spans="1:9">
      <c r="A128" t="s">
        <v>2390</v>
      </c>
      <c r="B128">
        <v>0</v>
      </c>
      <c r="C128">
        <v>0</v>
      </c>
      <c r="D128">
        <v>0</v>
      </c>
      <c r="E128">
        <v>434561</v>
      </c>
      <c r="F128">
        <v>48733187349</v>
      </c>
      <c r="G128">
        <v>26262634882</v>
      </c>
      <c r="H128">
        <v>3281</v>
      </c>
      <c r="I128">
        <v>399465468</v>
      </c>
    </row>
    <row r="129" spans="1:9">
      <c r="A129" t="s">
        <v>2457</v>
      </c>
      <c r="B129">
        <v>1987</v>
      </c>
      <c r="C129">
        <v>379246768</v>
      </c>
      <c r="D129">
        <v>0</v>
      </c>
      <c r="E129">
        <v>50035</v>
      </c>
      <c r="F129">
        <v>9149669354</v>
      </c>
      <c r="G129">
        <v>0</v>
      </c>
      <c r="H129">
        <v>0</v>
      </c>
      <c r="I129">
        <v>0</v>
      </c>
    </row>
    <row r="130" spans="1:9">
      <c r="A130" t="s">
        <v>2485</v>
      </c>
      <c r="B130">
        <v>210499</v>
      </c>
      <c r="C130">
        <v>1688182542</v>
      </c>
      <c r="D130">
        <v>1037899452</v>
      </c>
      <c r="E130">
        <v>2398061</v>
      </c>
      <c r="F130">
        <v>17410865626</v>
      </c>
      <c r="G130">
        <v>7164428380</v>
      </c>
      <c r="H130">
        <v>34135</v>
      </c>
      <c r="I130">
        <v>154575483</v>
      </c>
    </row>
    <row r="131" spans="1:9">
      <c r="A131" t="s">
        <v>2474</v>
      </c>
      <c r="B131">
        <v>0</v>
      </c>
      <c r="C131">
        <v>0</v>
      </c>
      <c r="D131">
        <v>0</v>
      </c>
      <c r="E131">
        <v>42849</v>
      </c>
      <c r="F131">
        <v>3547538825</v>
      </c>
      <c r="G131">
        <v>1934554337</v>
      </c>
      <c r="H131">
        <v>391</v>
      </c>
      <c r="I131">
        <v>24972221</v>
      </c>
    </row>
    <row r="132" spans="1:9">
      <c r="A132" t="s">
        <v>2484</v>
      </c>
      <c r="B132">
        <v>39</v>
      </c>
      <c r="C132">
        <v>7168000</v>
      </c>
      <c r="D132">
        <v>0</v>
      </c>
      <c r="E132">
        <v>306139</v>
      </c>
      <c r="F132">
        <v>3466330642</v>
      </c>
      <c r="G132">
        <v>0</v>
      </c>
      <c r="H132">
        <v>28</v>
      </c>
      <c r="I132">
        <v>600900</v>
      </c>
    </row>
    <row r="133" spans="1:9">
      <c r="A133" t="s">
        <v>2467</v>
      </c>
      <c r="B133">
        <v>4911</v>
      </c>
      <c r="C133">
        <v>883192023</v>
      </c>
      <c r="D133">
        <v>0</v>
      </c>
      <c r="E133">
        <v>149510</v>
      </c>
      <c r="F133">
        <v>19073884580</v>
      </c>
      <c r="G133">
        <v>0</v>
      </c>
      <c r="H133">
        <v>5</v>
      </c>
      <c r="I133">
        <v>324200</v>
      </c>
    </row>
    <row r="134" spans="1:9">
      <c r="A134" t="s">
        <v>2475</v>
      </c>
      <c r="B134">
        <v>0</v>
      </c>
      <c r="C134">
        <v>0</v>
      </c>
      <c r="D134">
        <v>0</v>
      </c>
      <c r="E134">
        <v>48453</v>
      </c>
      <c r="F134">
        <v>3945491324</v>
      </c>
      <c r="G134">
        <v>0</v>
      </c>
      <c r="H134">
        <v>0</v>
      </c>
      <c r="I134">
        <v>0</v>
      </c>
    </row>
    <row r="135" spans="1:9">
      <c r="A135" s="51" t="s">
        <v>2460</v>
      </c>
      <c r="B135" s="52">
        <v>88937</v>
      </c>
      <c r="C135" s="52">
        <v>744165146</v>
      </c>
      <c r="D135" s="52">
        <v>321129958</v>
      </c>
      <c r="E135" s="52">
        <v>1279005</v>
      </c>
      <c r="F135" s="52">
        <v>9036197417</v>
      </c>
      <c r="G135" s="52">
        <v>2738254835</v>
      </c>
      <c r="H135" s="52">
        <v>13411</v>
      </c>
      <c r="I135" s="52">
        <v>39422263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323"/>
  <sheetViews>
    <sheetView workbookViewId="0">
      <selection activeCell="F15" sqref="F15"/>
    </sheetView>
  </sheetViews>
  <sheetFormatPr defaultRowHeight="15"/>
  <cols>
    <col min="1" max="1" width="38.85546875" bestFit="1" customWidth="1"/>
    <col min="2" max="2" width="9.28515625" bestFit="1" customWidth="1"/>
    <col min="3" max="4" width="12.7109375" bestFit="1" customWidth="1"/>
    <col min="5" max="5" width="9.7109375" bestFit="1" customWidth="1"/>
    <col min="6" max="7" width="13.28515625" bestFit="1" customWidth="1"/>
    <col min="8" max="8" width="11.5703125" bestFit="1" customWidth="1"/>
    <col min="9" max="9" width="15.140625" bestFit="1" customWidth="1"/>
  </cols>
  <sheetData>
    <row r="1" spans="1:9">
      <c r="A1" s="53" t="s">
        <v>124</v>
      </c>
      <c r="B1" s="53" t="s">
        <v>125</v>
      </c>
      <c r="C1" s="53" t="s">
        <v>126</v>
      </c>
      <c r="D1" s="53" t="s">
        <v>127</v>
      </c>
      <c r="E1" s="53" t="s">
        <v>128</v>
      </c>
      <c r="F1" s="53" t="s">
        <v>129</v>
      </c>
      <c r="G1" s="53" t="s">
        <v>130</v>
      </c>
      <c r="H1" s="53" t="s">
        <v>131</v>
      </c>
      <c r="I1" s="53" t="s">
        <v>132</v>
      </c>
    </row>
    <row r="2" spans="1:9">
      <c r="A2" t="s">
        <v>2682</v>
      </c>
      <c r="B2">
        <v>0</v>
      </c>
      <c r="C2">
        <v>0</v>
      </c>
      <c r="D2">
        <v>0</v>
      </c>
      <c r="E2">
        <v>9450</v>
      </c>
      <c r="F2">
        <v>247816775</v>
      </c>
      <c r="G2">
        <v>177862284</v>
      </c>
      <c r="H2">
        <v>9450</v>
      </c>
      <c r="I2">
        <v>247816775</v>
      </c>
    </row>
    <row r="3" spans="1:9">
      <c r="A3" t="s">
        <v>2571</v>
      </c>
      <c r="B3">
        <v>0</v>
      </c>
      <c r="C3">
        <v>0</v>
      </c>
      <c r="D3">
        <v>0</v>
      </c>
      <c r="E3">
        <v>62</v>
      </c>
      <c r="F3">
        <v>1542798</v>
      </c>
      <c r="G3">
        <v>1023493</v>
      </c>
      <c r="H3">
        <v>62</v>
      </c>
      <c r="I3">
        <v>1542798</v>
      </c>
    </row>
    <row r="4" spans="1:9">
      <c r="A4" t="s">
        <v>2763</v>
      </c>
      <c r="B4">
        <v>0</v>
      </c>
      <c r="C4">
        <v>0</v>
      </c>
      <c r="D4">
        <v>0</v>
      </c>
      <c r="E4">
        <v>16401</v>
      </c>
      <c r="F4">
        <v>110242450</v>
      </c>
      <c r="G4">
        <v>98176764</v>
      </c>
      <c r="H4">
        <v>16401</v>
      </c>
      <c r="I4">
        <v>110242450</v>
      </c>
    </row>
    <row r="5" spans="1:9">
      <c r="A5" t="s">
        <v>2562</v>
      </c>
      <c r="B5">
        <v>0</v>
      </c>
      <c r="C5">
        <v>0</v>
      </c>
      <c r="D5">
        <v>0</v>
      </c>
      <c r="E5">
        <v>11790</v>
      </c>
      <c r="F5">
        <v>2361609040</v>
      </c>
      <c r="G5">
        <v>1883201888</v>
      </c>
      <c r="H5">
        <v>0</v>
      </c>
      <c r="I5">
        <v>0</v>
      </c>
    </row>
    <row r="6" spans="1:9">
      <c r="A6" t="s">
        <v>2529</v>
      </c>
      <c r="B6">
        <v>0</v>
      </c>
      <c r="C6">
        <v>0</v>
      </c>
      <c r="D6">
        <v>0</v>
      </c>
      <c r="E6">
        <v>604</v>
      </c>
      <c r="F6">
        <v>49534105</v>
      </c>
      <c r="G6">
        <v>31423154</v>
      </c>
      <c r="H6">
        <v>604</v>
      </c>
      <c r="I6">
        <v>49534105</v>
      </c>
    </row>
    <row r="7" spans="1:9">
      <c r="A7" t="s">
        <v>2669</v>
      </c>
      <c r="B7">
        <v>0</v>
      </c>
      <c r="C7">
        <v>0</v>
      </c>
      <c r="D7">
        <v>0</v>
      </c>
      <c r="E7">
        <v>825</v>
      </c>
      <c r="F7">
        <v>156326876</v>
      </c>
      <c r="G7">
        <v>121349437</v>
      </c>
      <c r="H7">
        <v>0</v>
      </c>
      <c r="I7">
        <v>0</v>
      </c>
    </row>
    <row r="8" spans="1:9">
      <c r="A8" t="s">
        <v>2528</v>
      </c>
      <c r="B8">
        <v>0</v>
      </c>
      <c r="C8">
        <v>0</v>
      </c>
      <c r="D8">
        <v>0</v>
      </c>
      <c r="E8">
        <v>1631</v>
      </c>
      <c r="F8">
        <v>129875293</v>
      </c>
      <c r="G8">
        <v>75230754</v>
      </c>
      <c r="H8">
        <v>0</v>
      </c>
      <c r="I8">
        <v>0</v>
      </c>
    </row>
    <row r="9" spans="1:9">
      <c r="A9" t="s">
        <v>2566</v>
      </c>
      <c r="B9">
        <v>0</v>
      </c>
      <c r="C9">
        <v>0</v>
      </c>
      <c r="D9">
        <v>0</v>
      </c>
      <c r="E9">
        <v>2432</v>
      </c>
      <c r="F9">
        <v>240392464</v>
      </c>
      <c r="G9">
        <v>168249816</v>
      </c>
      <c r="H9">
        <v>0</v>
      </c>
      <c r="I9">
        <v>0</v>
      </c>
    </row>
    <row r="10" spans="1:9">
      <c r="A10" t="s">
        <v>2621</v>
      </c>
      <c r="B10">
        <v>1</v>
      </c>
      <c r="C10">
        <v>15000</v>
      </c>
      <c r="D10">
        <v>15357</v>
      </c>
      <c r="E10">
        <v>1402</v>
      </c>
      <c r="F10">
        <v>21710675</v>
      </c>
      <c r="G10">
        <v>12289332</v>
      </c>
      <c r="H10">
        <v>0</v>
      </c>
      <c r="I10">
        <v>0</v>
      </c>
    </row>
    <row r="11" spans="1:9">
      <c r="A11" t="s">
        <v>2736</v>
      </c>
      <c r="B11">
        <v>30109</v>
      </c>
      <c r="C11">
        <v>1308515367</v>
      </c>
      <c r="D11">
        <v>1299272119</v>
      </c>
      <c r="E11">
        <v>1230947</v>
      </c>
      <c r="F11">
        <v>44233192596</v>
      </c>
      <c r="G11">
        <v>28959427829</v>
      </c>
      <c r="H11">
        <v>0</v>
      </c>
      <c r="I11">
        <v>0</v>
      </c>
    </row>
    <row r="12" spans="1:9">
      <c r="A12" t="s">
        <v>2696</v>
      </c>
      <c r="B12">
        <v>149120</v>
      </c>
      <c r="C12">
        <v>2505002793</v>
      </c>
      <c r="D12">
        <v>2441559340</v>
      </c>
      <c r="E12">
        <v>3143177</v>
      </c>
      <c r="F12">
        <v>36782549907</v>
      </c>
      <c r="G12">
        <v>21759456504</v>
      </c>
      <c r="H12">
        <v>0</v>
      </c>
      <c r="I12">
        <v>0</v>
      </c>
    </row>
    <row r="13" spans="1:9">
      <c r="A13" t="s">
        <v>2775</v>
      </c>
      <c r="B13">
        <v>0</v>
      </c>
      <c r="C13">
        <v>0</v>
      </c>
      <c r="D13">
        <v>0</v>
      </c>
      <c r="E13">
        <v>407</v>
      </c>
      <c r="F13">
        <v>7739408</v>
      </c>
      <c r="G13">
        <v>5182303</v>
      </c>
      <c r="H13">
        <v>407</v>
      </c>
      <c r="I13">
        <v>7739408</v>
      </c>
    </row>
    <row r="14" spans="1:9">
      <c r="A14" t="s">
        <v>2721</v>
      </c>
      <c r="B14">
        <v>0</v>
      </c>
      <c r="C14">
        <v>0</v>
      </c>
      <c r="D14">
        <v>0</v>
      </c>
      <c r="E14">
        <v>835</v>
      </c>
      <c r="F14">
        <v>266078409</v>
      </c>
      <c r="G14">
        <v>229009867</v>
      </c>
      <c r="H14">
        <v>0</v>
      </c>
      <c r="I14">
        <v>0</v>
      </c>
    </row>
    <row r="15" spans="1:9">
      <c r="A15" t="s">
        <v>2599</v>
      </c>
      <c r="B15">
        <v>0</v>
      </c>
      <c r="C15">
        <v>0</v>
      </c>
      <c r="D15">
        <v>0</v>
      </c>
      <c r="E15">
        <v>554890</v>
      </c>
      <c r="F15">
        <v>328665831</v>
      </c>
      <c r="G15">
        <v>459544495</v>
      </c>
      <c r="H15">
        <v>554890</v>
      </c>
      <c r="I15">
        <v>328665831</v>
      </c>
    </row>
    <row r="16" spans="1:9">
      <c r="A16" t="s">
        <v>2510</v>
      </c>
      <c r="B16">
        <v>0</v>
      </c>
      <c r="C16">
        <v>0</v>
      </c>
      <c r="D16">
        <v>0</v>
      </c>
      <c r="E16">
        <v>65901</v>
      </c>
      <c r="F16">
        <v>379888125</v>
      </c>
      <c r="G16">
        <v>281085123</v>
      </c>
      <c r="H16">
        <v>65901</v>
      </c>
      <c r="I16">
        <v>379888125</v>
      </c>
    </row>
    <row r="17" spans="1:9">
      <c r="A17" t="s">
        <v>2517</v>
      </c>
      <c r="B17">
        <v>0</v>
      </c>
      <c r="C17">
        <v>0</v>
      </c>
      <c r="D17">
        <v>0</v>
      </c>
      <c r="E17">
        <v>1382</v>
      </c>
      <c r="F17">
        <v>48444579</v>
      </c>
      <c r="G17">
        <v>26637034</v>
      </c>
      <c r="H17">
        <v>1382</v>
      </c>
      <c r="I17">
        <v>48444579</v>
      </c>
    </row>
    <row r="18" spans="1:9">
      <c r="A18" t="s">
        <v>2614</v>
      </c>
      <c r="B18">
        <v>0</v>
      </c>
      <c r="C18">
        <v>0</v>
      </c>
      <c r="D18">
        <v>0</v>
      </c>
      <c r="E18">
        <v>6173</v>
      </c>
      <c r="F18">
        <v>87869706</v>
      </c>
      <c r="G18">
        <v>95157188</v>
      </c>
      <c r="H18">
        <v>6173</v>
      </c>
      <c r="I18">
        <v>87869706</v>
      </c>
    </row>
    <row r="19" spans="1:9">
      <c r="A19" t="s">
        <v>2564</v>
      </c>
      <c r="B19">
        <v>0</v>
      </c>
      <c r="C19">
        <v>0</v>
      </c>
      <c r="D19">
        <v>0</v>
      </c>
      <c r="E19">
        <v>2789</v>
      </c>
      <c r="F19">
        <v>792470976</v>
      </c>
      <c r="G19">
        <v>708075315</v>
      </c>
      <c r="H19">
        <v>2789</v>
      </c>
      <c r="I19">
        <v>792470976</v>
      </c>
    </row>
    <row r="20" spans="1:9">
      <c r="A20" t="s">
        <v>2645</v>
      </c>
      <c r="B20">
        <v>5</v>
      </c>
      <c r="C20">
        <v>6600</v>
      </c>
      <c r="D20">
        <v>3194</v>
      </c>
      <c r="E20">
        <v>13006</v>
      </c>
      <c r="F20">
        <v>71440653</v>
      </c>
      <c r="G20">
        <v>44375250</v>
      </c>
      <c r="H20">
        <v>0</v>
      </c>
      <c r="I20">
        <v>0</v>
      </c>
    </row>
    <row r="21" spans="1:9">
      <c r="A21" t="s">
        <v>2798</v>
      </c>
      <c r="B21">
        <v>0</v>
      </c>
      <c r="C21">
        <v>0</v>
      </c>
      <c r="D21">
        <v>0</v>
      </c>
      <c r="E21">
        <v>10593</v>
      </c>
      <c r="F21">
        <v>48536127</v>
      </c>
      <c r="G21">
        <v>27735273</v>
      </c>
      <c r="H21">
        <v>10593</v>
      </c>
      <c r="I21">
        <v>48536127</v>
      </c>
    </row>
    <row r="22" spans="1:9">
      <c r="A22" t="s">
        <v>2646</v>
      </c>
      <c r="B22">
        <v>0</v>
      </c>
      <c r="C22">
        <v>0</v>
      </c>
      <c r="D22">
        <v>0</v>
      </c>
      <c r="E22">
        <v>6303</v>
      </c>
      <c r="F22">
        <v>36471647</v>
      </c>
      <c r="G22">
        <v>26245339</v>
      </c>
      <c r="H22">
        <v>6303</v>
      </c>
      <c r="I22">
        <v>36471647</v>
      </c>
    </row>
    <row r="23" spans="1:9">
      <c r="A23" t="s">
        <v>2511</v>
      </c>
      <c r="B23">
        <v>1642</v>
      </c>
      <c r="C23">
        <v>23204218</v>
      </c>
      <c r="D23">
        <v>22354149</v>
      </c>
      <c r="E23">
        <v>13320</v>
      </c>
      <c r="F23">
        <v>200359283</v>
      </c>
      <c r="G23">
        <v>75299262</v>
      </c>
      <c r="H23">
        <v>0</v>
      </c>
      <c r="I23">
        <v>0</v>
      </c>
    </row>
    <row r="24" spans="1:9">
      <c r="A24" t="s">
        <v>2589</v>
      </c>
      <c r="B24">
        <v>18</v>
      </c>
      <c r="C24">
        <v>16400</v>
      </c>
      <c r="D24">
        <v>15099</v>
      </c>
      <c r="E24">
        <v>2502</v>
      </c>
      <c r="F24">
        <v>16024623</v>
      </c>
      <c r="G24">
        <v>10601071</v>
      </c>
      <c r="H24">
        <v>0</v>
      </c>
      <c r="I24">
        <v>0</v>
      </c>
    </row>
    <row r="25" spans="1:9">
      <c r="A25" t="s">
        <v>2799</v>
      </c>
      <c r="B25">
        <v>0</v>
      </c>
      <c r="C25">
        <v>0</v>
      </c>
      <c r="D25">
        <v>0</v>
      </c>
      <c r="E25">
        <v>23556</v>
      </c>
      <c r="F25">
        <v>106111906</v>
      </c>
      <c r="G25">
        <v>68132258</v>
      </c>
      <c r="H25">
        <v>23556</v>
      </c>
      <c r="I25">
        <v>106111906</v>
      </c>
    </row>
    <row r="26" spans="1:9">
      <c r="A26" t="s">
        <v>2762</v>
      </c>
      <c r="B26">
        <v>0</v>
      </c>
      <c r="C26">
        <v>0</v>
      </c>
      <c r="D26">
        <v>0</v>
      </c>
      <c r="E26">
        <v>6786</v>
      </c>
      <c r="F26">
        <v>45287150</v>
      </c>
      <c r="G26">
        <v>35475819</v>
      </c>
      <c r="H26">
        <v>6786</v>
      </c>
      <c r="I26">
        <v>45287150</v>
      </c>
    </row>
    <row r="27" spans="1:9">
      <c r="A27" t="s">
        <v>2714</v>
      </c>
      <c r="B27">
        <v>0</v>
      </c>
      <c r="C27">
        <v>0</v>
      </c>
      <c r="D27">
        <v>0</v>
      </c>
      <c r="E27">
        <v>3369</v>
      </c>
      <c r="F27">
        <v>118251829</v>
      </c>
      <c r="G27">
        <v>67755565</v>
      </c>
      <c r="H27">
        <v>3369</v>
      </c>
      <c r="I27">
        <v>118251829</v>
      </c>
    </row>
    <row r="28" spans="1:9">
      <c r="A28" t="s">
        <v>2508</v>
      </c>
      <c r="B28">
        <v>221</v>
      </c>
      <c r="C28">
        <v>660770</v>
      </c>
      <c r="D28">
        <v>108297</v>
      </c>
      <c r="E28">
        <v>52505</v>
      </c>
      <c r="F28">
        <v>316560644</v>
      </c>
      <c r="G28">
        <v>133285038</v>
      </c>
      <c r="H28">
        <v>0</v>
      </c>
      <c r="I28">
        <v>0</v>
      </c>
    </row>
    <row r="29" spans="1:9">
      <c r="A29" t="s">
        <v>2520</v>
      </c>
      <c r="B29">
        <v>454</v>
      </c>
      <c r="C29">
        <v>2987395</v>
      </c>
      <c r="D29">
        <v>1017758</v>
      </c>
      <c r="E29">
        <v>146645</v>
      </c>
      <c r="F29">
        <v>886320529</v>
      </c>
      <c r="G29">
        <v>412012358</v>
      </c>
      <c r="H29">
        <v>0</v>
      </c>
      <c r="I29">
        <v>0</v>
      </c>
    </row>
    <row r="30" spans="1:9">
      <c r="A30" t="s">
        <v>2553</v>
      </c>
      <c r="B30">
        <v>115066</v>
      </c>
      <c r="C30">
        <v>4048530541</v>
      </c>
      <c r="D30">
        <v>3957463252</v>
      </c>
      <c r="E30">
        <v>4155568</v>
      </c>
      <c r="F30">
        <v>121446543635</v>
      </c>
      <c r="G30">
        <v>73990518062</v>
      </c>
      <c r="H30">
        <v>0</v>
      </c>
      <c r="I30">
        <v>0</v>
      </c>
    </row>
    <row r="31" spans="1:9">
      <c r="A31" t="s">
        <v>2549</v>
      </c>
      <c r="B31">
        <v>84073</v>
      </c>
      <c r="C31">
        <v>140670750</v>
      </c>
      <c r="D31">
        <v>41756011</v>
      </c>
      <c r="E31">
        <v>9550973</v>
      </c>
      <c r="F31">
        <v>33244119742</v>
      </c>
      <c r="G31">
        <v>5140632183</v>
      </c>
      <c r="H31">
        <v>0</v>
      </c>
      <c r="I31">
        <v>0</v>
      </c>
    </row>
    <row r="32" spans="1:9">
      <c r="A32" t="s">
        <v>2718</v>
      </c>
      <c r="B32">
        <v>0</v>
      </c>
      <c r="C32">
        <v>0</v>
      </c>
      <c r="D32">
        <v>0</v>
      </c>
      <c r="E32">
        <v>3337</v>
      </c>
      <c r="F32">
        <v>10121414</v>
      </c>
      <c r="G32">
        <v>8907869</v>
      </c>
      <c r="H32">
        <v>3337</v>
      </c>
      <c r="I32">
        <v>10121414</v>
      </c>
    </row>
    <row r="33" spans="1:9">
      <c r="A33" t="s">
        <v>2747</v>
      </c>
      <c r="B33">
        <v>0</v>
      </c>
      <c r="C33">
        <v>0</v>
      </c>
      <c r="D33">
        <v>0</v>
      </c>
      <c r="E33">
        <v>1916</v>
      </c>
      <c r="F33">
        <v>293103993</v>
      </c>
      <c r="G33">
        <v>275121873</v>
      </c>
      <c r="H33">
        <v>1916</v>
      </c>
      <c r="I33">
        <v>293103993</v>
      </c>
    </row>
    <row r="34" spans="1:9">
      <c r="A34" t="s">
        <v>2540</v>
      </c>
      <c r="B34">
        <v>6352</v>
      </c>
      <c r="C34">
        <v>4122508</v>
      </c>
      <c r="D34">
        <v>3523571</v>
      </c>
      <c r="E34">
        <v>725060</v>
      </c>
      <c r="F34">
        <v>1159851882</v>
      </c>
      <c r="G34">
        <v>969882894</v>
      </c>
      <c r="H34">
        <v>0</v>
      </c>
      <c r="I34">
        <v>0</v>
      </c>
    </row>
    <row r="35" spans="1:9">
      <c r="A35" t="s">
        <v>2545</v>
      </c>
      <c r="B35">
        <v>3</v>
      </c>
      <c r="C35">
        <v>150000</v>
      </c>
      <c r="D35">
        <v>150000</v>
      </c>
      <c r="E35">
        <v>34489</v>
      </c>
      <c r="F35">
        <v>330291637</v>
      </c>
      <c r="G35">
        <v>192195305</v>
      </c>
      <c r="H35">
        <v>0</v>
      </c>
      <c r="I35">
        <v>0</v>
      </c>
    </row>
    <row r="36" spans="1:9">
      <c r="A36" t="s">
        <v>2588</v>
      </c>
      <c r="B36">
        <v>34665</v>
      </c>
      <c r="C36">
        <v>443459689</v>
      </c>
      <c r="D36">
        <v>422670979</v>
      </c>
      <c r="E36">
        <v>1409101</v>
      </c>
      <c r="F36">
        <v>9220271288</v>
      </c>
      <c r="G36">
        <v>2110726122</v>
      </c>
      <c r="H36">
        <v>0</v>
      </c>
      <c r="I36">
        <v>0</v>
      </c>
    </row>
    <row r="37" spans="1:9">
      <c r="A37" t="s">
        <v>2605</v>
      </c>
      <c r="B37">
        <v>0</v>
      </c>
      <c r="C37">
        <v>0</v>
      </c>
      <c r="D37">
        <v>0</v>
      </c>
      <c r="E37">
        <v>18</v>
      </c>
      <c r="F37">
        <v>1011293</v>
      </c>
      <c r="G37">
        <v>922464</v>
      </c>
      <c r="H37">
        <v>0</v>
      </c>
      <c r="I37">
        <v>0</v>
      </c>
    </row>
    <row r="38" spans="1:9">
      <c r="A38" t="s">
        <v>2489</v>
      </c>
      <c r="B38">
        <v>0</v>
      </c>
      <c r="C38">
        <v>0</v>
      </c>
      <c r="D38">
        <v>0</v>
      </c>
      <c r="E38">
        <v>22721</v>
      </c>
      <c r="F38">
        <v>59592178</v>
      </c>
      <c r="G38">
        <v>49313390</v>
      </c>
      <c r="H38">
        <v>22721</v>
      </c>
      <c r="I38">
        <v>59592178</v>
      </c>
    </row>
    <row r="39" spans="1:9">
      <c r="A39" t="s">
        <v>2497</v>
      </c>
      <c r="B39">
        <v>0</v>
      </c>
      <c r="C39">
        <v>0</v>
      </c>
      <c r="D39">
        <v>0</v>
      </c>
      <c r="E39">
        <v>131739</v>
      </c>
      <c r="F39">
        <v>93658156</v>
      </c>
      <c r="G39">
        <v>86466240</v>
      </c>
      <c r="H39">
        <v>131739</v>
      </c>
      <c r="I39">
        <v>93658156</v>
      </c>
    </row>
    <row r="40" spans="1:9">
      <c r="A40" t="s">
        <v>2686</v>
      </c>
      <c r="B40">
        <v>0</v>
      </c>
      <c r="C40">
        <v>0</v>
      </c>
      <c r="D40">
        <v>0</v>
      </c>
      <c r="E40">
        <v>5104</v>
      </c>
      <c r="F40">
        <v>24338594</v>
      </c>
      <c r="G40">
        <v>16297063</v>
      </c>
      <c r="H40">
        <v>5104</v>
      </c>
      <c r="I40">
        <v>24338594</v>
      </c>
    </row>
    <row r="41" spans="1:9">
      <c r="A41" t="s">
        <v>2518</v>
      </c>
      <c r="B41">
        <v>0</v>
      </c>
      <c r="C41">
        <v>0</v>
      </c>
      <c r="D41">
        <v>0</v>
      </c>
      <c r="E41">
        <v>615</v>
      </c>
      <c r="F41">
        <v>21515707</v>
      </c>
      <c r="G41">
        <v>12483744</v>
      </c>
      <c r="H41">
        <v>615</v>
      </c>
      <c r="I41">
        <v>21515707</v>
      </c>
    </row>
    <row r="42" spans="1:9">
      <c r="A42" t="s">
        <v>2671</v>
      </c>
      <c r="B42">
        <v>0</v>
      </c>
      <c r="C42">
        <v>0</v>
      </c>
      <c r="D42">
        <v>0</v>
      </c>
      <c r="E42">
        <v>828</v>
      </c>
      <c r="F42">
        <v>157706809</v>
      </c>
      <c r="G42">
        <v>139064211</v>
      </c>
      <c r="H42">
        <v>828</v>
      </c>
      <c r="I42">
        <v>157706809</v>
      </c>
    </row>
    <row r="43" spans="1:9">
      <c r="A43" t="s">
        <v>2689</v>
      </c>
      <c r="B43">
        <v>4</v>
      </c>
      <c r="C43">
        <v>5245950</v>
      </c>
      <c r="D43">
        <v>5275058</v>
      </c>
      <c r="E43">
        <v>6455</v>
      </c>
      <c r="F43">
        <v>1212915065</v>
      </c>
      <c r="G43">
        <v>1003149702</v>
      </c>
      <c r="H43">
        <v>0</v>
      </c>
      <c r="I43">
        <v>0</v>
      </c>
    </row>
    <row r="44" spans="1:9">
      <c r="A44" t="s">
        <v>2725</v>
      </c>
      <c r="B44">
        <v>0</v>
      </c>
      <c r="C44">
        <v>0</v>
      </c>
      <c r="D44">
        <v>0</v>
      </c>
      <c r="E44">
        <v>462</v>
      </c>
      <c r="F44">
        <v>52333345</v>
      </c>
      <c r="G44">
        <v>32334800</v>
      </c>
      <c r="H44">
        <v>0</v>
      </c>
      <c r="I44">
        <v>0</v>
      </c>
    </row>
    <row r="45" spans="1:9">
      <c r="A45" t="s">
        <v>2543</v>
      </c>
      <c r="B45">
        <v>0</v>
      </c>
      <c r="C45">
        <v>0</v>
      </c>
      <c r="D45">
        <v>0</v>
      </c>
      <c r="E45">
        <v>203</v>
      </c>
      <c r="F45">
        <v>28667498</v>
      </c>
      <c r="G45">
        <v>2090418</v>
      </c>
      <c r="H45">
        <v>0</v>
      </c>
      <c r="I45">
        <v>0</v>
      </c>
    </row>
    <row r="46" spans="1:9">
      <c r="A46" t="s">
        <v>2735</v>
      </c>
      <c r="B46">
        <v>0</v>
      </c>
      <c r="C46">
        <v>0</v>
      </c>
      <c r="D46">
        <v>0</v>
      </c>
      <c r="E46">
        <v>8974</v>
      </c>
      <c r="F46">
        <v>26732814</v>
      </c>
      <c r="G46">
        <v>22049392</v>
      </c>
      <c r="H46">
        <v>8974</v>
      </c>
      <c r="I46">
        <v>26732814</v>
      </c>
    </row>
    <row r="47" spans="1:9">
      <c r="A47" t="s">
        <v>2793</v>
      </c>
      <c r="B47">
        <v>0</v>
      </c>
      <c r="C47">
        <v>0</v>
      </c>
      <c r="D47">
        <v>0</v>
      </c>
      <c r="E47">
        <v>4415</v>
      </c>
      <c r="F47">
        <v>118315253</v>
      </c>
      <c r="G47">
        <v>81997028</v>
      </c>
      <c r="H47">
        <v>0</v>
      </c>
      <c r="I47">
        <v>0</v>
      </c>
    </row>
    <row r="48" spans="1:9">
      <c r="A48" t="s">
        <v>2773</v>
      </c>
      <c r="B48">
        <v>0</v>
      </c>
      <c r="C48">
        <v>0</v>
      </c>
      <c r="D48">
        <v>0</v>
      </c>
      <c r="E48">
        <v>1114</v>
      </c>
      <c r="F48">
        <v>23006229</v>
      </c>
      <c r="G48">
        <v>14201676</v>
      </c>
      <c r="H48">
        <v>0</v>
      </c>
      <c r="I48">
        <v>0</v>
      </c>
    </row>
    <row r="49" spans="1:9">
      <c r="A49" t="s">
        <v>2672</v>
      </c>
      <c r="B49">
        <v>4</v>
      </c>
      <c r="C49">
        <v>770000</v>
      </c>
      <c r="D49">
        <v>0</v>
      </c>
      <c r="E49">
        <v>103127</v>
      </c>
      <c r="F49">
        <v>14741910977</v>
      </c>
      <c r="G49">
        <v>4806100752</v>
      </c>
      <c r="H49">
        <v>0</v>
      </c>
      <c r="I49">
        <v>0</v>
      </c>
    </row>
    <row r="50" spans="1:9">
      <c r="A50" t="s">
        <v>2603</v>
      </c>
      <c r="B50">
        <v>0</v>
      </c>
      <c r="C50">
        <v>0</v>
      </c>
      <c r="D50">
        <v>0</v>
      </c>
      <c r="E50">
        <v>184009</v>
      </c>
      <c r="F50">
        <v>893321121</v>
      </c>
      <c r="G50">
        <v>814735840</v>
      </c>
      <c r="H50">
        <v>184009</v>
      </c>
      <c r="I50">
        <v>893321121</v>
      </c>
    </row>
    <row r="51" spans="1:9">
      <c r="A51" t="s">
        <v>2659</v>
      </c>
      <c r="B51">
        <v>0</v>
      </c>
      <c r="C51">
        <v>0</v>
      </c>
      <c r="D51">
        <v>0</v>
      </c>
      <c r="E51">
        <v>2380</v>
      </c>
      <c r="F51">
        <v>29653687</v>
      </c>
      <c r="G51">
        <v>19897999</v>
      </c>
      <c r="H51">
        <v>2380</v>
      </c>
      <c r="I51">
        <v>29653687</v>
      </c>
    </row>
    <row r="52" spans="1:9">
      <c r="A52" t="s">
        <v>2550</v>
      </c>
      <c r="B52">
        <v>434</v>
      </c>
      <c r="C52">
        <v>283200</v>
      </c>
      <c r="D52">
        <v>228210</v>
      </c>
      <c r="E52">
        <v>60631</v>
      </c>
      <c r="F52">
        <v>95739994</v>
      </c>
      <c r="G52">
        <v>61326452</v>
      </c>
      <c r="H52">
        <v>0</v>
      </c>
      <c r="I52">
        <v>0</v>
      </c>
    </row>
    <row r="53" spans="1:9">
      <c r="A53" t="s">
        <v>2580</v>
      </c>
      <c r="B53">
        <v>0</v>
      </c>
      <c r="C53">
        <v>0</v>
      </c>
      <c r="D53">
        <v>0</v>
      </c>
      <c r="E53">
        <v>131675</v>
      </c>
      <c r="F53">
        <v>823505263</v>
      </c>
      <c r="G53">
        <v>444980128</v>
      </c>
      <c r="H53">
        <v>131675</v>
      </c>
      <c r="I53">
        <v>823505263</v>
      </c>
    </row>
    <row r="54" spans="1:9">
      <c r="A54" t="s">
        <v>5088</v>
      </c>
      <c r="B54">
        <v>0</v>
      </c>
      <c r="C54">
        <v>0</v>
      </c>
      <c r="D54">
        <v>0</v>
      </c>
      <c r="E54">
        <v>1033</v>
      </c>
      <c r="F54">
        <v>491410</v>
      </c>
      <c r="G54">
        <v>439401</v>
      </c>
      <c r="H54">
        <v>1033</v>
      </c>
      <c r="I54">
        <v>491410</v>
      </c>
    </row>
    <row r="55" spans="1:9">
      <c r="A55" t="s">
        <v>2527</v>
      </c>
      <c r="B55">
        <v>16584</v>
      </c>
      <c r="C55">
        <v>2889136475</v>
      </c>
      <c r="D55">
        <v>1089340496</v>
      </c>
      <c r="E55">
        <v>843493</v>
      </c>
      <c r="F55">
        <v>115031338270</v>
      </c>
      <c r="G55">
        <v>38228256991</v>
      </c>
      <c r="H55">
        <v>0</v>
      </c>
      <c r="I55">
        <v>0</v>
      </c>
    </row>
    <row r="56" spans="1:9">
      <c r="A56" t="s">
        <v>2667</v>
      </c>
      <c r="B56">
        <v>0</v>
      </c>
      <c r="C56">
        <v>0</v>
      </c>
      <c r="D56">
        <v>0</v>
      </c>
      <c r="E56">
        <v>827</v>
      </c>
      <c r="F56">
        <v>4184100</v>
      </c>
      <c r="G56">
        <v>3711542</v>
      </c>
      <c r="H56">
        <v>827</v>
      </c>
      <c r="I56">
        <v>4184100</v>
      </c>
    </row>
    <row r="57" spans="1:9">
      <c r="A57" t="s">
        <v>2619</v>
      </c>
      <c r="B57">
        <v>0</v>
      </c>
      <c r="C57">
        <v>0</v>
      </c>
      <c r="D57">
        <v>0</v>
      </c>
      <c r="E57">
        <v>47924</v>
      </c>
      <c r="F57">
        <v>131445404</v>
      </c>
      <c r="G57">
        <v>112044171</v>
      </c>
      <c r="H57">
        <v>47924</v>
      </c>
      <c r="I57">
        <v>131445404</v>
      </c>
    </row>
    <row r="58" spans="1:9">
      <c r="A58" t="s">
        <v>2693</v>
      </c>
      <c r="B58">
        <v>0</v>
      </c>
      <c r="C58">
        <v>0</v>
      </c>
      <c r="D58">
        <v>0</v>
      </c>
      <c r="E58">
        <v>1691</v>
      </c>
      <c r="F58">
        <v>138732239</v>
      </c>
      <c r="G58">
        <v>90049800</v>
      </c>
      <c r="H58">
        <v>0</v>
      </c>
      <c r="I58">
        <v>0</v>
      </c>
    </row>
    <row r="59" spans="1:9">
      <c r="A59" t="s">
        <v>2575</v>
      </c>
      <c r="B59">
        <v>0</v>
      </c>
      <c r="C59">
        <v>0</v>
      </c>
      <c r="D59">
        <v>0</v>
      </c>
      <c r="E59">
        <v>8</v>
      </c>
      <c r="F59">
        <v>31000</v>
      </c>
      <c r="G59">
        <v>5696</v>
      </c>
      <c r="H59">
        <v>8</v>
      </c>
      <c r="I59">
        <v>31000</v>
      </c>
    </row>
    <row r="60" spans="1:9">
      <c r="A60" t="s">
        <v>2704</v>
      </c>
      <c r="B60">
        <v>23596</v>
      </c>
      <c r="C60">
        <v>309116882</v>
      </c>
      <c r="D60">
        <v>296333546</v>
      </c>
      <c r="E60">
        <v>1792997</v>
      </c>
      <c r="F60">
        <v>12193155959</v>
      </c>
      <c r="G60">
        <v>4291682980</v>
      </c>
      <c r="H60">
        <v>0</v>
      </c>
      <c r="I60">
        <v>0</v>
      </c>
    </row>
    <row r="61" spans="1:9">
      <c r="A61" t="s">
        <v>2752</v>
      </c>
      <c r="B61">
        <v>30360</v>
      </c>
      <c r="C61">
        <v>986048173</v>
      </c>
      <c r="D61">
        <v>788653600</v>
      </c>
      <c r="E61">
        <v>2832009</v>
      </c>
      <c r="F61">
        <v>42685412155</v>
      </c>
      <c r="G61">
        <v>24094209674</v>
      </c>
      <c r="H61">
        <v>0</v>
      </c>
      <c r="I61">
        <v>0</v>
      </c>
    </row>
    <row r="62" spans="1:9">
      <c r="A62" t="s">
        <v>2668</v>
      </c>
      <c r="B62">
        <v>114</v>
      </c>
      <c r="C62">
        <v>34758882</v>
      </c>
      <c r="D62">
        <v>34681420</v>
      </c>
      <c r="E62">
        <v>123125</v>
      </c>
      <c r="F62">
        <v>30088352453</v>
      </c>
      <c r="G62">
        <v>22607927944</v>
      </c>
      <c r="H62">
        <v>0</v>
      </c>
      <c r="I62">
        <v>0</v>
      </c>
    </row>
    <row r="63" spans="1:9">
      <c r="A63" t="s">
        <v>2698</v>
      </c>
      <c r="B63">
        <v>0</v>
      </c>
      <c r="C63">
        <v>0</v>
      </c>
      <c r="D63">
        <v>0</v>
      </c>
      <c r="E63">
        <v>3197</v>
      </c>
      <c r="F63">
        <v>37337310</v>
      </c>
      <c r="G63">
        <v>24675459</v>
      </c>
      <c r="H63">
        <v>3197</v>
      </c>
      <c r="I63">
        <v>37337310</v>
      </c>
    </row>
    <row r="64" spans="1:9">
      <c r="A64" t="s">
        <v>2499</v>
      </c>
      <c r="B64">
        <v>551962</v>
      </c>
      <c r="C64">
        <v>5903281401</v>
      </c>
      <c r="D64">
        <v>1628793515</v>
      </c>
      <c r="E64">
        <v>38655752</v>
      </c>
      <c r="F64">
        <v>583447866956</v>
      </c>
      <c r="G64">
        <v>117429293955</v>
      </c>
      <c r="H64">
        <v>0</v>
      </c>
      <c r="I64">
        <v>0</v>
      </c>
    </row>
    <row r="65" spans="1:9">
      <c r="A65" t="s">
        <v>2583</v>
      </c>
      <c r="B65">
        <v>0</v>
      </c>
      <c r="C65">
        <v>0</v>
      </c>
      <c r="D65">
        <v>0</v>
      </c>
      <c r="E65">
        <v>3</v>
      </c>
      <c r="F65">
        <v>226105</v>
      </c>
      <c r="G65">
        <v>166773</v>
      </c>
      <c r="H65">
        <v>3</v>
      </c>
      <c r="I65">
        <v>226105</v>
      </c>
    </row>
    <row r="66" spans="1:9">
      <c r="A66" t="s">
        <v>2490</v>
      </c>
      <c r="B66">
        <v>0</v>
      </c>
      <c r="C66">
        <v>0</v>
      </c>
      <c r="D66">
        <v>0</v>
      </c>
      <c r="E66">
        <v>50509</v>
      </c>
      <c r="F66">
        <v>142924144</v>
      </c>
      <c r="G66">
        <v>141622274</v>
      </c>
      <c r="H66">
        <v>50509</v>
      </c>
      <c r="I66">
        <v>142924144</v>
      </c>
    </row>
    <row r="67" spans="1:9">
      <c r="A67" t="s">
        <v>2604</v>
      </c>
      <c r="B67">
        <v>1138</v>
      </c>
      <c r="C67">
        <v>195623983</v>
      </c>
      <c r="D67">
        <v>195117953</v>
      </c>
      <c r="E67">
        <v>11000</v>
      </c>
      <c r="F67">
        <v>1194708246</v>
      </c>
      <c r="G67">
        <v>1102242567</v>
      </c>
      <c r="H67">
        <v>0</v>
      </c>
      <c r="I67">
        <v>0</v>
      </c>
    </row>
    <row r="68" spans="1:9">
      <c r="A68" t="s">
        <v>2503</v>
      </c>
      <c r="B68">
        <v>30889</v>
      </c>
      <c r="C68">
        <v>568782316</v>
      </c>
      <c r="D68">
        <v>540262009</v>
      </c>
      <c r="E68">
        <v>168414</v>
      </c>
      <c r="F68">
        <v>2993007625</v>
      </c>
      <c r="G68">
        <v>1965067706</v>
      </c>
      <c r="H68">
        <v>0</v>
      </c>
      <c r="I68">
        <v>0</v>
      </c>
    </row>
    <row r="69" spans="1:9">
      <c r="A69" t="s">
        <v>2585</v>
      </c>
      <c r="B69">
        <v>0</v>
      </c>
      <c r="C69">
        <v>0</v>
      </c>
      <c r="D69">
        <v>0</v>
      </c>
      <c r="E69">
        <v>2</v>
      </c>
      <c r="F69">
        <v>78000</v>
      </c>
      <c r="G69">
        <v>16527</v>
      </c>
      <c r="H69">
        <v>0</v>
      </c>
      <c r="I69">
        <v>0</v>
      </c>
    </row>
    <row r="70" spans="1:9">
      <c r="A70" t="s">
        <v>2663</v>
      </c>
      <c r="B70">
        <v>0</v>
      </c>
      <c r="C70">
        <v>0</v>
      </c>
      <c r="D70">
        <v>0</v>
      </c>
      <c r="E70">
        <v>23340</v>
      </c>
      <c r="F70">
        <v>540839447</v>
      </c>
      <c r="G70">
        <v>435967772</v>
      </c>
      <c r="H70">
        <v>23340</v>
      </c>
      <c r="I70">
        <v>540839447</v>
      </c>
    </row>
    <row r="71" spans="1:9">
      <c r="A71" t="s">
        <v>2664</v>
      </c>
      <c r="B71">
        <v>4585</v>
      </c>
      <c r="C71">
        <v>41916500</v>
      </c>
      <c r="D71">
        <v>2784957</v>
      </c>
      <c r="E71">
        <v>239924</v>
      </c>
      <c r="F71">
        <v>1830546901</v>
      </c>
      <c r="G71">
        <v>267724317</v>
      </c>
      <c r="H71">
        <v>0</v>
      </c>
      <c r="I71">
        <v>0</v>
      </c>
    </row>
    <row r="72" spans="1:9">
      <c r="A72" t="s">
        <v>2681</v>
      </c>
      <c r="B72">
        <v>4</v>
      </c>
      <c r="C72">
        <v>111704</v>
      </c>
      <c r="D72">
        <v>115502</v>
      </c>
      <c r="E72">
        <v>32280</v>
      </c>
      <c r="F72">
        <v>842203307</v>
      </c>
      <c r="G72">
        <v>619596047</v>
      </c>
      <c r="H72">
        <v>0</v>
      </c>
      <c r="I72">
        <v>0</v>
      </c>
    </row>
    <row r="73" spans="1:9">
      <c r="A73" t="s">
        <v>2685</v>
      </c>
      <c r="B73">
        <v>69</v>
      </c>
      <c r="C73">
        <v>121000</v>
      </c>
      <c r="D73">
        <v>61466</v>
      </c>
      <c r="E73">
        <v>10515</v>
      </c>
      <c r="F73">
        <v>54224021</v>
      </c>
      <c r="G73">
        <v>30521540</v>
      </c>
      <c r="H73">
        <v>0</v>
      </c>
      <c r="I73">
        <v>0</v>
      </c>
    </row>
    <row r="74" spans="1:9">
      <c r="A74" t="s">
        <v>2612</v>
      </c>
      <c r="B74">
        <v>19387</v>
      </c>
      <c r="C74">
        <v>369803540</v>
      </c>
      <c r="D74">
        <v>365995297</v>
      </c>
      <c r="E74">
        <v>1610007</v>
      </c>
      <c r="F74">
        <v>23965519032</v>
      </c>
      <c r="G74">
        <v>19482251304</v>
      </c>
      <c r="H74">
        <v>0</v>
      </c>
      <c r="I74">
        <v>0</v>
      </c>
    </row>
    <row r="75" spans="1:9">
      <c r="A75" t="s">
        <v>5089</v>
      </c>
      <c r="B75">
        <v>0</v>
      </c>
      <c r="C75">
        <v>0</v>
      </c>
      <c r="D75">
        <v>0</v>
      </c>
      <c r="E75">
        <v>4</v>
      </c>
      <c r="F75">
        <v>21000</v>
      </c>
      <c r="G75">
        <v>9173</v>
      </c>
      <c r="H75">
        <v>4</v>
      </c>
      <c r="I75">
        <v>21000</v>
      </c>
    </row>
    <row r="76" spans="1:9">
      <c r="A76" t="s">
        <v>2708</v>
      </c>
      <c r="B76">
        <v>791186</v>
      </c>
      <c r="C76">
        <v>3209486440</v>
      </c>
      <c r="D76">
        <v>882391425</v>
      </c>
      <c r="E76">
        <v>21240866</v>
      </c>
      <c r="F76">
        <v>79534778835</v>
      </c>
      <c r="G76">
        <v>11272657050</v>
      </c>
      <c r="H76">
        <v>0</v>
      </c>
      <c r="I76">
        <v>0</v>
      </c>
    </row>
    <row r="77" spans="1:9">
      <c r="A77" t="s">
        <v>2730</v>
      </c>
      <c r="B77">
        <v>0</v>
      </c>
      <c r="C77">
        <v>0</v>
      </c>
      <c r="D77">
        <v>0</v>
      </c>
      <c r="E77">
        <v>365</v>
      </c>
      <c r="F77">
        <v>4212398</v>
      </c>
      <c r="G77">
        <v>2715892</v>
      </c>
      <c r="H77">
        <v>365</v>
      </c>
      <c r="I77">
        <v>4212398</v>
      </c>
    </row>
    <row r="78" spans="1:9">
      <c r="A78" t="s">
        <v>2513</v>
      </c>
      <c r="B78">
        <v>0</v>
      </c>
      <c r="C78">
        <v>0</v>
      </c>
      <c r="D78">
        <v>0</v>
      </c>
      <c r="E78">
        <v>74</v>
      </c>
      <c r="F78">
        <v>939075</v>
      </c>
      <c r="G78">
        <v>352898</v>
      </c>
      <c r="H78">
        <v>74</v>
      </c>
      <c r="I78">
        <v>939075</v>
      </c>
    </row>
    <row r="79" spans="1:9">
      <c r="A79" t="s">
        <v>2559</v>
      </c>
      <c r="B79">
        <v>0</v>
      </c>
      <c r="C79">
        <v>0</v>
      </c>
      <c r="D79">
        <v>0</v>
      </c>
      <c r="E79">
        <v>87089</v>
      </c>
      <c r="F79">
        <v>471186993</v>
      </c>
      <c r="G79">
        <v>374417929</v>
      </c>
      <c r="H79">
        <v>87089</v>
      </c>
      <c r="I79">
        <v>471186993</v>
      </c>
    </row>
    <row r="80" spans="1:9">
      <c r="A80" t="s">
        <v>2651</v>
      </c>
      <c r="B80">
        <v>0</v>
      </c>
      <c r="C80">
        <v>0</v>
      </c>
      <c r="D80">
        <v>0</v>
      </c>
      <c r="E80">
        <v>1471</v>
      </c>
      <c r="F80">
        <v>244507715</v>
      </c>
      <c r="G80">
        <v>209222097</v>
      </c>
      <c r="H80">
        <v>1471</v>
      </c>
      <c r="I80">
        <v>244507715</v>
      </c>
    </row>
    <row r="81" spans="1:9">
      <c r="A81" t="s">
        <v>2579</v>
      </c>
      <c r="B81">
        <v>834</v>
      </c>
      <c r="C81">
        <v>1927758</v>
      </c>
      <c r="D81">
        <v>991936</v>
      </c>
      <c r="E81">
        <v>264151</v>
      </c>
      <c r="F81">
        <v>1962354434</v>
      </c>
      <c r="G81">
        <v>928773823</v>
      </c>
      <c r="H81">
        <v>0</v>
      </c>
      <c r="I81">
        <v>0</v>
      </c>
    </row>
    <row r="82" spans="1:9">
      <c r="A82" t="s">
        <v>2556</v>
      </c>
      <c r="B82">
        <v>0</v>
      </c>
      <c r="C82">
        <v>0</v>
      </c>
      <c r="D82">
        <v>0</v>
      </c>
      <c r="E82">
        <v>3470</v>
      </c>
      <c r="F82">
        <v>97362220</v>
      </c>
      <c r="G82">
        <v>53609964</v>
      </c>
      <c r="H82">
        <v>3470</v>
      </c>
      <c r="I82">
        <v>97362220</v>
      </c>
    </row>
    <row r="83" spans="1:9">
      <c r="A83" t="s">
        <v>2578</v>
      </c>
      <c r="B83">
        <v>1278792</v>
      </c>
      <c r="C83">
        <v>7538049557</v>
      </c>
      <c r="D83">
        <v>1358514504</v>
      </c>
      <c r="E83">
        <v>65573994</v>
      </c>
      <c r="F83">
        <v>683823409736</v>
      </c>
      <c r="G83">
        <v>128399747926</v>
      </c>
      <c r="H83">
        <v>0</v>
      </c>
      <c r="I83">
        <v>0</v>
      </c>
    </row>
    <row r="84" spans="1:9">
      <c r="A84" t="s">
        <v>2601</v>
      </c>
      <c r="B84">
        <v>0</v>
      </c>
      <c r="C84">
        <v>0</v>
      </c>
      <c r="D84">
        <v>0</v>
      </c>
      <c r="E84">
        <v>127527</v>
      </c>
      <c r="F84">
        <v>632644825</v>
      </c>
      <c r="G84">
        <v>478571707</v>
      </c>
      <c r="H84">
        <v>0</v>
      </c>
      <c r="I84">
        <v>0</v>
      </c>
    </row>
    <row r="85" spans="1:9">
      <c r="A85" t="s">
        <v>2655</v>
      </c>
      <c r="B85">
        <v>0</v>
      </c>
      <c r="C85">
        <v>0</v>
      </c>
      <c r="D85">
        <v>0</v>
      </c>
      <c r="E85">
        <v>2333</v>
      </c>
      <c r="F85">
        <v>205906319</v>
      </c>
      <c r="G85">
        <v>162971702</v>
      </c>
      <c r="H85">
        <v>2333</v>
      </c>
      <c r="I85">
        <v>205906319</v>
      </c>
    </row>
    <row r="86" spans="1:9">
      <c r="A86" t="s">
        <v>2702</v>
      </c>
      <c r="B86">
        <v>0</v>
      </c>
      <c r="C86">
        <v>0</v>
      </c>
      <c r="D86">
        <v>0</v>
      </c>
      <c r="E86">
        <v>77329</v>
      </c>
      <c r="F86">
        <v>173879211</v>
      </c>
      <c r="G86">
        <v>153786081</v>
      </c>
      <c r="H86">
        <v>77329</v>
      </c>
      <c r="I86">
        <v>173879211</v>
      </c>
    </row>
    <row r="87" spans="1:9">
      <c r="A87" t="s">
        <v>2753</v>
      </c>
      <c r="B87">
        <v>11</v>
      </c>
      <c r="C87">
        <v>122392</v>
      </c>
      <c r="D87">
        <v>124026</v>
      </c>
      <c r="E87">
        <v>2645</v>
      </c>
      <c r="F87">
        <v>51961446</v>
      </c>
      <c r="G87">
        <v>39076719</v>
      </c>
      <c r="H87">
        <v>0</v>
      </c>
      <c r="I87">
        <v>0</v>
      </c>
    </row>
    <row r="88" spans="1:9">
      <c r="A88" t="s">
        <v>2777</v>
      </c>
      <c r="B88">
        <v>0</v>
      </c>
      <c r="C88">
        <v>0</v>
      </c>
      <c r="D88">
        <v>0</v>
      </c>
      <c r="E88">
        <v>65733</v>
      </c>
      <c r="F88">
        <v>1804222154</v>
      </c>
      <c r="G88">
        <v>1200422125</v>
      </c>
      <c r="H88">
        <v>0</v>
      </c>
      <c r="I88">
        <v>0</v>
      </c>
    </row>
    <row r="89" spans="1:9">
      <c r="A89" t="s">
        <v>2560</v>
      </c>
      <c r="B89">
        <v>0</v>
      </c>
      <c r="C89">
        <v>0</v>
      </c>
      <c r="D89">
        <v>0</v>
      </c>
      <c r="E89">
        <v>226130</v>
      </c>
      <c r="F89">
        <v>1243336419</v>
      </c>
      <c r="G89">
        <v>1105032320</v>
      </c>
      <c r="H89">
        <v>226130</v>
      </c>
      <c r="I89">
        <v>1243336419</v>
      </c>
    </row>
    <row r="90" spans="1:9">
      <c r="A90" t="s">
        <v>2665</v>
      </c>
      <c r="B90">
        <v>0</v>
      </c>
      <c r="C90">
        <v>0</v>
      </c>
      <c r="D90">
        <v>0</v>
      </c>
      <c r="E90">
        <v>543</v>
      </c>
      <c r="F90">
        <v>2758600</v>
      </c>
      <c r="G90">
        <v>1713537</v>
      </c>
      <c r="H90">
        <v>0</v>
      </c>
      <c r="I90">
        <v>0</v>
      </c>
    </row>
    <row r="91" spans="1:9">
      <c r="A91" t="s">
        <v>2710</v>
      </c>
      <c r="B91">
        <v>0</v>
      </c>
      <c r="C91">
        <v>0</v>
      </c>
      <c r="D91">
        <v>0</v>
      </c>
      <c r="E91">
        <v>44685</v>
      </c>
      <c r="F91">
        <v>70970872</v>
      </c>
      <c r="G91">
        <v>63766198</v>
      </c>
      <c r="H91">
        <v>44685</v>
      </c>
      <c r="I91">
        <v>70970872</v>
      </c>
    </row>
    <row r="92" spans="1:9">
      <c r="A92" t="s">
        <v>2639</v>
      </c>
      <c r="B92">
        <v>0</v>
      </c>
      <c r="C92">
        <v>0</v>
      </c>
      <c r="D92">
        <v>0</v>
      </c>
      <c r="E92">
        <v>97</v>
      </c>
      <c r="F92">
        <v>1907849</v>
      </c>
      <c r="G92">
        <v>1331769</v>
      </c>
      <c r="H92">
        <v>97</v>
      </c>
      <c r="I92">
        <v>1907849</v>
      </c>
    </row>
    <row r="93" spans="1:9">
      <c r="A93" t="s">
        <v>2778</v>
      </c>
      <c r="B93">
        <v>0</v>
      </c>
      <c r="C93">
        <v>0</v>
      </c>
      <c r="D93">
        <v>0</v>
      </c>
      <c r="E93">
        <v>22490</v>
      </c>
      <c r="F93">
        <v>618475482</v>
      </c>
      <c r="G93">
        <v>428652660</v>
      </c>
      <c r="H93">
        <v>22490</v>
      </c>
      <c r="I93">
        <v>618475482</v>
      </c>
    </row>
    <row r="94" spans="1:9">
      <c r="A94" t="s">
        <v>2496</v>
      </c>
      <c r="B94">
        <v>6464</v>
      </c>
      <c r="C94">
        <v>4706474</v>
      </c>
      <c r="D94">
        <v>2461747</v>
      </c>
      <c r="E94">
        <v>235455</v>
      </c>
      <c r="F94">
        <v>216447898</v>
      </c>
      <c r="G94">
        <v>131663701</v>
      </c>
      <c r="H94">
        <v>0</v>
      </c>
      <c r="I94">
        <v>0</v>
      </c>
    </row>
    <row r="95" spans="1:9">
      <c r="A95" t="s">
        <v>2584</v>
      </c>
      <c r="B95">
        <v>0</v>
      </c>
      <c r="C95">
        <v>0</v>
      </c>
      <c r="D95">
        <v>0</v>
      </c>
      <c r="E95">
        <v>637</v>
      </c>
      <c r="F95">
        <v>100039155</v>
      </c>
      <c r="G95">
        <v>13255792</v>
      </c>
      <c r="H95">
        <v>0</v>
      </c>
      <c r="I95">
        <v>0</v>
      </c>
    </row>
    <row r="96" spans="1:9">
      <c r="A96" t="s">
        <v>2595</v>
      </c>
      <c r="B96">
        <v>0</v>
      </c>
      <c r="C96">
        <v>0</v>
      </c>
      <c r="D96">
        <v>0</v>
      </c>
      <c r="E96">
        <v>69275</v>
      </c>
      <c r="F96">
        <v>130634865</v>
      </c>
      <c r="G96">
        <v>136235413</v>
      </c>
      <c r="H96">
        <v>69275</v>
      </c>
      <c r="I96">
        <v>130634865</v>
      </c>
    </row>
    <row r="97" spans="1:9">
      <c r="A97" t="s">
        <v>2648</v>
      </c>
      <c r="B97">
        <v>11812</v>
      </c>
      <c r="C97">
        <v>5978292575</v>
      </c>
      <c r="D97">
        <v>5962519187</v>
      </c>
      <c r="E97">
        <v>1238933</v>
      </c>
      <c r="F97">
        <v>299402627694</v>
      </c>
      <c r="G97">
        <v>245116477322</v>
      </c>
      <c r="H97">
        <v>0</v>
      </c>
      <c r="I97">
        <v>0</v>
      </c>
    </row>
    <row r="98" spans="1:9">
      <c r="A98" t="s">
        <v>2678</v>
      </c>
      <c r="B98">
        <v>0</v>
      </c>
      <c r="C98">
        <v>0</v>
      </c>
      <c r="D98">
        <v>0</v>
      </c>
      <c r="E98">
        <v>365</v>
      </c>
      <c r="F98">
        <v>5412651</v>
      </c>
      <c r="G98">
        <v>2906069</v>
      </c>
      <c r="H98">
        <v>365</v>
      </c>
      <c r="I98">
        <v>5412651</v>
      </c>
    </row>
    <row r="99" spans="1:9">
      <c r="A99" t="s">
        <v>2593</v>
      </c>
      <c r="B99">
        <v>1305</v>
      </c>
      <c r="C99">
        <v>3877903</v>
      </c>
      <c r="D99">
        <v>1103468</v>
      </c>
      <c r="E99">
        <v>57018</v>
      </c>
      <c r="F99">
        <v>121122726</v>
      </c>
      <c r="G99">
        <v>84730512</v>
      </c>
      <c r="H99">
        <v>0</v>
      </c>
      <c r="I99">
        <v>0</v>
      </c>
    </row>
    <row r="100" spans="1:9">
      <c r="A100" t="s">
        <v>2728</v>
      </c>
      <c r="B100">
        <v>2117</v>
      </c>
      <c r="C100">
        <v>21277716</v>
      </c>
      <c r="D100">
        <v>20607638</v>
      </c>
      <c r="E100">
        <v>283772</v>
      </c>
      <c r="F100">
        <v>4702505601</v>
      </c>
      <c r="G100">
        <v>2395671431</v>
      </c>
      <c r="H100">
        <v>0</v>
      </c>
      <c r="I100">
        <v>0</v>
      </c>
    </row>
    <row r="101" spans="1:9">
      <c r="A101" t="s">
        <v>2738</v>
      </c>
      <c r="B101">
        <v>0</v>
      </c>
      <c r="C101">
        <v>0</v>
      </c>
      <c r="D101">
        <v>0</v>
      </c>
      <c r="E101">
        <v>1433</v>
      </c>
      <c r="F101">
        <v>56973253</v>
      </c>
      <c r="G101">
        <v>32942681</v>
      </c>
      <c r="H101">
        <v>1433</v>
      </c>
      <c r="I101">
        <v>56973253</v>
      </c>
    </row>
    <row r="102" spans="1:9">
      <c r="A102" t="s">
        <v>5090</v>
      </c>
      <c r="B102">
        <v>36395</v>
      </c>
      <c r="C102">
        <v>29236910</v>
      </c>
      <c r="D102">
        <v>1138319</v>
      </c>
      <c r="E102">
        <v>3380410</v>
      </c>
      <c r="F102">
        <v>4469643181</v>
      </c>
      <c r="G102">
        <v>500203670</v>
      </c>
      <c r="H102">
        <v>0</v>
      </c>
      <c r="I102">
        <v>0</v>
      </c>
    </row>
    <row r="103" spans="1:9">
      <c r="A103" t="s">
        <v>2568</v>
      </c>
      <c r="B103">
        <v>0</v>
      </c>
      <c r="C103">
        <v>0</v>
      </c>
      <c r="D103">
        <v>0</v>
      </c>
      <c r="E103">
        <v>2380</v>
      </c>
      <c r="F103">
        <v>311385005</v>
      </c>
      <c r="G103">
        <v>268113383</v>
      </c>
      <c r="H103">
        <v>2380</v>
      </c>
      <c r="I103">
        <v>311385005</v>
      </c>
    </row>
    <row r="104" spans="1:9">
      <c r="A104" t="s">
        <v>2788</v>
      </c>
      <c r="B104">
        <v>126</v>
      </c>
      <c r="C104">
        <v>236464998</v>
      </c>
      <c r="D104">
        <v>91335399</v>
      </c>
      <c r="E104">
        <v>841186</v>
      </c>
      <c r="F104">
        <v>115412382670</v>
      </c>
      <c r="G104">
        <v>33845544351</v>
      </c>
      <c r="H104">
        <v>0</v>
      </c>
      <c r="I104">
        <v>0</v>
      </c>
    </row>
    <row r="105" spans="1:9">
      <c r="A105" t="s">
        <v>2514</v>
      </c>
      <c r="B105">
        <v>0</v>
      </c>
      <c r="C105">
        <v>0</v>
      </c>
      <c r="D105">
        <v>0</v>
      </c>
      <c r="E105">
        <v>94</v>
      </c>
      <c r="F105">
        <v>1325510</v>
      </c>
      <c r="G105">
        <v>614001</v>
      </c>
      <c r="H105">
        <v>94</v>
      </c>
      <c r="I105">
        <v>1325510</v>
      </c>
    </row>
    <row r="106" spans="1:9">
      <c r="A106" t="s">
        <v>2616</v>
      </c>
      <c r="B106">
        <v>538056</v>
      </c>
      <c r="C106">
        <v>2639615380</v>
      </c>
      <c r="D106">
        <v>348685712</v>
      </c>
      <c r="E106">
        <v>11804218</v>
      </c>
      <c r="F106">
        <v>78670208272</v>
      </c>
      <c r="G106">
        <v>12140247461</v>
      </c>
      <c r="H106">
        <v>0</v>
      </c>
      <c r="I106">
        <v>0</v>
      </c>
    </row>
    <row r="107" spans="1:9">
      <c r="A107" t="s">
        <v>2770</v>
      </c>
      <c r="B107">
        <v>0</v>
      </c>
      <c r="C107">
        <v>0</v>
      </c>
      <c r="D107">
        <v>0</v>
      </c>
      <c r="E107">
        <v>50</v>
      </c>
      <c r="F107">
        <v>3450081</v>
      </c>
      <c r="G107">
        <v>2135017</v>
      </c>
      <c r="H107">
        <v>50</v>
      </c>
      <c r="I107">
        <v>3450081</v>
      </c>
    </row>
    <row r="108" spans="1:9">
      <c r="A108" t="s">
        <v>2576</v>
      </c>
      <c r="B108">
        <v>0</v>
      </c>
      <c r="C108">
        <v>0</v>
      </c>
      <c r="D108">
        <v>0</v>
      </c>
      <c r="E108">
        <v>26</v>
      </c>
      <c r="F108">
        <v>84700</v>
      </c>
      <c r="G108">
        <v>19439</v>
      </c>
      <c r="H108">
        <v>26</v>
      </c>
      <c r="I108">
        <v>84700</v>
      </c>
    </row>
    <row r="109" spans="1:9">
      <c r="A109" t="s">
        <v>2602</v>
      </c>
      <c r="B109">
        <v>0</v>
      </c>
      <c r="C109">
        <v>0</v>
      </c>
      <c r="D109">
        <v>0</v>
      </c>
      <c r="E109">
        <v>78926</v>
      </c>
      <c r="F109">
        <v>373683033</v>
      </c>
      <c r="G109">
        <v>312786131</v>
      </c>
      <c r="H109">
        <v>78926</v>
      </c>
      <c r="I109">
        <v>373683033</v>
      </c>
    </row>
    <row r="110" spans="1:9">
      <c r="A110" t="s">
        <v>2516</v>
      </c>
      <c r="B110">
        <v>0</v>
      </c>
      <c r="C110">
        <v>0</v>
      </c>
      <c r="D110">
        <v>0</v>
      </c>
      <c r="E110">
        <v>5356</v>
      </c>
      <c r="F110">
        <v>183008681</v>
      </c>
      <c r="G110">
        <v>100375934</v>
      </c>
      <c r="H110">
        <v>0</v>
      </c>
      <c r="I110">
        <v>0</v>
      </c>
    </row>
    <row r="111" spans="1:9">
      <c r="A111" t="s">
        <v>2487</v>
      </c>
      <c r="B111">
        <v>493044</v>
      </c>
      <c r="C111">
        <v>3337149069</v>
      </c>
      <c r="D111">
        <v>127556390</v>
      </c>
      <c r="E111">
        <v>7122509</v>
      </c>
      <c r="F111">
        <v>52877201017</v>
      </c>
      <c r="G111">
        <v>7006727749</v>
      </c>
      <c r="H111">
        <v>0</v>
      </c>
      <c r="I111">
        <v>0</v>
      </c>
    </row>
    <row r="112" spans="1:9">
      <c r="A112" t="s">
        <v>2780</v>
      </c>
      <c r="B112">
        <v>464970</v>
      </c>
      <c r="C112">
        <v>4324444865</v>
      </c>
      <c r="D112">
        <v>828528433</v>
      </c>
      <c r="E112">
        <v>18992669</v>
      </c>
      <c r="F112">
        <v>172913516209</v>
      </c>
      <c r="G112">
        <v>37578611179</v>
      </c>
      <c r="H112">
        <v>0</v>
      </c>
      <c r="I112">
        <v>0</v>
      </c>
    </row>
    <row r="113" spans="1:9">
      <c r="A113" t="s">
        <v>2786</v>
      </c>
      <c r="B113">
        <v>0</v>
      </c>
      <c r="C113">
        <v>0</v>
      </c>
      <c r="D113">
        <v>0</v>
      </c>
      <c r="E113">
        <v>3802</v>
      </c>
      <c r="F113">
        <v>593218906</v>
      </c>
      <c r="G113">
        <v>478710154</v>
      </c>
      <c r="H113">
        <v>3802</v>
      </c>
      <c r="I113">
        <v>593218906</v>
      </c>
    </row>
    <row r="114" spans="1:9">
      <c r="A114" t="s">
        <v>2586</v>
      </c>
      <c r="B114">
        <v>0</v>
      </c>
      <c r="C114">
        <v>0</v>
      </c>
      <c r="D114">
        <v>0</v>
      </c>
      <c r="E114">
        <v>4</v>
      </c>
      <c r="F114">
        <v>170605</v>
      </c>
      <c r="G114">
        <v>119985</v>
      </c>
      <c r="H114">
        <v>4</v>
      </c>
      <c r="I114">
        <v>170605</v>
      </c>
    </row>
    <row r="115" spans="1:9">
      <c r="A115" t="s">
        <v>2615</v>
      </c>
      <c r="B115">
        <v>0</v>
      </c>
      <c r="C115">
        <v>0</v>
      </c>
      <c r="D115">
        <v>0</v>
      </c>
      <c r="E115">
        <v>4935</v>
      </c>
      <c r="F115">
        <v>74311105</v>
      </c>
      <c r="G115">
        <v>78958756</v>
      </c>
      <c r="H115">
        <v>4935</v>
      </c>
      <c r="I115">
        <v>74311105</v>
      </c>
    </row>
    <row r="116" spans="1:9">
      <c r="A116" t="s">
        <v>2711</v>
      </c>
      <c r="B116">
        <v>0</v>
      </c>
      <c r="C116">
        <v>0</v>
      </c>
      <c r="D116">
        <v>0</v>
      </c>
      <c r="E116">
        <v>83275</v>
      </c>
      <c r="F116">
        <v>133018867</v>
      </c>
      <c r="G116">
        <v>134488338</v>
      </c>
      <c r="H116">
        <v>83275</v>
      </c>
      <c r="I116">
        <v>133018867</v>
      </c>
    </row>
    <row r="117" spans="1:9">
      <c r="A117" t="s">
        <v>2492</v>
      </c>
      <c r="B117">
        <v>835</v>
      </c>
      <c r="C117">
        <v>4336530</v>
      </c>
      <c r="D117">
        <v>2838677</v>
      </c>
      <c r="E117">
        <v>13639</v>
      </c>
      <c r="F117">
        <v>64075516</v>
      </c>
      <c r="G117">
        <v>36128843</v>
      </c>
      <c r="H117">
        <v>0</v>
      </c>
      <c r="I117">
        <v>0</v>
      </c>
    </row>
    <row r="118" spans="1:9">
      <c r="A118" t="s">
        <v>2740</v>
      </c>
      <c r="B118">
        <v>232105</v>
      </c>
      <c r="C118">
        <v>2075154970</v>
      </c>
      <c r="D118">
        <v>317566218</v>
      </c>
      <c r="E118">
        <v>16774892</v>
      </c>
      <c r="F118">
        <v>198821244490</v>
      </c>
      <c r="G118">
        <v>31841193336</v>
      </c>
      <c r="H118">
        <v>0</v>
      </c>
      <c r="I118">
        <v>0</v>
      </c>
    </row>
    <row r="119" spans="1:9">
      <c r="A119" t="s">
        <v>2726</v>
      </c>
      <c r="B119">
        <v>0</v>
      </c>
      <c r="C119">
        <v>0</v>
      </c>
      <c r="D119">
        <v>0</v>
      </c>
      <c r="E119">
        <v>151</v>
      </c>
      <c r="F119">
        <v>16168644</v>
      </c>
      <c r="G119">
        <v>10158099</v>
      </c>
      <c r="H119">
        <v>151</v>
      </c>
      <c r="I119">
        <v>16168644</v>
      </c>
    </row>
    <row r="120" spans="1:9">
      <c r="A120" t="s">
        <v>2657</v>
      </c>
      <c r="B120">
        <v>0</v>
      </c>
      <c r="C120">
        <v>0</v>
      </c>
      <c r="D120">
        <v>0</v>
      </c>
      <c r="E120">
        <v>2822</v>
      </c>
      <c r="F120">
        <v>49813341</v>
      </c>
      <c r="G120">
        <v>29791194</v>
      </c>
      <c r="H120">
        <v>0</v>
      </c>
      <c r="I120">
        <v>0</v>
      </c>
    </row>
    <row r="121" spans="1:9">
      <c r="A121" t="s">
        <v>2712</v>
      </c>
      <c r="B121">
        <v>65178</v>
      </c>
      <c r="C121">
        <v>2539473396</v>
      </c>
      <c r="D121">
        <v>2523088512</v>
      </c>
      <c r="E121">
        <v>1310800</v>
      </c>
      <c r="F121">
        <v>42202899893</v>
      </c>
      <c r="G121">
        <v>27643624680</v>
      </c>
      <c r="H121">
        <v>0</v>
      </c>
      <c r="I121">
        <v>0</v>
      </c>
    </row>
    <row r="122" spans="1:9">
      <c r="A122" t="s">
        <v>2745</v>
      </c>
      <c r="B122">
        <v>0</v>
      </c>
      <c r="C122">
        <v>0</v>
      </c>
      <c r="D122">
        <v>0</v>
      </c>
      <c r="E122">
        <v>8259</v>
      </c>
      <c r="F122">
        <v>1443590299</v>
      </c>
      <c r="G122">
        <v>1286120452</v>
      </c>
      <c r="H122">
        <v>0</v>
      </c>
      <c r="I122">
        <v>0</v>
      </c>
    </row>
    <row r="123" spans="1:9">
      <c r="A123" t="s">
        <v>2539</v>
      </c>
      <c r="B123">
        <v>1697837</v>
      </c>
      <c r="C123">
        <v>5425686573</v>
      </c>
      <c r="D123">
        <v>1133326437</v>
      </c>
      <c r="E123">
        <v>79930414</v>
      </c>
      <c r="F123">
        <v>498923157029</v>
      </c>
      <c r="G123">
        <v>117921766010</v>
      </c>
      <c r="H123">
        <v>0</v>
      </c>
      <c r="I123">
        <v>0</v>
      </c>
    </row>
    <row r="124" spans="1:9">
      <c r="A124" t="s">
        <v>2797</v>
      </c>
      <c r="B124">
        <v>364</v>
      </c>
      <c r="C124">
        <v>1409600</v>
      </c>
      <c r="D124">
        <v>896263</v>
      </c>
      <c r="E124">
        <v>22412</v>
      </c>
      <c r="F124">
        <v>102356742</v>
      </c>
      <c r="G124">
        <v>53525749</v>
      </c>
      <c r="H124">
        <v>0</v>
      </c>
      <c r="I124">
        <v>0</v>
      </c>
    </row>
    <row r="125" spans="1:9">
      <c r="A125" t="s">
        <v>2781</v>
      </c>
      <c r="B125">
        <v>233</v>
      </c>
      <c r="C125">
        <v>1114100</v>
      </c>
      <c r="D125">
        <v>415285</v>
      </c>
      <c r="E125">
        <v>52192</v>
      </c>
      <c r="F125">
        <v>282775712</v>
      </c>
      <c r="G125">
        <v>201991318</v>
      </c>
      <c r="H125">
        <v>0</v>
      </c>
      <c r="I125">
        <v>0</v>
      </c>
    </row>
    <row r="126" spans="1:9">
      <c r="A126" t="s">
        <v>2555</v>
      </c>
      <c r="B126">
        <v>0</v>
      </c>
      <c r="C126">
        <v>0</v>
      </c>
      <c r="D126">
        <v>0</v>
      </c>
      <c r="E126">
        <v>8922</v>
      </c>
      <c r="F126">
        <v>253677957</v>
      </c>
      <c r="G126">
        <v>151123404</v>
      </c>
      <c r="H126">
        <v>8922</v>
      </c>
      <c r="I126">
        <v>253677957</v>
      </c>
    </row>
    <row r="127" spans="1:9">
      <c r="A127" t="s">
        <v>2632</v>
      </c>
      <c r="B127">
        <v>273</v>
      </c>
      <c r="C127">
        <v>25549100</v>
      </c>
      <c r="D127">
        <v>4360766</v>
      </c>
      <c r="E127">
        <v>18090</v>
      </c>
      <c r="F127">
        <v>1264948076</v>
      </c>
      <c r="G127">
        <v>503142867</v>
      </c>
      <c r="H127">
        <v>0</v>
      </c>
      <c r="I127">
        <v>0</v>
      </c>
    </row>
    <row r="128" spans="1:9">
      <c r="A128" t="s">
        <v>2703</v>
      </c>
      <c r="B128">
        <v>0</v>
      </c>
      <c r="C128">
        <v>0</v>
      </c>
      <c r="D128">
        <v>0</v>
      </c>
      <c r="E128">
        <v>149924</v>
      </c>
      <c r="F128">
        <v>343632443</v>
      </c>
      <c r="G128">
        <v>341727917</v>
      </c>
      <c r="H128">
        <v>149924</v>
      </c>
      <c r="I128">
        <v>343632443</v>
      </c>
    </row>
    <row r="129" spans="1:9">
      <c r="A129" t="s">
        <v>2610</v>
      </c>
      <c r="B129">
        <v>0</v>
      </c>
      <c r="C129">
        <v>0</v>
      </c>
      <c r="D129">
        <v>0</v>
      </c>
      <c r="E129">
        <v>18</v>
      </c>
      <c r="F129">
        <v>1006528</v>
      </c>
      <c r="G129">
        <v>988477</v>
      </c>
      <c r="H129">
        <v>18</v>
      </c>
      <c r="I129">
        <v>1006528</v>
      </c>
    </row>
    <row r="130" spans="1:9">
      <c r="A130" t="s">
        <v>2624</v>
      </c>
      <c r="B130">
        <v>3637</v>
      </c>
      <c r="C130">
        <v>120085940</v>
      </c>
      <c r="D130">
        <v>119328730</v>
      </c>
      <c r="E130">
        <v>63040</v>
      </c>
      <c r="F130">
        <v>1667389239</v>
      </c>
      <c r="G130">
        <v>1004233603</v>
      </c>
      <c r="H130">
        <v>0</v>
      </c>
      <c r="I130">
        <v>0</v>
      </c>
    </row>
    <row r="131" spans="1:9">
      <c r="A131" t="s">
        <v>2694</v>
      </c>
      <c r="B131">
        <v>0</v>
      </c>
      <c r="C131">
        <v>0</v>
      </c>
      <c r="D131">
        <v>0</v>
      </c>
      <c r="E131">
        <v>717</v>
      </c>
      <c r="F131">
        <v>51558841</v>
      </c>
      <c r="G131">
        <v>29844762</v>
      </c>
      <c r="H131">
        <v>717</v>
      </c>
      <c r="I131">
        <v>51558841</v>
      </c>
    </row>
    <row r="132" spans="1:9">
      <c r="A132" t="s">
        <v>2600</v>
      </c>
      <c r="B132">
        <v>1096439</v>
      </c>
      <c r="C132">
        <v>4739962386</v>
      </c>
      <c r="D132">
        <v>1121661975</v>
      </c>
      <c r="E132">
        <v>36931944</v>
      </c>
      <c r="F132">
        <v>392172715286</v>
      </c>
      <c r="G132">
        <v>91233750301</v>
      </c>
      <c r="H132">
        <v>0</v>
      </c>
      <c r="I132">
        <v>0</v>
      </c>
    </row>
    <row r="133" spans="1:9">
      <c r="A133" t="s">
        <v>2642</v>
      </c>
      <c r="B133">
        <v>0</v>
      </c>
      <c r="C133">
        <v>0</v>
      </c>
      <c r="D133">
        <v>0</v>
      </c>
      <c r="E133">
        <v>2537</v>
      </c>
      <c r="F133">
        <v>82350708</v>
      </c>
      <c r="G133">
        <v>47313839</v>
      </c>
      <c r="H133">
        <v>2537</v>
      </c>
      <c r="I133">
        <v>82350708</v>
      </c>
    </row>
    <row r="134" spans="1:9">
      <c r="A134" t="s">
        <v>2652</v>
      </c>
      <c r="B134">
        <v>21168</v>
      </c>
      <c r="C134">
        <v>3491359648</v>
      </c>
      <c r="D134">
        <v>1656597566</v>
      </c>
      <c r="E134">
        <v>658694</v>
      </c>
      <c r="F134">
        <v>75923403296</v>
      </c>
      <c r="G134">
        <v>35953925689</v>
      </c>
      <c r="H134">
        <v>0</v>
      </c>
      <c r="I134">
        <v>0</v>
      </c>
    </row>
    <row r="135" spans="1:9">
      <c r="A135" t="s">
        <v>2500</v>
      </c>
      <c r="B135">
        <v>91</v>
      </c>
      <c r="C135">
        <v>802980</v>
      </c>
      <c r="D135">
        <v>514037</v>
      </c>
      <c r="E135">
        <v>50983</v>
      </c>
      <c r="F135">
        <v>400453697</v>
      </c>
      <c r="G135">
        <v>226528464</v>
      </c>
      <c r="H135">
        <v>0</v>
      </c>
      <c r="I135">
        <v>0</v>
      </c>
    </row>
    <row r="136" spans="1:9">
      <c r="A136" t="s">
        <v>2525</v>
      </c>
      <c r="B136">
        <v>0</v>
      </c>
      <c r="C136">
        <v>0</v>
      </c>
      <c r="D136">
        <v>0</v>
      </c>
      <c r="E136">
        <v>1689</v>
      </c>
      <c r="F136">
        <v>303931642</v>
      </c>
      <c r="G136">
        <v>234672980</v>
      </c>
      <c r="H136">
        <v>1689</v>
      </c>
      <c r="I136">
        <v>303931642</v>
      </c>
    </row>
    <row r="137" spans="1:9">
      <c r="A137" t="s">
        <v>2522</v>
      </c>
      <c r="B137">
        <v>0</v>
      </c>
      <c r="C137">
        <v>0</v>
      </c>
      <c r="D137">
        <v>0</v>
      </c>
      <c r="E137">
        <v>153130</v>
      </c>
      <c r="F137">
        <v>869698722</v>
      </c>
      <c r="G137">
        <v>712301690</v>
      </c>
      <c r="H137">
        <v>153130</v>
      </c>
      <c r="I137">
        <v>869698722</v>
      </c>
    </row>
    <row r="138" spans="1:9">
      <c r="A138" t="s">
        <v>2625</v>
      </c>
      <c r="B138">
        <v>0</v>
      </c>
      <c r="C138">
        <v>0</v>
      </c>
      <c r="D138">
        <v>0</v>
      </c>
      <c r="E138">
        <v>630</v>
      </c>
      <c r="F138">
        <v>18364642</v>
      </c>
      <c r="G138">
        <v>10580959</v>
      </c>
      <c r="H138">
        <v>0</v>
      </c>
      <c r="I138">
        <v>0</v>
      </c>
    </row>
    <row r="139" spans="1:9">
      <c r="A139" t="s">
        <v>2658</v>
      </c>
      <c r="B139">
        <v>0</v>
      </c>
      <c r="C139">
        <v>0</v>
      </c>
      <c r="D139">
        <v>0</v>
      </c>
      <c r="E139">
        <v>1750</v>
      </c>
      <c r="F139">
        <v>25374076</v>
      </c>
      <c r="G139">
        <v>16650574</v>
      </c>
      <c r="H139">
        <v>1750</v>
      </c>
      <c r="I139">
        <v>25374076</v>
      </c>
    </row>
    <row r="140" spans="1:9">
      <c r="A140" t="s">
        <v>2741</v>
      </c>
      <c r="B140">
        <v>0</v>
      </c>
      <c r="C140">
        <v>0</v>
      </c>
      <c r="D140">
        <v>0</v>
      </c>
      <c r="E140">
        <v>34831</v>
      </c>
      <c r="F140">
        <v>168999427</v>
      </c>
      <c r="G140">
        <v>112027669</v>
      </c>
      <c r="H140">
        <v>0</v>
      </c>
      <c r="I140">
        <v>0</v>
      </c>
    </row>
    <row r="141" spans="1:9">
      <c r="A141" t="s">
        <v>2644</v>
      </c>
      <c r="B141">
        <v>91935</v>
      </c>
      <c r="C141">
        <v>787826200</v>
      </c>
      <c r="D141">
        <v>73299335</v>
      </c>
      <c r="E141">
        <v>4182785</v>
      </c>
      <c r="F141">
        <v>44577097110</v>
      </c>
      <c r="G141">
        <v>6727577869</v>
      </c>
      <c r="H141">
        <v>0</v>
      </c>
      <c r="I141">
        <v>0</v>
      </c>
    </row>
    <row r="142" spans="1:9">
      <c r="A142" t="s">
        <v>2656</v>
      </c>
      <c r="B142">
        <v>11909</v>
      </c>
      <c r="C142">
        <v>187491786</v>
      </c>
      <c r="D142">
        <v>179306920</v>
      </c>
      <c r="E142">
        <v>1138675</v>
      </c>
      <c r="F142">
        <v>7128429837</v>
      </c>
      <c r="G142">
        <v>2659094822</v>
      </c>
      <c r="H142">
        <v>0</v>
      </c>
      <c r="I142">
        <v>0</v>
      </c>
    </row>
    <row r="143" spans="1:9">
      <c r="A143" t="s">
        <v>2690</v>
      </c>
      <c r="B143">
        <v>0</v>
      </c>
      <c r="C143">
        <v>0</v>
      </c>
      <c r="D143">
        <v>0</v>
      </c>
      <c r="E143">
        <v>1110</v>
      </c>
      <c r="F143">
        <v>187653858</v>
      </c>
      <c r="G143">
        <v>155784783</v>
      </c>
      <c r="H143">
        <v>1110</v>
      </c>
      <c r="I143">
        <v>187653858</v>
      </c>
    </row>
    <row r="144" spans="1:9">
      <c r="A144" t="s">
        <v>2733</v>
      </c>
      <c r="B144">
        <v>0</v>
      </c>
      <c r="C144">
        <v>0</v>
      </c>
      <c r="D144">
        <v>0</v>
      </c>
      <c r="E144">
        <v>8535</v>
      </c>
      <c r="F144">
        <v>26976061</v>
      </c>
      <c r="G144">
        <v>17317134</v>
      </c>
      <c r="H144">
        <v>0</v>
      </c>
      <c r="I144">
        <v>0</v>
      </c>
    </row>
    <row r="145" spans="1:9">
      <c r="A145" t="s">
        <v>2631</v>
      </c>
      <c r="B145">
        <v>0</v>
      </c>
      <c r="C145">
        <v>0</v>
      </c>
      <c r="D145">
        <v>0</v>
      </c>
      <c r="E145">
        <v>39</v>
      </c>
      <c r="F145">
        <v>4698519</v>
      </c>
      <c r="G145">
        <v>4109317</v>
      </c>
      <c r="H145">
        <v>39</v>
      </c>
      <c r="I145">
        <v>4698519</v>
      </c>
    </row>
    <row r="146" spans="1:9">
      <c r="A146" t="s">
        <v>2661</v>
      </c>
      <c r="B146">
        <v>14</v>
      </c>
      <c r="C146">
        <v>412509</v>
      </c>
      <c r="D146">
        <v>422077</v>
      </c>
      <c r="E146">
        <v>166946</v>
      </c>
      <c r="F146">
        <v>3982785324</v>
      </c>
      <c r="G146">
        <v>3188494073</v>
      </c>
      <c r="H146">
        <v>0</v>
      </c>
      <c r="I146">
        <v>0</v>
      </c>
    </row>
    <row r="147" spans="1:9">
      <c r="A147" t="s">
        <v>2742</v>
      </c>
      <c r="B147">
        <v>0</v>
      </c>
      <c r="C147">
        <v>0</v>
      </c>
      <c r="D147">
        <v>0</v>
      </c>
      <c r="E147">
        <v>20485</v>
      </c>
      <c r="F147">
        <v>87552508</v>
      </c>
      <c r="G147">
        <v>73555154</v>
      </c>
      <c r="H147">
        <v>20485</v>
      </c>
      <c r="I147">
        <v>87552508</v>
      </c>
    </row>
    <row r="148" spans="1:9">
      <c r="A148" t="s">
        <v>2785</v>
      </c>
      <c r="B148">
        <v>0</v>
      </c>
      <c r="C148">
        <v>0</v>
      </c>
      <c r="D148">
        <v>0</v>
      </c>
      <c r="E148">
        <v>13035</v>
      </c>
      <c r="F148">
        <v>2121587597</v>
      </c>
      <c r="G148">
        <v>1673155888</v>
      </c>
      <c r="H148">
        <v>0</v>
      </c>
      <c r="I148">
        <v>0</v>
      </c>
    </row>
    <row r="149" spans="1:9">
      <c r="A149" t="s">
        <v>2526</v>
      </c>
      <c r="B149">
        <v>0</v>
      </c>
      <c r="C149">
        <v>0</v>
      </c>
      <c r="D149">
        <v>0</v>
      </c>
      <c r="E149">
        <v>2281</v>
      </c>
      <c r="F149">
        <v>433596363</v>
      </c>
      <c r="G149">
        <v>368399434</v>
      </c>
      <c r="H149">
        <v>2281</v>
      </c>
      <c r="I149">
        <v>433596363</v>
      </c>
    </row>
    <row r="150" spans="1:9">
      <c r="A150" t="s">
        <v>2653</v>
      </c>
      <c r="B150">
        <v>0</v>
      </c>
      <c r="C150">
        <v>0</v>
      </c>
      <c r="D150">
        <v>0</v>
      </c>
      <c r="E150">
        <v>1477</v>
      </c>
      <c r="F150">
        <v>115944795</v>
      </c>
      <c r="G150">
        <v>76846905</v>
      </c>
      <c r="H150">
        <v>0</v>
      </c>
      <c r="I150">
        <v>0</v>
      </c>
    </row>
    <row r="151" spans="1:9">
      <c r="A151" t="s">
        <v>2673</v>
      </c>
      <c r="B151">
        <v>0</v>
      </c>
      <c r="C151">
        <v>0</v>
      </c>
      <c r="D151">
        <v>0</v>
      </c>
      <c r="E151">
        <v>350</v>
      </c>
      <c r="F151">
        <v>38613660</v>
      </c>
      <c r="G151">
        <v>32274359</v>
      </c>
      <c r="H151">
        <v>0</v>
      </c>
      <c r="I151">
        <v>0</v>
      </c>
    </row>
    <row r="152" spans="1:9">
      <c r="A152" t="s">
        <v>4016</v>
      </c>
      <c r="B152">
        <v>0</v>
      </c>
      <c r="C152">
        <v>0</v>
      </c>
      <c r="D152">
        <v>0</v>
      </c>
      <c r="E152">
        <v>1</v>
      </c>
      <c r="F152">
        <v>1350</v>
      </c>
      <c r="G152">
        <v>666</v>
      </c>
      <c r="H152">
        <v>0</v>
      </c>
      <c r="I152">
        <v>0</v>
      </c>
    </row>
    <row r="153" spans="1:9">
      <c r="A153" t="s">
        <v>2546</v>
      </c>
      <c r="B153">
        <v>0</v>
      </c>
      <c r="C153">
        <v>0</v>
      </c>
      <c r="D153">
        <v>0</v>
      </c>
      <c r="E153">
        <v>170</v>
      </c>
      <c r="F153">
        <v>2190798</v>
      </c>
      <c r="G153">
        <v>1530190</v>
      </c>
      <c r="H153">
        <v>0</v>
      </c>
      <c r="I153">
        <v>0</v>
      </c>
    </row>
    <row r="154" spans="1:9">
      <c r="A154" t="s">
        <v>2674</v>
      </c>
      <c r="B154">
        <v>0</v>
      </c>
      <c r="C154">
        <v>0</v>
      </c>
      <c r="D154">
        <v>0</v>
      </c>
      <c r="E154">
        <v>125</v>
      </c>
      <c r="F154">
        <v>11315542</v>
      </c>
      <c r="G154">
        <v>8333365</v>
      </c>
      <c r="H154">
        <v>125</v>
      </c>
      <c r="I154">
        <v>11315542</v>
      </c>
    </row>
    <row r="155" spans="1:9">
      <c r="A155" t="s">
        <v>2737</v>
      </c>
      <c r="B155">
        <v>2</v>
      </c>
      <c r="C155">
        <v>40706</v>
      </c>
      <c r="D155">
        <v>41096</v>
      </c>
      <c r="E155">
        <v>5270</v>
      </c>
      <c r="F155">
        <v>202807945</v>
      </c>
      <c r="G155">
        <v>117887801</v>
      </c>
      <c r="H155">
        <v>0</v>
      </c>
      <c r="I155">
        <v>0</v>
      </c>
    </row>
    <row r="156" spans="1:9">
      <c r="A156" t="s">
        <v>2594</v>
      </c>
      <c r="B156">
        <v>0</v>
      </c>
      <c r="C156">
        <v>0</v>
      </c>
      <c r="D156">
        <v>0</v>
      </c>
      <c r="E156">
        <v>34358</v>
      </c>
      <c r="F156">
        <v>61613474</v>
      </c>
      <c r="G156">
        <v>57100103</v>
      </c>
      <c r="H156">
        <v>34358</v>
      </c>
      <c r="I156">
        <v>61613474</v>
      </c>
    </row>
    <row r="157" spans="1:9">
      <c r="A157" t="s">
        <v>2791</v>
      </c>
      <c r="B157">
        <v>0</v>
      </c>
      <c r="C157">
        <v>0</v>
      </c>
      <c r="D157">
        <v>0</v>
      </c>
      <c r="E157">
        <v>2405</v>
      </c>
      <c r="F157">
        <v>218262272</v>
      </c>
      <c r="G157">
        <v>145596234</v>
      </c>
      <c r="H157">
        <v>2405</v>
      </c>
      <c r="I157">
        <v>218262272</v>
      </c>
    </row>
    <row r="158" spans="1:9">
      <c r="A158" t="s">
        <v>2608</v>
      </c>
      <c r="B158">
        <v>3440</v>
      </c>
      <c r="C158">
        <v>328344157</v>
      </c>
      <c r="D158">
        <v>327626413</v>
      </c>
      <c r="E158">
        <v>33383</v>
      </c>
      <c r="F158">
        <v>2486820493</v>
      </c>
      <c r="G158">
        <v>2304884958</v>
      </c>
      <c r="H158">
        <v>0</v>
      </c>
      <c r="I158">
        <v>0</v>
      </c>
    </row>
    <row r="159" spans="1:9">
      <c r="A159" t="s">
        <v>2724</v>
      </c>
      <c r="B159">
        <v>4116</v>
      </c>
      <c r="C159">
        <v>726021887</v>
      </c>
      <c r="D159">
        <v>162471300</v>
      </c>
      <c r="E159">
        <v>178120</v>
      </c>
      <c r="F159">
        <v>28297611761</v>
      </c>
      <c r="G159">
        <v>9978573004</v>
      </c>
      <c r="H159">
        <v>0</v>
      </c>
      <c r="I159">
        <v>0</v>
      </c>
    </row>
    <row r="160" spans="1:9">
      <c r="A160" t="s">
        <v>2776</v>
      </c>
      <c r="B160">
        <v>12</v>
      </c>
      <c r="C160">
        <v>376121</v>
      </c>
      <c r="D160">
        <v>373305</v>
      </c>
      <c r="E160">
        <v>3326074</v>
      </c>
      <c r="F160">
        <v>94348269695</v>
      </c>
      <c r="G160">
        <v>64063163963</v>
      </c>
      <c r="H160">
        <v>0</v>
      </c>
      <c r="I160">
        <v>0</v>
      </c>
    </row>
    <row r="161" spans="1:9">
      <c r="A161" t="s">
        <v>2563</v>
      </c>
      <c r="B161">
        <v>0</v>
      </c>
      <c r="C161">
        <v>0</v>
      </c>
      <c r="D161">
        <v>0</v>
      </c>
      <c r="E161">
        <v>2622</v>
      </c>
      <c r="F161">
        <v>517771872</v>
      </c>
      <c r="G161">
        <v>422528555</v>
      </c>
      <c r="H161">
        <v>2622</v>
      </c>
      <c r="I161">
        <v>517771872</v>
      </c>
    </row>
    <row r="162" spans="1:9">
      <c r="A162" t="s">
        <v>2717</v>
      </c>
      <c r="B162">
        <v>41</v>
      </c>
      <c r="C162">
        <v>101468</v>
      </c>
      <c r="D162">
        <v>42813</v>
      </c>
      <c r="E162">
        <v>6354</v>
      </c>
      <c r="F162">
        <v>21419246</v>
      </c>
      <c r="G162">
        <v>15076571</v>
      </c>
      <c r="H162">
        <v>0</v>
      </c>
      <c r="I162">
        <v>0</v>
      </c>
    </row>
    <row r="163" spans="1:9">
      <c r="A163" t="s">
        <v>2640</v>
      </c>
      <c r="B163">
        <v>28121</v>
      </c>
      <c r="C163">
        <v>1046038168</v>
      </c>
      <c r="D163">
        <v>1040269758</v>
      </c>
      <c r="E163">
        <v>951482</v>
      </c>
      <c r="F163">
        <v>29256084611</v>
      </c>
      <c r="G163">
        <v>18205030642</v>
      </c>
      <c r="H163">
        <v>0</v>
      </c>
      <c r="I163">
        <v>0</v>
      </c>
    </row>
    <row r="164" spans="1:9">
      <c r="A164" t="s">
        <v>2687</v>
      </c>
      <c r="B164">
        <v>0</v>
      </c>
      <c r="C164">
        <v>0</v>
      </c>
      <c r="D164">
        <v>0</v>
      </c>
      <c r="E164">
        <v>7723</v>
      </c>
      <c r="F164">
        <v>41228294</v>
      </c>
      <c r="G164">
        <v>31783399</v>
      </c>
      <c r="H164">
        <v>7723</v>
      </c>
      <c r="I164">
        <v>41228294</v>
      </c>
    </row>
    <row r="165" spans="1:9">
      <c r="A165" t="s">
        <v>2531</v>
      </c>
      <c r="B165">
        <v>82211</v>
      </c>
      <c r="C165">
        <v>759350604</v>
      </c>
      <c r="D165">
        <v>745040113</v>
      </c>
      <c r="E165">
        <v>589856</v>
      </c>
      <c r="F165">
        <v>17164349585</v>
      </c>
      <c r="G165">
        <v>11447472651</v>
      </c>
      <c r="H165">
        <v>0</v>
      </c>
      <c r="I165">
        <v>0</v>
      </c>
    </row>
    <row r="166" spans="1:9">
      <c r="A166" t="s">
        <v>2557</v>
      </c>
      <c r="B166">
        <v>1802689</v>
      </c>
      <c r="C166">
        <v>18124601402</v>
      </c>
      <c r="D166">
        <v>2296085431</v>
      </c>
      <c r="E166">
        <v>89506258</v>
      </c>
      <c r="F166">
        <v>1183181452692</v>
      </c>
      <c r="G166">
        <v>182873720207</v>
      </c>
      <c r="H166">
        <v>0</v>
      </c>
      <c r="I166">
        <v>0</v>
      </c>
    </row>
    <row r="167" spans="1:9">
      <c r="A167" t="s">
        <v>2617</v>
      </c>
      <c r="B167">
        <v>0</v>
      </c>
      <c r="C167">
        <v>0</v>
      </c>
      <c r="D167">
        <v>0</v>
      </c>
      <c r="E167">
        <v>42832</v>
      </c>
      <c r="F167">
        <v>118578583</v>
      </c>
      <c r="G167">
        <v>83608740</v>
      </c>
      <c r="H167">
        <v>0</v>
      </c>
      <c r="I167">
        <v>0</v>
      </c>
    </row>
    <row r="168" spans="1:9">
      <c r="A168" t="s">
        <v>2691</v>
      </c>
      <c r="B168">
        <v>0</v>
      </c>
      <c r="C168">
        <v>0</v>
      </c>
      <c r="D168">
        <v>0</v>
      </c>
      <c r="E168">
        <v>2806</v>
      </c>
      <c r="F168">
        <v>504894699</v>
      </c>
      <c r="G168">
        <v>464525305</v>
      </c>
      <c r="H168">
        <v>2806</v>
      </c>
      <c r="I168">
        <v>504894699</v>
      </c>
    </row>
    <row r="169" spans="1:9">
      <c r="A169" t="s">
        <v>2749</v>
      </c>
      <c r="B169">
        <v>3</v>
      </c>
      <c r="C169">
        <v>313805</v>
      </c>
      <c r="D169">
        <v>46577</v>
      </c>
      <c r="E169">
        <v>800</v>
      </c>
      <c r="F169">
        <v>63358924</v>
      </c>
      <c r="G169">
        <v>43170591</v>
      </c>
      <c r="H169">
        <v>0</v>
      </c>
      <c r="I169">
        <v>0</v>
      </c>
    </row>
    <row r="170" spans="1:9">
      <c r="A170" t="s">
        <v>2758</v>
      </c>
      <c r="B170">
        <v>0</v>
      </c>
      <c r="C170">
        <v>0</v>
      </c>
      <c r="D170">
        <v>0</v>
      </c>
      <c r="E170">
        <v>1042</v>
      </c>
      <c r="F170">
        <v>23911771</v>
      </c>
      <c r="G170">
        <v>14147619</v>
      </c>
      <c r="H170">
        <v>1042</v>
      </c>
      <c r="I170">
        <v>23911771</v>
      </c>
    </row>
    <row r="171" spans="1:9">
      <c r="A171" t="s">
        <v>2675</v>
      </c>
      <c r="B171">
        <v>0</v>
      </c>
      <c r="C171">
        <v>0</v>
      </c>
      <c r="D171">
        <v>0</v>
      </c>
      <c r="E171">
        <v>344</v>
      </c>
      <c r="F171">
        <v>49396413</v>
      </c>
      <c r="G171">
        <v>42978241</v>
      </c>
      <c r="H171">
        <v>344</v>
      </c>
      <c r="I171">
        <v>49396413</v>
      </c>
    </row>
    <row r="172" spans="1:9">
      <c r="A172" t="s">
        <v>2709</v>
      </c>
      <c r="B172">
        <v>1748</v>
      </c>
      <c r="C172">
        <v>2211769</v>
      </c>
      <c r="D172">
        <v>1673263</v>
      </c>
      <c r="E172">
        <v>77181</v>
      </c>
      <c r="F172">
        <v>135488190</v>
      </c>
      <c r="G172">
        <v>103474900</v>
      </c>
      <c r="H172">
        <v>0</v>
      </c>
      <c r="I172">
        <v>0</v>
      </c>
    </row>
    <row r="173" spans="1:9">
      <c r="A173" t="s">
        <v>2734</v>
      </c>
      <c r="B173">
        <v>0</v>
      </c>
      <c r="C173">
        <v>0</v>
      </c>
      <c r="D173">
        <v>0</v>
      </c>
      <c r="E173">
        <v>4438</v>
      </c>
      <c r="F173">
        <v>12691174</v>
      </c>
      <c r="G173">
        <v>9714126</v>
      </c>
      <c r="H173">
        <v>4438</v>
      </c>
      <c r="I173">
        <v>12691174</v>
      </c>
    </row>
    <row r="174" spans="1:9">
      <c r="A174" t="s">
        <v>2784</v>
      </c>
      <c r="B174">
        <v>97</v>
      </c>
      <c r="C174">
        <v>23841379</v>
      </c>
      <c r="D174">
        <v>20646407</v>
      </c>
      <c r="E174">
        <v>3730006</v>
      </c>
      <c r="F174">
        <v>936275469549</v>
      </c>
      <c r="G174">
        <v>754034559069</v>
      </c>
      <c r="H174">
        <v>0</v>
      </c>
      <c r="I174">
        <v>0</v>
      </c>
    </row>
    <row r="175" spans="1:9">
      <c r="A175" t="s">
        <v>2634</v>
      </c>
      <c r="B175">
        <v>0</v>
      </c>
      <c r="C175">
        <v>0</v>
      </c>
      <c r="D175">
        <v>0</v>
      </c>
      <c r="E175">
        <v>14</v>
      </c>
      <c r="F175">
        <v>899408</v>
      </c>
      <c r="G175">
        <v>494465</v>
      </c>
      <c r="H175">
        <v>14</v>
      </c>
      <c r="I175">
        <v>899408</v>
      </c>
    </row>
    <row r="176" spans="1:9">
      <c r="A176" t="s">
        <v>5091</v>
      </c>
      <c r="B176">
        <v>320</v>
      </c>
      <c r="C176">
        <v>169700</v>
      </c>
      <c r="D176">
        <v>65673</v>
      </c>
      <c r="E176">
        <v>14844</v>
      </c>
      <c r="F176">
        <v>8338453</v>
      </c>
      <c r="G176">
        <v>4869619</v>
      </c>
      <c r="H176">
        <v>0</v>
      </c>
      <c r="I176">
        <v>0</v>
      </c>
    </row>
    <row r="177" spans="1:9">
      <c r="A177" t="s">
        <v>2794</v>
      </c>
      <c r="B177">
        <v>0</v>
      </c>
      <c r="C177">
        <v>0</v>
      </c>
      <c r="D177">
        <v>0</v>
      </c>
      <c r="E177">
        <v>2408</v>
      </c>
      <c r="F177">
        <v>46672815</v>
      </c>
      <c r="G177">
        <v>33359414</v>
      </c>
      <c r="H177">
        <v>2408</v>
      </c>
      <c r="I177">
        <v>46672815</v>
      </c>
    </row>
    <row r="178" spans="1:9">
      <c r="A178" t="s">
        <v>2609</v>
      </c>
      <c r="B178">
        <v>0</v>
      </c>
      <c r="C178">
        <v>0</v>
      </c>
      <c r="D178">
        <v>0</v>
      </c>
      <c r="E178">
        <v>94</v>
      </c>
      <c r="F178">
        <v>5648282</v>
      </c>
      <c r="G178">
        <v>5208951</v>
      </c>
      <c r="H178">
        <v>0</v>
      </c>
      <c r="I178">
        <v>0</v>
      </c>
    </row>
    <row r="179" spans="1:9">
      <c r="A179" t="s">
        <v>2731</v>
      </c>
      <c r="B179">
        <v>0</v>
      </c>
      <c r="C179">
        <v>0</v>
      </c>
      <c r="D179">
        <v>0</v>
      </c>
      <c r="E179">
        <v>505</v>
      </c>
      <c r="F179">
        <v>7542722</v>
      </c>
      <c r="G179">
        <v>5112243</v>
      </c>
      <c r="H179">
        <v>505</v>
      </c>
      <c r="I179">
        <v>7542722</v>
      </c>
    </row>
    <row r="180" spans="1:9">
      <c r="A180" t="s">
        <v>2501</v>
      </c>
      <c r="B180">
        <v>5</v>
      </c>
      <c r="C180">
        <v>44779</v>
      </c>
      <c r="D180">
        <v>3994</v>
      </c>
      <c r="E180">
        <v>27595</v>
      </c>
      <c r="F180">
        <v>189904066</v>
      </c>
      <c r="G180">
        <v>129931882</v>
      </c>
      <c r="H180">
        <v>27595</v>
      </c>
      <c r="I180">
        <v>189904066</v>
      </c>
    </row>
    <row r="181" spans="1:9">
      <c r="A181" t="s">
        <v>2534</v>
      </c>
      <c r="B181">
        <v>0</v>
      </c>
      <c r="C181">
        <v>0</v>
      </c>
      <c r="D181">
        <v>0</v>
      </c>
      <c r="E181">
        <v>2158</v>
      </c>
      <c r="F181">
        <v>16471512</v>
      </c>
      <c r="G181">
        <v>9488848</v>
      </c>
      <c r="H181">
        <v>2158</v>
      </c>
      <c r="I181">
        <v>16471512</v>
      </c>
    </row>
    <row r="182" spans="1:9">
      <c r="A182" t="s">
        <v>2565</v>
      </c>
      <c r="B182">
        <v>0</v>
      </c>
      <c r="C182">
        <v>0</v>
      </c>
      <c r="D182">
        <v>0</v>
      </c>
      <c r="E182">
        <v>565356</v>
      </c>
      <c r="F182">
        <v>67890841583</v>
      </c>
      <c r="G182">
        <v>25760491430</v>
      </c>
      <c r="H182">
        <v>0</v>
      </c>
      <c r="I182">
        <v>0</v>
      </c>
    </row>
    <row r="183" spans="1:9">
      <c r="A183" t="s">
        <v>2582</v>
      </c>
      <c r="B183">
        <v>0</v>
      </c>
      <c r="C183">
        <v>0</v>
      </c>
      <c r="D183">
        <v>0</v>
      </c>
      <c r="E183">
        <v>1</v>
      </c>
      <c r="F183">
        <v>281250</v>
      </c>
      <c r="G183">
        <v>243950</v>
      </c>
      <c r="H183">
        <v>1</v>
      </c>
      <c r="I183">
        <v>281250</v>
      </c>
    </row>
    <row r="184" spans="1:9">
      <c r="A184" t="s">
        <v>2707</v>
      </c>
      <c r="B184">
        <v>0</v>
      </c>
      <c r="C184">
        <v>0</v>
      </c>
      <c r="D184">
        <v>0</v>
      </c>
      <c r="E184">
        <v>2522</v>
      </c>
      <c r="F184">
        <v>16510988</v>
      </c>
      <c r="G184">
        <v>14898459</v>
      </c>
      <c r="H184">
        <v>2522</v>
      </c>
      <c r="I184">
        <v>16510988</v>
      </c>
    </row>
    <row r="185" spans="1:9">
      <c r="A185" t="s">
        <v>2591</v>
      </c>
      <c r="B185">
        <v>0</v>
      </c>
      <c r="C185">
        <v>0</v>
      </c>
      <c r="D185">
        <v>0</v>
      </c>
      <c r="E185">
        <v>2864</v>
      </c>
      <c r="F185">
        <v>12010643</v>
      </c>
      <c r="G185">
        <v>9368596</v>
      </c>
      <c r="H185">
        <v>2864</v>
      </c>
      <c r="I185">
        <v>12010643</v>
      </c>
    </row>
    <row r="186" spans="1:9">
      <c r="A186" t="s">
        <v>2573</v>
      </c>
      <c r="B186">
        <v>0</v>
      </c>
      <c r="C186">
        <v>0</v>
      </c>
      <c r="D186">
        <v>0</v>
      </c>
      <c r="E186">
        <v>50999</v>
      </c>
      <c r="F186">
        <v>56887926</v>
      </c>
      <c r="G186">
        <v>1588731</v>
      </c>
      <c r="H186">
        <v>0</v>
      </c>
      <c r="I186">
        <v>0</v>
      </c>
    </row>
    <row r="187" spans="1:9">
      <c r="A187" t="s">
        <v>2498</v>
      </c>
      <c r="B187">
        <v>0</v>
      </c>
      <c r="C187">
        <v>0</v>
      </c>
      <c r="D187">
        <v>0</v>
      </c>
      <c r="E187">
        <v>308109</v>
      </c>
      <c r="F187">
        <v>213082725</v>
      </c>
      <c r="G187">
        <v>257973460</v>
      </c>
      <c r="H187">
        <v>308109</v>
      </c>
      <c r="I187">
        <v>213082725</v>
      </c>
    </row>
    <row r="188" spans="1:9">
      <c r="A188" t="s">
        <v>2521</v>
      </c>
      <c r="B188">
        <v>0</v>
      </c>
      <c r="C188">
        <v>0</v>
      </c>
      <c r="D188">
        <v>0</v>
      </c>
      <c r="E188">
        <v>73039</v>
      </c>
      <c r="F188">
        <v>387564579</v>
      </c>
      <c r="G188">
        <v>250441793</v>
      </c>
      <c r="H188">
        <v>73039</v>
      </c>
      <c r="I188">
        <v>387564579</v>
      </c>
    </row>
    <row r="189" spans="1:9">
      <c r="A189" t="s">
        <v>2572</v>
      </c>
      <c r="B189">
        <v>0</v>
      </c>
      <c r="C189">
        <v>0</v>
      </c>
      <c r="D189">
        <v>0</v>
      </c>
      <c r="E189">
        <v>210</v>
      </c>
      <c r="F189">
        <v>5438650</v>
      </c>
      <c r="G189">
        <v>3500383</v>
      </c>
      <c r="H189">
        <v>210</v>
      </c>
      <c r="I189">
        <v>5438650</v>
      </c>
    </row>
    <row r="190" spans="1:9">
      <c r="A190" t="s">
        <v>2537</v>
      </c>
      <c r="B190">
        <v>0</v>
      </c>
      <c r="C190">
        <v>0</v>
      </c>
      <c r="D190">
        <v>0</v>
      </c>
      <c r="E190">
        <v>74096</v>
      </c>
      <c r="F190">
        <v>1740830008</v>
      </c>
      <c r="G190">
        <v>1250319687</v>
      </c>
      <c r="H190">
        <v>74096</v>
      </c>
      <c r="I190">
        <v>1740830008</v>
      </c>
    </row>
    <row r="191" spans="1:9">
      <c r="A191" t="s">
        <v>2551</v>
      </c>
      <c r="B191">
        <v>0</v>
      </c>
      <c r="C191">
        <v>0</v>
      </c>
      <c r="D191">
        <v>0</v>
      </c>
      <c r="E191">
        <v>38147</v>
      </c>
      <c r="F191">
        <v>48795244</v>
      </c>
      <c r="G191">
        <v>38354725</v>
      </c>
      <c r="H191">
        <v>38147</v>
      </c>
      <c r="I191">
        <v>48795244</v>
      </c>
    </row>
    <row r="192" spans="1:9">
      <c r="A192" t="s">
        <v>2767</v>
      </c>
      <c r="B192">
        <v>0</v>
      </c>
      <c r="C192">
        <v>0</v>
      </c>
      <c r="D192">
        <v>0</v>
      </c>
      <c r="E192">
        <v>1302</v>
      </c>
      <c r="F192">
        <v>271432682</v>
      </c>
      <c r="G192">
        <v>250806002</v>
      </c>
      <c r="H192">
        <v>1302</v>
      </c>
      <c r="I192">
        <v>271432682</v>
      </c>
    </row>
    <row r="193" spans="1:9">
      <c r="A193" t="s">
        <v>2607</v>
      </c>
      <c r="B193">
        <v>0</v>
      </c>
      <c r="C193">
        <v>0</v>
      </c>
      <c r="D193">
        <v>0</v>
      </c>
      <c r="E193">
        <v>45</v>
      </c>
      <c r="F193">
        <v>3302008</v>
      </c>
      <c r="G193">
        <v>3382038</v>
      </c>
      <c r="H193">
        <v>45</v>
      </c>
      <c r="I193">
        <v>3302008</v>
      </c>
    </row>
    <row r="194" spans="1:9">
      <c r="A194" t="s">
        <v>2697</v>
      </c>
      <c r="B194">
        <v>6</v>
      </c>
      <c r="C194">
        <v>5500</v>
      </c>
      <c r="D194">
        <v>1228</v>
      </c>
      <c r="E194">
        <v>10947</v>
      </c>
      <c r="F194">
        <v>137887516</v>
      </c>
      <c r="G194">
        <v>89633556</v>
      </c>
      <c r="H194">
        <v>0</v>
      </c>
      <c r="I194">
        <v>0</v>
      </c>
    </row>
    <row r="195" spans="1:9">
      <c r="A195" t="s">
        <v>2541</v>
      </c>
      <c r="B195">
        <v>0</v>
      </c>
      <c r="C195">
        <v>0</v>
      </c>
      <c r="D195">
        <v>0</v>
      </c>
      <c r="E195">
        <v>473211</v>
      </c>
      <c r="F195">
        <v>689659693</v>
      </c>
      <c r="G195">
        <v>637882282</v>
      </c>
      <c r="H195">
        <v>473211</v>
      </c>
      <c r="I195">
        <v>689659693</v>
      </c>
    </row>
    <row r="196" spans="1:9">
      <c r="A196" t="s">
        <v>2744</v>
      </c>
      <c r="B196">
        <v>18632</v>
      </c>
      <c r="C196">
        <v>8221558606</v>
      </c>
      <c r="D196">
        <v>8196776607</v>
      </c>
      <c r="E196">
        <v>2099639</v>
      </c>
      <c r="F196">
        <v>520754687846</v>
      </c>
      <c r="G196">
        <v>452264487715</v>
      </c>
      <c r="H196">
        <v>0</v>
      </c>
      <c r="I196">
        <v>0</v>
      </c>
    </row>
    <row r="197" spans="1:9">
      <c r="A197" t="s">
        <v>2587</v>
      </c>
      <c r="B197">
        <v>0</v>
      </c>
      <c r="C197">
        <v>0</v>
      </c>
      <c r="D197">
        <v>0</v>
      </c>
      <c r="E197">
        <v>2</v>
      </c>
      <c r="F197">
        <v>154299</v>
      </c>
      <c r="G197">
        <v>111490</v>
      </c>
      <c r="H197">
        <v>2</v>
      </c>
      <c r="I197">
        <v>154299</v>
      </c>
    </row>
    <row r="198" spans="1:9">
      <c r="A198" t="s">
        <v>2680</v>
      </c>
      <c r="B198">
        <v>97879</v>
      </c>
      <c r="C198">
        <v>3768932926</v>
      </c>
      <c r="D198">
        <v>3751769244</v>
      </c>
      <c r="E198">
        <v>1490873</v>
      </c>
      <c r="F198">
        <v>45294019659</v>
      </c>
      <c r="G198">
        <v>30885425644</v>
      </c>
      <c r="H198">
        <v>0</v>
      </c>
      <c r="I198">
        <v>0</v>
      </c>
    </row>
    <row r="199" spans="1:9">
      <c r="A199" t="s">
        <v>2765</v>
      </c>
      <c r="B199">
        <v>0</v>
      </c>
      <c r="C199">
        <v>0</v>
      </c>
      <c r="D199">
        <v>0</v>
      </c>
      <c r="E199">
        <v>341</v>
      </c>
      <c r="F199">
        <v>68404299</v>
      </c>
      <c r="G199">
        <v>62664899</v>
      </c>
      <c r="H199">
        <v>0</v>
      </c>
      <c r="I199">
        <v>0</v>
      </c>
    </row>
    <row r="200" spans="1:9">
      <c r="A200" t="s">
        <v>2538</v>
      </c>
      <c r="B200">
        <v>0</v>
      </c>
      <c r="C200">
        <v>0</v>
      </c>
      <c r="D200">
        <v>0</v>
      </c>
      <c r="E200">
        <v>19924</v>
      </c>
      <c r="F200">
        <v>460542023</v>
      </c>
      <c r="G200">
        <v>365620877</v>
      </c>
      <c r="H200">
        <v>19924</v>
      </c>
      <c r="I200">
        <v>460542023</v>
      </c>
    </row>
    <row r="201" spans="1:9">
      <c r="A201" t="s">
        <v>2635</v>
      </c>
      <c r="B201">
        <v>0</v>
      </c>
      <c r="C201">
        <v>0</v>
      </c>
      <c r="D201">
        <v>0</v>
      </c>
      <c r="E201">
        <v>21</v>
      </c>
      <c r="F201">
        <v>1540924</v>
      </c>
      <c r="G201">
        <v>1121992</v>
      </c>
      <c r="H201">
        <v>21</v>
      </c>
      <c r="I201">
        <v>1540924</v>
      </c>
    </row>
    <row r="202" spans="1:9">
      <c r="A202" t="s">
        <v>2649</v>
      </c>
      <c r="B202">
        <v>0</v>
      </c>
      <c r="C202">
        <v>0</v>
      </c>
      <c r="D202">
        <v>0</v>
      </c>
      <c r="E202">
        <v>4597</v>
      </c>
      <c r="F202">
        <v>759217717</v>
      </c>
      <c r="G202">
        <v>608070965</v>
      </c>
      <c r="H202">
        <v>0</v>
      </c>
      <c r="I202">
        <v>0</v>
      </c>
    </row>
    <row r="203" spans="1:9">
      <c r="A203" t="s">
        <v>2779</v>
      </c>
      <c r="B203">
        <v>0</v>
      </c>
      <c r="C203">
        <v>0</v>
      </c>
      <c r="D203">
        <v>0</v>
      </c>
      <c r="E203">
        <v>21203</v>
      </c>
      <c r="F203">
        <v>578305654</v>
      </c>
      <c r="G203">
        <v>439295054</v>
      </c>
      <c r="H203">
        <v>21203</v>
      </c>
      <c r="I203">
        <v>578305654</v>
      </c>
    </row>
    <row r="204" spans="1:9">
      <c r="A204" t="s">
        <v>2493</v>
      </c>
      <c r="B204">
        <v>0</v>
      </c>
      <c r="C204">
        <v>0</v>
      </c>
      <c r="D204">
        <v>0</v>
      </c>
      <c r="E204">
        <v>8316</v>
      </c>
      <c r="F204">
        <v>29791751</v>
      </c>
      <c r="G204">
        <v>23264977</v>
      </c>
      <c r="H204">
        <v>8316</v>
      </c>
      <c r="I204">
        <v>29791751</v>
      </c>
    </row>
    <row r="205" spans="1:9">
      <c r="A205" t="s">
        <v>2569</v>
      </c>
      <c r="B205">
        <v>0</v>
      </c>
      <c r="C205">
        <v>0</v>
      </c>
      <c r="D205">
        <v>0</v>
      </c>
      <c r="E205">
        <v>47162</v>
      </c>
      <c r="F205">
        <v>348042115</v>
      </c>
      <c r="G205">
        <v>108019738</v>
      </c>
      <c r="H205">
        <v>0</v>
      </c>
      <c r="I205">
        <v>0</v>
      </c>
    </row>
    <row r="206" spans="1:9">
      <c r="A206" t="s">
        <v>2570</v>
      </c>
      <c r="B206">
        <v>0</v>
      </c>
      <c r="C206">
        <v>0</v>
      </c>
      <c r="D206">
        <v>0</v>
      </c>
      <c r="E206">
        <v>158</v>
      </c>
      <c r="F206">
        <v>1633674</v>
      </c>
      <c r="G206">
        <v>913666</v>
      </c>
      <c r="H206">
        <v>0</v>
      </c>
      <c r="I206">
        <v>0</v>
      </c>
    </row>
    <row r="207" spans="1:9">
      <c r="A207" t="s">
        <v>2596</v>
      </c>
      <c r="B207">
        <v>989674</v>
      </c>
      <c r="C207">
        <v>617483900</v>
      </c>
      <c r="D207">
        <v>305389363</v>
      </c>
      <c r="E207">
        <v>14941529</v>
      </c>
      <c r="F207">
        <v>14192174081</v>
      </c>
      <c r="G207">
        <v>8226791474</v>
      </c>
      <c r="H207">
        <v>0</v>
      </c>
      <c r="I207">
        <v>0</v>
      </c>
    </row>
    <row r="208" spans="1:9">
      <c r="A208" t="s">
        <v>2552</v>
      </c>
      <c r="B208">
        <v>0</v>
      </c>
      <c r="C208">
        <v>0</v>
      </c>
      <c r="D208">
        <v>0</v>
      </c>
      <c r="E208">
        <v>86532</v>
      </c>
      <c r="F208">
        <v>111793018</v>
      </c>
      <c r="G208">
        <v>98358387</v>
      </c>
      <c r="H208">
        <v>86532</v>
      </c>
      <c r="I208">
        <v>111793018</v>
      </c>
    </row>
    <row r="209" spans="1:9">
      <c r="A209" t="s">
        <v>2720</v>
      </c>
      <c r="B209">
        <v>80</v>
      </c>
      <c r="C209">
        <v>11684660</v>
      </c>
      <c r="D209">
        <v>11621023</v>
      </c>
      <c r="E209">
        <v>167397</v>
      </c>
      <c r="F209">
        <v>67783912092</v>
      </c>
      <c r="G209">
        <v>58372950291</v>
      </c>
      <c r="H209">
        <v>0</v>
      </c>
      <c r="I209">
        <v>0</v>
      </c>
    </row>
    <row r="210" spans="1:9">
      <c r="A210" t="s">
        <v>2757</v>
      </c>
      <c r="B210">
        <v>2</v>
      </c>
      <c r="C210">
        <v>33910</v>
      </c>
      <c r="D210">
        <v>34064</v>
      </c>
      <c r="E210">
        <v>3104</v>
      </c>
      <c r="F210">
        <v>71990247</v>
      </c>
      <c r="G210">
        <v>41733522</v>
      </c>
      <c r="H210">
        <v>0</v>
      </c>
      <c r="I210">
        <v>0</v>
      </c>
    </row>
    <row r="211" spans="1:9">
      <c r="A211" t="s">
        <v>2783</v>
      </c>
      <c r="B211">
        <v>0</v>
      </c>
      <c r="C211">
        <v>0</v>
      </c>
      <c r="D211">
        <v>0</v>
      </c>
      <c r="E211">
        <v>67776</v>
      </c>
      <c r="F211">
        <v>326397962</v>
      </c>
      <c r="G211">
        <v>328222451</v>
      </c>
      <c r="H211">
        <v>67776</v>
      </c>
      <c r="I211">
        <v>326397962</v>
      </c>
    </row>
    <row r="212" spans="1:9">
      <c r="A212" t="s">
        <v>2789</v>
      </c>
      <c r="B212">
        <v>0</v>
      </c>
      <c r="C212">
        <v>0</v>
      </c>
      <c r="D212">
        <v>0</v>
      </c>
      <c r="E212">
        <v>2480</v>
      </c>
      <c r="F212">
        <v>204973380</v>
      </c>
      <c r="G212">
        <v>140110589</v>
      </c>
      <c r="H212">
        <v>0</v>
      </c>
      <c r="I212">
        <v>0</v>
      </c>
    </row>
    <row r="213" spans="1:9">
      <c r="A213" t="s">
        <v>5092</v>
      </c>
      <c r="B213">
        <v>0</v>
      </c>
      <c r="C213">
        <v>0</v>
      </c>
      <c r="D213">
        <v>0</v>
      </c>
      <c r="E213">
        <v>3</v>
      </c>
      <c r="F213">
        <v>5840</v>
      </c>
      <c r="G213">
        <v>5133</v>
      </c>
      <c r="H213">
        <v>3</v>
      </c>
      <c r="I213">
        <v>5840</v>
      </c>
    </row>
    <row r="214" spans="1:9">
      <c r="A214" t="s">
        <v>2629</v>
      </c>
      <c r="B214">
        <v>0</v>
      </c>
      <c r="C214">
        <v>0</v>
      </c>
      <c r="D214">
        <v>0</v>
      </c>
      <c r="E214">
        <v>158</v>
      </c>
      <c r="F214">
        <v>18087515</v>
      </c>
      <c r="G214">
        <v>13230242</v>
      </c>
      <c r="H214">
        <v>0</v>
      </c>
      <c r="I214">
        <v>0</v>
      </c>
    </row>
    <row r="215" spans="1:9">
      <c r="A215" t="s">
        <v>2754</v>
      </c>
      <c r="B215">
        <v>0</v>
      </c>
      <c r="C215">
        <v>0</v>
      </c>
      <c r="D215">
        <v>0</v>
      </c>
      <c r="E215">
        <v>1412</v>
      </c>
      <c r="F215">
        <v>15567078</v>
      </c>
      <c r="G215">
        <v>12181938</v>
      </c>
      <c r="H215">
        <v>1412</v>
      </c>
      <c r="I215">
        <v>15567078</v>
      </c>
    </row>
    <row r="216" spans="1:9">
      <c r="A216" t="s">
        <v>2750</v>
      </c>
      <c r="B216">
        <v>0</v>
      </c>
      <c r="C216">
        <v>0</v>
      </c>
      <c r="D216">
        <v>0</v>
      </c>
      <c r="E216">
        <v>167</v>
      </c>
      <c r="F216">
        <v>10491578</v>
      </c>
      <c r="G216">
        <v>7745589</v>
      </c>
      <c r="H216">
        <v>167</v>
      </c>
      <c r="I216">
        <v>10491578</v>
      </c>
    </row>
    <row r="217" spans="1:9">
      <c r="A217" t="s">
        <v>2547</v>
      </c>
      <c r="B217">
        <v>0</v>
      </c>
      <c r="C217">
        <v>0</v>
      </c>
      <c r="D217">
        <v>0</v>
      </c>
      <c r="E217">
        <v>68</v>
      </c>
      <c r="F217">
        <v>337450</v>
      </c>
      <c r="G217">
        <v>185279</v>
      </c>
      <c r="H217">
        <v>68</v>
      </c>
      <c r="I217">
        <v>337450</v>
      </c>
    </row>
    <row r="218" spans="1:9">
      <c r="A218" t="s">
        <v>2676</v>
      </c>
      <c r="B218">
        <v>4074</v>
      </c>
      <c r="C218">
        <v>75362495</v>
      </c>
      <c r="D218">
        <v>74787169</v>
      </c>
      <c r="E218">
        <v>165467</v>
      </c>
      <c r="F218">
        <v>1988997233</v>
      </c>
      <c r="G218">
        <v>702458467</v>
      </c>
      <c r="H218">
        <v>0</v>
      </c>
      <c r="I218">
        <v>0</v>
      </c>
    </row>
    <row r="219" spans="1:9">
      <c r="A219" t="s">
        <v>2790</v>
      </c>
      <c r="B219">
        <v>0</v>
      </c>
      <c r="C219">
        <v>0</v>
      </c>
      <c r="D219">
        <v>0</v>
      </c>
      <c r="E219">
        <v>955</v>
      </c>
      <c r="F219">
        <v>81946187</v>
      </c>
      <c r="G219">
        <v>51414222</v>
      </c>
      <c r="H219">
        <v>955</v>
      </c>
      <c r="I219">
        <v>81946187</v>
      </c>
    </row>
    <row r="220" spans="1:9">
      <c r="A220" t="s">
        <v>2792</v>
      </c>
      <c r="B220">
        <v>50131</v>
      </c>
      <c r="C220">
        <v>803392813</v>
      </c>
      <c r="D220">
        <v>782897806</v>
      </c>
      <c r="E220">
        <v>1164825</v>
      </c>
      <c r="F220">
        <v>23422816169</v>
      </c>
      <c r="G220">
        <v>12967732848</v>
      </c>
      <c r="H220">
        <v>0</v>
      </c>
      <c r="I220">
        <v>0</v>
      </c>
    </row>
    <row r="221" spans="1:9">
      <c r="A221" t="s">
        <v>2716</v>
      </c>
      <c r="B221">
        <v>42637</v>
      </c>
      <c r="C221">
        <v>281688419</v>
      </c>
      <c r="D221">
        <v>32042614</v>
      </c>
      <c r="E221">
        <v>1506776</v>
      </c>
      <c r="F221">
        <v>14634825619</v>
      </c>
      <c r="G221">
        <v>2241581285</v>
      </c>
      <c r="H221">
        <v>0</v>
      </c>
      <c r="I221">
        <v>0</v>
      </c>
    </row>
    <row r="222" spans="1:9">
      <c r="A222" t="s">
        <v>2719</v>
      </c>
      <c r="B222">
        <v>0</v>
      </c>
      <c r="C222">
        <v>0</v>
      </c>
      <c r="D222">
        <v>0</v>
      </c>
      <c r="E222">
        <v>5943</v>
      </c>
      <c r="F222">
        <v>22940147</v>
      </c>
      <c r="G222">
        <v>20403603</v>
      </c>
      <c r="H222">
        <v>5943</v>
      </c>
      <c r="I222">
        <v>22940147</v>
      </c>
    </row>
    <row r="223" spans="1:9">
      <c r="A223" t="s">
        <v>2532</v>
      </c>
      <c r="B223">
        <v>149</v>
      </c>
      <c r="C223">
        <v>68800</v>
      </c>
      <c r="D223">
        <v>67586</v>
      </c>
      <c r="E223">
        <v>6361</v>
      </c>
      <c r="F223">
        <v>37243735</v>
      </c>
      <c r="G223">
        <v>22154868</v>
      </c>
      <c r="H223">
        <v>0</v>
      </c>
      <c r="I223">
        <v>0</v>
      </c>
    </row>
    <row r="224" spans="1:9">
      <c r="A224" t="s">
        <v>2574</v>
      </c>
      <c r="B224">
        <v>0</v>
      </c>
      <c r="C224">
        <v>0</v>
      </c>
      <c r="D224">
        <v>0</v>
      </c>
      <c r="E224">
        <v>25</v>
      </c>
      <c r="F224">
        <v>83310</v>
      </c>
      <c r="G224">
        <v>11902</v>
      </c>
      <c r="H224">
        <v>0</v>
      </c>
      <c r="I224">
        <v>0</v>
      </c>
    </row>
    <row r="225" spans="1:9">
      <c r="A225" t="s">
        <v>2561</v>
      </c>
      <c r="B225">
        <v>196</v>
      </c>
      <c r="C225">
        <v>90447938</v>
      </c>
      <c r="D225">
        <v>88743169</v>
      </c>
      <c r="E225">
        <v>3738865</v>
      </c>
      <c r="F225">
        <v>1115736397487</v>
      </c>
      <c r="G225">
        <v>955483418548</v>
      </c>
      <c r="H225">
        <v>0</v>
      </c>
      <c r="I225">
        <v>0</v>
      </c>
    </row>
    <row r="226" spans="1:9">
      <c r="A226" t="s">
        <v>2715</v>
      </c>
      <c r="B226">
        <v>0</v>
      </c>
      <c r="C226">
        <v>0</v>
      </c>
      <c r="D226">
        <v>0</v>
      </c>
      <c r="E226">
        <v>883</v>
      </c>
      <c r="F226">
        <v>32343176</v>
      </c>
      <c r="G226">
        <v>19784456</v>
      </c>
      <c r="H226">
        <v>883</v>
      </c>
      <c r="I226">
        <v>32343176</v>
      </c>
    </row>
    <row r="227" spans="1:9">
      <c r="A227" t="s">
        <v>2494</v>
      </c>
      <c r="B227">
        <v>0</v>
      </c>
      <c r="C227">
        <v>0</v>
      </c>
      <c r="D227">
        <v>0</v>
      </c>
      <c r="E227">
        <v>19562</v>
      </c>
      <c r="F227">
        <v>63744940</v>
      </c>
      <c r="G227">
        <v>62629689</v>
      </c>
      <c r="H227">
        <v>19562</v>
      </c>
      <c r="I227">
        <v>63744940</v>
      </c>
    </row>
    <row r="228" spans="1:9">
      <c r="A228" t="s">
        <v>2512</v>
      </c>
      <c r="B228">
        <v>6</v>
      </c>
      <c r="C228">
        <v>76899</v>
      </c>
      <c r="D228">
        <v>78661</v>
      </c>
      <c r="E228">
        <v>147</v>
      </c>
      <c r="F228">
        <v>2098400</v>
      </c>
      <c r="G228">
        <v>724318</v>
      </c>
      <c r="H228">
        <v>0</v>
      </c>
      <c r="I228">
        <v>0</v>
      </c>
    </row>
    <row r="229" spans="1:9">
      <c r="A229" t="s">
        <v>2722</v>
      </c>
      <c r="B229">
        <v>0</v>
      </c>
      <c r="C229">
        <v>0</v>
      </c>
      <c r="D229">
        <v>0</v>
      </c>
      <c r="E229">
        <v>170</v>
      </c>
      <c r="F229">
        <v>34787821</v>
      </c>
      <c r="G229">
        <v>29954075</v>
      </c>
      <c r="H229">
        <v>170</v>
      </c>
      <c r="I229">
        <v>34787821</v>
      </c>
    </row>
    <row r="230" spans="1:9">
      <c r="A230" t="s">
        <v>2695</v>
      </c>
      <c r="B230">
        <v>0</v>
      </c>
      <c r="C230">
        <v>0</v>
      </c>
      <c r="D230">
        <v>0</v>
      </c>
      <c r="E230">
        <v>1708</v>
      </c>
      <c r="F230">
        <v>143483021</v>
      </c>
      <c r="G230">
        <v>118168374</v>
      </c>
      <c r="H230">
        <v>1708</v>
      </c>
      <c r="I230">
        <v>143483021</v>
      </c>
    </row>
    <row r="231" spans="1:9">
      <c r="A231" t="s">
        <v>2592</v>
      </c>
      <c r="B231">
        <v>737054</v>
      </c>
      <c r="C231">
        <v>3209525621</v>
      </c>
      <c r="D231">
        <v>611168706</v>
      </c>
      <c r="E231">
        <v>21047811</v>
      </c>
      <c r="F231">
        <v>93166690521</v>
      </c>
      <c r="G231">
        <v>12704729151</v>
      </c>
      <c r="H231">
        <v>0</v>
      </c>
      <c r="I231">
        <v>0</v>
      </c>
    </row>
    <row r="232" spans="1:9">
      <c r="A232" t="s">
        <v>2577</v>
      </c>
      <c r="B232">
        <v>0</v>
      </c>
      <c r="C232">
        <v>0</v>
      </c>
      <c r="D232">
        <v>0</v>
      </c>
      <c r="E232">
        <v>1</v>
      </c>
      <c r="F232">
        <v>900</v>
      </c>
      <c r="G232">
        <v>541</v>
      </c>
      <c r="H232">
        <v>1</v>
      </c>
      <c r="I232">
        <v>900</v>
      </c>
    </row>
    <row r="233" spans="1:9">
      <c r="A233" t="s">
        <v>2597</v>
      </c>
      <c r="B233">
        <v>20133</v>
      </c>
      <c r="C233">
        <v>7543950</v>
      </c>
      <c r="D233">
        <v>8469923</v>
      </c>
      <c r="E233">
        <v>392453</v>
      </c>
      <c r="F233">
        <v>240133659</v>
      </c>
      <c r="G233">
        <v>260424295</v>
      </c>
      <c r="H233">
        <v>0</v>
      </c>
      <c r="I233">
        <v>0</v>
      </c>
    </row>
    <row r="234" spans="1:9">
      <c r="A234" t="s">
        <v>2630</v>
      </c>
      <c r="B234">
        <v>0</v>
      </c>
      <c r="C234">
        <v>0</v>
      </c>
      <c r="D234">
        <v>0</v>
      </c>
      <c r="E234">
        <v>37</v>
      </c>
      <c r="F234">
        <v>3460969</v>
      </c>
      <c r="G234">
        <v>2937955</v>
      </c>
      <c r="H234">
        <v>37</v>
      </c>
      <c r="I234">
        <v>3460969</v>
      </c>
    </row>
    <row r="235" spans="1:9">
      <c r="A235" t="s">
        <v>2729</v>
      </c>
      <c r="B235">
        <v>1</v>
      </c>
      <c r="C235">
        <v>3605</v>
      </c>
      <c r="D235">
        <v>3571</v>
      </c>
      <c r="E235">
        <v>648</v>
      </c>
      <c r="F235">
        <v>32912448</v>
      </c>
      <c r="G235">
        <v>15702153</v>
      </c>
      <c r="H235">
        <v>0</v>
      </c>
      <c r="I235">
        <v>0</v>
      </c>
    </row>
    <row r="236" spans="1:9">
      <c r="A236" t="s">
        <v>2524</v>
      </c>
      <c r="B236">
        <v>0</v>
      </c>
      <c r="C236">
        <v>0</v>
      </c>
      <c r="D236">
        <v>0</v>
      </c>
      <c r="E236">
        <v>6036</v>
      </c>
      <c r="F236">
        <v>1160171631</v>
      </c>
      <c r="G236">
        <v>883268262</v>
      </c>
      <c r="H236">
        <v>0</v>
      </c>
      <c r="I236">
        <v>0</v>
      </c>
    </row>
    <row r="237" spans="1:9">
      <c r="A237" t="s">
        <v>2727</v>
      </c>
      <c r="B237">
        <v>0</v>
      </c>
      <c r="C237">
        <v>0</v>
      </c>
      <c r="D237">
        <v>0</v>
      </c>
      <c r="E237">
        <v>628</v>
      </c>
      <c r="F237">
        <v>67780249</v>
      </c>
      <c r="G237">
        <v>52421113</v>
      </c>
      <c r="H237">
        <v>628</v>
      </c>
      <c r="I237">
        <v>67780249</v>
      </c>
    </row>
    <row r="238" spans="1:9">
      <c r="A238" t="s">
        <v>2701</v>
      </c>
      <c r="B238">
        <v>3759</v>
      </c>
      <c r="C238">
        <v>3043350</v>
      </c>
      <c r="D238">
        <v>1348749</v>
      </c>
      <c r="E238">
        <v>128079</v>
      </c>
      <c r="F238">
        <v>294972959</v>
      </c>
      <c r="G238">
        <v>225905404</v>
      </c>
      <c r="H238">
        <v>0</v>
      </c>
      <c r="I238">
        <v>0</v>
      </c>
    </row>
    <row r="239" spans="1:9">
      <c r="A239" t="s">
        <v>2748</v>
      </c>
      <c r="B239">
        <v>13988</v>
      </c>
      <c r="C239">
        <v>2058789854</v>
      </c>
      <c r="D239">
        <v>606251802</v>
      </c>
      <c r="E239">
        <v>429124</v>
      </c>
      <c r="F239">
        <v>47225954625</v>
      </c>
      <c r="G239">
        <v>14859074549</v>
      </c>
      <c r="H239">
        <v>0</v>
      </c>
      <c r="I239">
        <v>0</v>
      </c>
    </row>
    <row r="240" spans="1:9">
      <c r="A240" t="s">
        <v>2581</v>
      </c>
      <c r="B240">
        <v>0</v>
      </c>
      <c r="C240">
        <v>0</v>
      </c>
      <c r="D240">
        <v>0</v>
      </c>
      <c r="E240">
        <v>231167</v>
      </c>
      <c r="F240">
        <v>1236277067</v>
      </c>
      <c r="G240">
        <v>867555034</v>
      </c>
      <c r="H240">
        <v>231167</v>
      </c>
      <c r="I240">
        <v>1236277067</v>
      </c>
    </row>
    <row r="241" spans="1:9">
      <c r="A241" t="s">
        <v>2626</v>
      </c>
      <c r="B241">
        <v>0</v>
      </c>
      <c r="C241">
        <v>0</v>
      </c>
      <c r="D241">
        <v>0</v>
      </c>
      <c r="E241">
        <v>48</v>
      </c>
      <c r="F241">
        <v>1317396</v>
      </c>
      <c r="G241">
        <v>726795</v>
      </c>
      <c r="H241">
        <v>48</v>
      </c>
      <c r="I241">
        <v>1317396</v>
      </c>
    </row>
    <row r="242" spans="1:9">
      <c r="A242" t="s">
        <v>2654</v>
      </c>
      <c r="B242">
        <v>0</v>
      </c>
      <c r="C242">
        <v>0</v>
      </c>
      <c r="D242">
        <v>0</v>
      </c>
      <c r="E242">
        <v>699</v>
      </c>
      <c r="F242">
        <v>58869061</v>
      </c>
      <c r="G242">
        <v>40865658</v>
      </c>
      <c r="H242">
        <v>699</v>
      </c>
      <c r="I242">
        <v>58869061</v>
      </c>
    </row>
    <row r="243" spans="1:9">
      <c r="A243" t="s">
        <v>2519</v>
      </c>
      <c r="B243">
        <v>923203</v>
      </c>
      <c r="C243">
        <v>7758162377</v>
      </c>
      <c r="D243">
        <v>1005675679</v>
      </c>
      <c r="E243">
        <v>47693560</v>
      </c>
      <c r="F243">
        <v>610583020227</v>
      </c>
      <c r="G243">
        <v>104005617368</v>
      </c>
      <c r="H243">
        <v>0</v>
      </c>
      <c r="I243">
        <v>0</v>
      </c>
    </row>
    <row r="244" spans="1:9">
      <c r="A244" t="s">
        <v>2558</v>
      </c>
      <c r="B244">
        <v>835</v>
      </c>
      <c r="C244">
        <v>2572600</v>
      </c>
      <c r="D244">
        <v>877251</v>
      </c>
      <c r="E244">
        <v>153652</v>
      </c>
      <c r="F244">
        <v>820579776</v>
      </c>
      <c r="G244">
        <v>517387458</v>
      </c>
      <c r="H244">
        <v>0</v>
      </c>
      <c r="I244">
        <v>0</v>
      </c>
    </row>
    <row r="245" spans="1:9">
      <c r="A245" t="s">
        <v>2787</v>
      </c>
      <c r="B245">
        <v>0</v>
      </c>
      <c r="C245">
        <v>0</v>
      </c>
      <c r="D245">
        <v>0</v>
      </c>
      <c r="E245">
        <v>3900</v>
      </c>
      <c r="F245">
        <v>669649127</v>
      </c>
      <c r="G245">
        <v>614007211</v>
      </c>
      <c r="H245">
        <v>3900</v>
      </c>
      <c r="I245">
        <v>669649127</v>
      </c>
    </row>
    <row r="246" spans="1:9">
      <c r="A246" t="s">
        <v>2504</v>
      </c>
      <c r="B246">
        <v>6</v>
      </c>
      <c r="C246">
        <v>88500</v>
      </c>
      <c r="D246">
        <v>90213</v>
      </c>
      <c r="E246">
        <v>231</v>
      </c>
      <c r="F246">
        <v>3554476</v>
      </c>
      <c r="G246">
        <v>2075285</v>
      </c>
      <c r="H246">
        <v>0</v>
      </c>
      <c r="I246">
        <v>0</v>
      </c>
    </row>
    <row r="247" spans="1:9">
      <c r="A247" t="s">
        <v>2759</v>
      </c>
      <c r="B247">
        <v>0</v>
      </c>
      <c r="C247">
        <v>0</v>
      </c>
      <c r="D247">
        <v>0</v>
      </c>
      <c r="E247">
        <v>378</v>
      </c>
      <c r="F247">
        <v>8420131</v>
      </c>
      <c r="G247">
        <v>5295433</v>
      </c>
      <c r="H247">
        <v>378</v>
      </c>
      <c r="I247">
        <v>8420131</v>
      </c>
    </row>
    <row r="248" spans="1:9">
      <c r="A248" t="s">
        <v>2764</v>
      </c>
      <c r="B248">
        <v>1115</v>
      </c>
      <c r="C248">
        <v>373086592</v>
      </c>
      <c r="D248">
        <v>373050520</v>
      </c>
      <c r="E248">
        <v>359368</v>
      </c>
      <c r="F248">
        <v>83744512381</v>
      </c>
      <c r="G248">
        <v>71900601364</v>
      </c>
      <c r="H248">
        <v>0</v>
      </c>
      <c r="I248">
        <v>0</v>
      </c>
    </row>
    <row r="249" spans="1:9">
      <c r="A249" t="s">
        <v>2755</v>
      </c>
      <c r="B249">
        <v>0</v>
      </c>
      <c r="C249">
        <v>0</v>
      </c>
      <c r="D249">
        <v>0</v>
      </c>
      <c r="E249">
        <v>2539</v>
      </c>
      <c r="F249">
        <v>16057734</v>
      </c>
      <c r="G249">
        <v>12920780</v>
      </c>
      <c r="H249">
        <v>2539</v>
      </c>
      <c r="I249">
        <v>16057734</v>
      </c>
    </row>
    <row r="250" spans="1:9">
      <c r="A250" t="s">
        <v>2739</v>
      </c>
      <c r="B250">
        <v>0</v>
      </c>
      <c r="C250">
        <v>0</v>
      </c>
      <c r="D250">
        <v>0</v>
      </c>
      <c r="E250">
        <v>471</v>
      </c>
      <c r="F250">
        <v>18796381</v>
      </c>
      <c r="G250">
        <v>11143311</v>
      </c>
      <c r="H250">
        <v>471</v>
      </c>
      <c r="I250">
        <v>18796381</v>
      </c>
    </row>
    <row r="251" spans="1:9">
      <c r="A251" t="s">
        <v>2746</v>
      </c>
      <c r="B251">
        <v>0</v>
      </c>
      <c r="C251">
        <v>0</v>
      </c>
      <c r="D251">
        <v>0</v>
      </c>
      <c r="E251">
        <v>2011</v>
      </c>
      <c r="F251">
        <v>338309830</v>
      </c>
      <c r="G251">
        <v>306475785</v>
      </c>
      <c r="H251">
        <v>2011</v>
      </c>
      <c r="I251">
        <v>338309830</v>
      </c>
    </row>
    <row r="252" spans="1:9">
      <c r="A252" t="s">
        <v>2636</v>
      </c>
      <c r="B252">
        <v>2647</v>
      </c>
      <c r="C252">
        <v>118880366</v>
      </c>
      <c r="D252">
        <v>117104143</v>
      </c>
      <c r="E252">
        <v>82135</v>
      </c>
      <c r="F252">
        <v>1430128142</v>
      </c>
      <c r="G252">
        <v>1032633688</v>
      </c>
      <c r="H252">
        <v>0</v>
      </c>
      <c r="I252">
        <v>0</v>
      </c>
    </row>
    <row r="253" spans="1:9">
      <c r="A253" t="s">
        <v>2705</v>
      </c>
      <c r="B253">
        <v>1</v>
      </c>
      <c r="C253">
        <v>5000</v>
      </c>
      <c r="D253">
        <v>5306</v>
      </c>
      <c r="E253">
        <v>4289</v>
      </c>
      <c r="F253">
        <v>44537878</v>
      </c>
      <c r="G253">
        <v>33567487</v>
      </c>
      <c r="H253">
        <v>0</v>
      </c>
      <c r="I253">
        <v>0</v>
      </c>
    </row>
    <row r="254" spans="1:9">
      <c r="A254" t="s">
        <v>2530</v>
      </c>
      <c r="B254">
        <v>0</v>
      </c>
      <c r="C254">
        <v>0</v>
      </c>
      <c r="D254">
        <v>0</v>
      </c>
      <c r="E254">
        <v>3026</v>
      </c>
      <c r="F254">
        <v>276915268</v>
      </c>
      <c r="G254">
        <v>226922971</v>
      </c>
      <c r="H254">
        <v>3026</v>
      </c>
      <c r="I254">
        <v>276915268</v>
      </c>
    </row>
    <row r="255" spans="1:9">
      <c r="A255" t="s">
        <v>2505</v>
      </c>
      <c r="B255">
        <v>0</v>
      </c>
      <c r="C255">
        <v>0</v>
      </c>
      <c r="D255">
        <v>0</v>
      </c>
      <c r="E255">
        <v>169</v>
      </c>
      <c r="F255">
        <v>2550300</v>
      </c>
      <c r="G255">
        <v>1446905</v>
      </c>
      <c r="H255">
        <v>169</v>
      </c>
      <c r="I255">
        <v>2550300</v>
      </c>
    </row>
    <row r="256" spans="1:9">
      <c r="A256" t="s">
        <v>2679</v>
      </c>
      <c r="B256">
        <v>0</v>
      </c>
      <c r="C256">
        <v>0</v>
      </c>
      <c r="D256">
        <v>0</v>
      </c>
      <c r="E256">
        <v>690</v>
      </c>
      <c r="F256">
        <v>7339578</v>
      </c>
      <c r="G256">
        <v>3877879</v>
      </c>
      <c r="H256">
        <v>690</v>
      </c>
      <c r="I256">
        <v>7339578</v>
      </c>
    </row>
    <row r="257" spans="1:9">
      <c r="A257" t="s">
        <v>2795</v>
      </c>
      <c r="B257">
        <v>0</v>
      </c>
      <c r="C257">
        <v>0</v>
      </c>
      <c r="D257">
        <v>0</v>
      </c>
      <c r="E257">
        <v>4993</v>
      </c>
      <c r="F257">
        <v>68563716</v>
      </c>
      <c r="G257">
        <v>53234476</v>
      </c>
      <c r="H257">
        <v>4993</v>
      </c>
      <c r="I257">
        <v>68563716</v>
      </c>
    </row>
    <row r="258" spans="1:9">
      <c r="A258" t="s">
        <v>2542</v>
      </c>
      <c r="B258">
        <v>0</v>
      </c>
      <c r="C258">
        <v>0</v>
      </c>
      <c r="D258">
        <v>0</v>
      </c>
      <c r="E258">
        <v>975112</v>
      </c>
      <c r="F258">
        <v>1494117000</v>
      </c>
      <c r="G258">
        <v>1488665903</v>
      </c>
      <c r="H258">
        <v>975112</v>
      </c>
      <c r="I258">
        <v>1494117000</v>
      </c>
    </row>
    <row r="259" spans="1:9">
      <c r="A259" t="s">
        <v>2713</v>
      </c>
      <c r="B259">
        <v>3</v>
      </c>
      <c r="C259">
        <v>145859</v>
      </c>
      <c r="D259">
        <v>146716</v>
      </c>
      <c r="E259">
        <v>13362</v>
      </c>
      <c r="F259">
        <v>456898005</v>
      </c>
      <c r="G259">
        <v>256430878</v>
      </c>
      <c r="H259">
        <v>0</v>
      </c>
      <c r="I259">
        <v>0</v>
      </c>
    </row>
    <row r="260" spans="1:9">
      <c r="A260" t="s">
        <v>2766</v>
      </c>
      <c r="B260">
        <v>0</v>
      </c>
      <c r="C260">
        <v>0</v>
      </c>
      <c r="D260">
        <v>0</v>
      </c>
      <c r="E260">
        <v>545</v>
      </c>
      <c r="F260">
        <v>114453708</v>
      </c>
      <c r="G260">
        <v>104290613</v>
      </c>
      <c r="H260">
        <v>545</v>
      </c>
      <c r="I260">
        <v>114453708</v>
      </c>
    </row>
    <row r="261" spans="1:9">
      <c r="A261" t="s">
        <v>2677</v>
      </c>
      <c r="B261">
        <v>0</v>
      </c>
      <c r="C261">
        <v>0</v>
      </c>
      <c r="D261">
        <v>0</v>
      </c>
      <c r="E261">
        <v>752</v>
      </c>
      <c r="F261">
        <v>14115669</v>
      </c>
      <c r="G261">
        <v>7347588</v>
      </c>
      <c r="H261">
        <v>0</v>
      </c>
      <c r="I261">
        <v>0</v>
      </c>
    </row>
    <row r="262" spans="1:9">
      <c r="A262" t="s">
        <v>2611</v>
      </c>
      <c r="B262">
        <v>0</v>
      </c>
      <c r="C262">
        <v>0</v>
      </c>
      <c r="D262">
        <v>0</v>
      </c>
      <c r="E262">
        <v>106</v>
      </c>
      <c r="F262">
        <v>6297082</v>
      </c>
      <c r="G262">
        <v>6547831</v>
      </c>
      <c r="H262">
        <v>106</v>
      </c>
      <c r="I262">
        <v>6297082</v>
      </c>
    </row>
    <row r="263" spans="1:9">
      <c r="A263" t="s">
        <v>2637</v>
      </c>
      <c r="B263">
        <v>0</v>
      </c>
      <c r="C263">
        <v>0</v>
      </c>
      <c r="D263">
        <v>0</v>
      </c>
      <c r="E263">
        <v>237</v>
      </c>
      <c r="F263">
        <v>4939927</v>
      </c>
      <c r="G263">
        <v>3362047</v>
      </c>
      <c r="H263">
        <v>0</v>
      </c>
      <c r="I263">
        <v>0</v>
      </c>
    </row>
    <row r="264" spans="1:9">
      <c r="A264" t="s">
        <v>2723</v>
      </c>
      <c r="B264">
        <v>0</v>
      </c>
      <c r="C264">
        <v>0</v>
      </c>
      <c r="D264">
        <v>0</v>
      </c>
      <c r="E264">
        <v>629</v>
      </c>
      <c r="F264">
        <v>162932132</v>
      </c>
      <c r="G264">
        <v>145410732</v>
      </c>
      <c r="H264">
        <v>629</v>
      </c>
      <c r="I264">
        <v>162932132</v>
      </c>
    </row>
    <row r="265" spans="1:9">
      <c r="A265" t="s">
        <v>2706</v>
      </c>
      <c r="B265">
        <v>0</v>
      </c>
      <c r="C265">
        <v>0</v>
      </c>
      <c r="D265">
        <v>0</v>
      </c>
      <c r="E265">
        <v>1781</v>
      </c>
      <c r="F265">
        <v>16281919</v>
      </c>
      <c r="G265">
        <v>12896170</v>
      </c>
      <c r="H265">
        <v>1781</v>
      </c>
      <c r="I265">
        <v>16281919</v>
      </c>
    </row>
    <row r="266" spans="1:9">
      <c r="A266" t="s">
        <v>2535</v>
      </c>
      <c r="B266">
        <v>265074</v>
      </c>
      <c r="C266">
        <v>7954558594</v>
      </c>
      <c r="D266">
        <v>7931670594</v>
      </c>
      <c r="E266">
        <v>4927126</v>
      </c>
      <c r="F266">
        <v>125386534801</v>
      </c>
      <c r="G266">
        <v>88429810989</v>
      </c>
      <c r="H266">
        <v>0</v>
      </c>
      <c r="I266">
        <v>0</v>
      </c>
    </row>
    <row r="267" spans="1:9">
      <c r="A267" t="s">
        <v>2638</v>
      </c>
      <c r="B267">
        <v>0</v>
      </c>
      <c r="C267">
        <v>0</v>
      </c>
      <c r="D267">
        <v>0</v>
      </c>
      <c r="E267">
        <v>103</v>
      </c>
      <c r="F267">
        <v>2053651</v>
      </c>
      <c r="G267">
        <v>1386027</v>
      </c>
      <c r="H267">
        <v>103</v>
      </c>
      <c r="I267">
        <v>2053651</v>
      </c>
    </row>
    <row r="268" spans="1:9">
      <c r="A268" t="s">
        <v>2772</v>
      </c>
      <c r="B268">
        <v>33738</v>
      </c>
      <c r="C268">
        <v>777517447</v>
      </c>
      <c r="D268">
        <v>768833815</v>
      </c>
      <c r="E268">
        <v>325710</v>
      </c>
      <c r="F268">
        <v>8025294192</v>
      </c>
      <c r="G268">
        <v>5144444686</v>
      </c>
      <c r="H268">
        <v>0</v>
      </c>
      <c r="I268">
        <v>0</v>
      </c>
    </row>
    <row r="269" spans="1:9">
      <c r="A269" t="s">
        <v>2782</v>
      </c>
      <c r="B269">
        <v>0</v>
      </c>
      <c r="C269">
        <v>0</v>
      </c>
      <c r="D269">
        <v>0</v>
      </c>
      <c r="E269">
        <v>26620</v>
      </c>
      <c r="F269">
        <v>130248940</v>
      </c>
      <c r="G269">
        <v>116746601</v>
      </c>
      <c r="H269">
        <v>26620</v>
      </c>
      <c r="I269">
        <v>130248940</v>
      </c>
    </row>
    <row r="270" spans="1:9">
      <c r="A270" t="s">
        <v>2554</v>
      </c>
      <c r="B270">
        <v>308</v>
      </c>
      <c r="C270">
        <v>10774816</v>
      </c>
      <c r="D270">
        <v>10801460</v>
      </c>
      <c r="E270">
        <v>41610</v>
      </c>
      <c r="F270">
        <v>1217172797</v>
      </c>
      <c r="G270">
        <v>760348937</v>
      </c>
      <c r="H270">
        <v>0</v>
      </c>
      <c r="I270">
        <v>0</v>
      </c>
    </row>
    <row r="271" spans="1:9">
      <c r="A271" t="s">
        <v>2533</v>
      </c>
      <c r="B271">
        <v>0</v>
      </c>
      <c r="C271">
        <v>0</v>
      </c>
      <c r="D271">
        <v>0</v>
      </c>
      <c r="E271">
        <v>2665</v>
      </c>
      <c r="F271">
        <v>11377380</v>
      </c>
      <c r="G271">
        <v>6449102</v>
      </c>
      <c r="H271">
        <v>2665</v>
      </c>
      <c r="I271">
        <v>11377380</v>
      </c>
    </row>
    <row r="272" spans="1:9">
      <c r="A272" t="s">
        <v>2567</v>
      </c>
      <c r="B272">
        <v>0</v>
      </c>
      <c r="C272">
        <v>0</v>
      </c>
      <c r="D272">
        <v>0</v>
      </c>
      <c r="E272">
        <v>943</v>
      </c>
      <c r="F272">
        <v>91508253</v>
      </c>
      <c r="G272">
        <v>65780253</v>
      </c>
      <c r="H272">
        <v>943</v>
      </c>
      <c r="I272">
        <v>91508253</v>
      </c>
    </row>
    <row r="273" spans="1:9">
      <c r="A273" t="s">
        <v>2613</v>
      </c>
      <c r="B273">
        <v>0</v>
      </c>
      <c r="C273">
        <v>0</v>
      </c>
      <c r="D273">
        <v>0</v>
      </c>
      <c r="E273">
        <v>1338</v>
      </c>
      <c r="F273">
        <v>25712025</v>
      </c>
      <c r="G273">
        <v>16153811</v>
      </c>
      <c r="H273">
        <v>0</v>
      </c>
      <c r="I273">
        <v>0</v>
      </c>
    </row>
    <row r="274" spans="1:9">
      <c r="A274" t="s">
        <v>2523</v>
      </c>
      <c r="B274">
        <v>21286</v>
      </c>
      <c r="C274">
        <v>13343829092</v>
      </c>
      <c r="D274">
        <v>13295162865</v>
      </c>
      <c r="E274">
        <v>1792497</v>
      </c>
      <c r="F274">
        <v>521411459831</v>
      </c>
      <c r="G274">
        <v>417292107154</v>
      </c>
      <c r="H274">
        <v>0</v>
      </c>
      <c r="I274">
        <v>0</v>
      </c>
    </row>
    <row r="275" spans="1:9">
      <c r="A275" t="s">
        <v>2536</v>
      </c>
      <c r="B275">
        <v>22</v>
      </c>
      <c r="C275">
        <v>589345</v>
      </c>
      <c r="D275">
        <v>601339</v>
      </c>
      <c r="E275">
        <v>181413</v>
      </c>
      <c r="F275">
        <v>4361918917</v>
      </c>
      <c r="G275">
        <v>3156783861</v>
      </c>
      <c r="H275">
        <v>0</v>
      </c>
      <c r="I275">
        <v>0</v>
      </c>
    </row>
    <row r="276" spans="1:9">
      <c r="A276" t="s">
        <v>2743</v>
      </c>
      <c r="B276">
        <v>0</v>
      </c>
      <c r="C276">
        <v>0</v>
      </c>
      <c r="D276">
        <v>0</v>
      </c>
      <c r="E276">
        <v>54161</v>
      </c>
      <c r="F276">
        <v>250681592</v>
      </c>
      <c r="G276">
        <v>226632947</v>
      </c>
      <c r="H276">
        <v>54161</v>
      </c>
      <c r="I276">
        <v>250681592</v>
      </c>
    </row>
    <row r="277" spans="1:9">
      <c r="A277" t="s">
        <v>2796</v>
      </c>
      <c r="B277">
        <v>327982</v>
      </c>
      <c r="C277">
        <v>2717734910</v>
      </c>
      <c r="D277">
        <v>1037003189</v>
      </c>
      <c r="E277">
        <v>5719184</v>
      </c>
      <c r="F277">
        <v>36501111809</v>
      </c>
      <c r="G277">
        <v>7015035100</v>
      </c>
      <c r="H277">
        <v>0</v>
      </c>
      <c r="I277">
        <v>0</v>
      </c>
    </row>
    <row r="278" spans="1:9">
      <c r="A278" t="s">
        <v>2633</v>
      </c>
      <c r="B278">
        <v>0</v>
      </c>
      <c r="C278">
        <v>0</v>
      </c>
      <c r="D278">
        <v>0</v>
      </c>
      <c r="E278">
        <v>47</v>
      </c>
      <c r="F278">
        <v>2919597</v>
      </c>
      <c r="G278">
        <v>1440170</v>
      </c>
      <c r="H278">
        <v>0</v>
      </c>
      <c r="I278">
        <v>0</v>
      </c>
    </row>
    <row r="279" spans="1:9">
      <c r="A279" t="s">
        <v>2662</v>
      </c>
      <c r="B279">
        <v>0</v>
      </c>
      <c r="C279">
        <v>0</v>
      </c>
      <c r="D279">
        <v>0</v>
      </c>
      <c r="E279">
        <v>59894</v>
      </c>
      <c r="F279">
        <v>1405435495</v>
      </c>
      <c r="G279">
        <v>1152547188</v>
      </c>
      <c r="H279">
        <v>59894</v>
      </c>
      <c r="I279">
        <v>1405435495</v>
      </c>
    </row>
    <row r="280" spans="1:9">
      <c r="A280" t="s">
        <v>2670</v>
      </c>
      <c r="B280">
        <v>0</v>
      </c>
      <c r="C280">
        <v>0</v>
      </c>
      <c r="D280">
        <v>0</v>
      </c>
      <c r="E280">
        <v>250</v>
      </c>
      <c r="F280">
        <v>45903234</v>
      </c>
      <c r="G280">
        <v>38758306</v>
      </c>
      <c r="H280">
        <v>250</v>
      </c>
      <c r="I280">
        <v>45903234</v>
      </c>
    </row>
    <row r="281" spans="1:9">
      <c r="A281" t="s">
        <v>2502</v>
      </c>
      <c r="B281">
        <v>2</v>
      </c>
      <c r="C281">
        <v>24911</v>
      </c>
      <c r="D281">
        <v>5714</v>
      </c>
      <c r="E281">
        <v>61978</v>
      </c>
      <c r="F281">
        <v>383974623</v>
      </c>
      <c r="G281">
        <v>290570399</v>
      </c>
      <c r="H281">
        <v>61978</v>
      </c>
      <c r="I281">
        <v>383974623</v>
      </c>
    </row>
    <row r="282" spans="1:9">
      <c r="A282" t="s">
        <v>2666</v>
      </c>
      <c r="B282">
        <v>0</v>
      </c>
      <c r="C282">
        <v>0</v>
      </c>
      <c r="D282">
        <v>0</v>
      </c>
      <c r="E282">
        <v>306</v>
      </c>
      <c r="F282">
        <v>1472000</v>
      </c>
      <c r="G282">
        <v>1110215</v>
      </c>
      <c r="H282">
        <v>306</v>
      </c>
      <c r="I282">
        <v>1472000</v>
      </c>
    </row>
    <row r="283" spans="1:9">
      <c r="A283" t="s">
        <v>2768</v>
      </c>
      <c r="B283">
        <v>0</v>
      </c>
      <c r="C283">
        <v>0</v>
      </c>
      <c r="D283">
        <v>0</v>
      </c>
      <c r="E283">
        <v>90755</v>
      </c>
      <c r="F283">
        <v>7456528835</v>
      </c>
      <c r="G283">
        <v>1913638911</v>
      </c>
      <c r="H283">
        <v>0</v>
      </c>
      <c r="I283">
        <v>0</v>
      </c>
    </row>
    <row r="284" spans="1:9">
      <c r="A284" t="s">
        <v>2495</v>
      </c>
      <c r="B284">
        <v>846637</v>
      </c>
      <c r="C284">
        <v>1275344919</v>
      </c>
      <c r="D284">
        <v>311333729</v>
      </c>
      <c r="E284">
        <v>20462815</v>
      </c>
      <c r="F284">
        <v>38360070190</v>
      </c>
      <c r="G284">
        <v>4311907433</v>
      </c>
      <c r="H284">
        <v>0</v>
      </c>
      <c r="I284">
        <v>0</v>
      </c>
    </row>
    <row r="285" spans="1:9">
      <c r="A285" t="s">
        <v>2488</v>
      </c>
      <c r="B285">
        <v>1732</v>
      </c>
      <c r="C285">
        <v>8912200</v>
      </c>
      <c r="D285">
        <v>774126</v>
      </c>
      <c r="E285">
        <v>51690</v>
      </c>
      <c r="F285">
        <v>175686926</v>
      </c>
      <c r="G285">
        <v>102418953</v>
      </c>
      <c r="H285">
        <v>0</v>
      </c>
      <c r="I285">
        <v>0</v>
      </c>
    </row>
    <row r="286" spans="1:9">
      <c r="A286" t="s">
        <v>2628</v>
      </c>
      <c r="B286">
        <v>245</v>
      </c>
      <c r="C286">
        <v>53219659</v>
      </c>
      <c r="D286">
        <v>50039055</v>
      </c>
      <c r="E286">
        <v>21918</v>
      </c>
      <c r="F286">
        <v>3623008769</v>
      </c>
      <c r="G286">
        <v>2783289400</v>
      </c>
      <c r="H286">
        <v>0</v>
      </c>
      <c r="I286">
        <v>0</v>
      </c>
    </row>
    <row r="287" spans="1:9">
      <c r="A287" t="s">
        <v>2548</v>
      </c>
      <c r="B287">
        <v>0</v>
      </c>
      <c r="C287">
        <v>0</v>
      </c>
      <c r="D287">
        <v>0</v>
      </c>
      <c r="E287">
        <v>95</v>
      </c>
      <c r="F287">
        <v>455854</v>
      </c>
      <c r="G287">
        <v>195729</v>
      </c>
      <c r="H287">
        <v>95</v>
      </c>
      <c r="I287">
        <v>455854</v>
      </c>
    </row>
    <row r="288" spans="1:9">
      <c r="A288" t="s">
        <v>2660</v>
      </c>
      <c r="B288">
        <v>175930</v>
      </c>
      <c r="C288">
        <v>5333625321</v>
      </c>
      <c r="D288">
        <v>5299998700</v>
      </c>
      <c r="E288">
        <v>3109323</v>
      </c>
      <c r="F288">
        <v>80116559857</v>
      </c>
      <c r="G288">
        <v>55444971571</v>
      </c>
      <c r="H288">
        <v>0</v>
      </c>
      <c r="I288">
        <v>0</v>
      </c>
    </row>
    <row r="289" spans="1:9">
      <c r="A289" t="s">
        <v>2684</v>
      </c>
      <c r="B289">
        <v>41708</v>
      </c>
      <c r="C289">
        <v>327844300</v>
      </c>
      <c r="D289">
        <v>27651332</v>
      </c>
      <c r="E289">
        <v>2641473</v>
      </c>
      <c r="F289">
        <v>25499666120</v>
      </c>
      <c r="G289">
        <v>3723096908</v>
      </c>
      <c r="H289">
        <v>0</v>
      </c>
      <c r="I289">
        <v>0</v>
      </c>
    </row>
    <row r="290" spans="1:9">
      <c r="A290" t="s">
        <v>2732</v>
      </c>
      <c r="B290">
        <v>132871</v>
      </c>
      <c r="C290">
        <v>1062274317</v>
      </c>
      <c r="D290">
        <v>321129958</v>
      </c>
      <c r="E290">
        <v>3728912</v>
      </c>
      <c r="F290">
        <v>26993801922</v>
      </c>
      <c r="G290">
        <v>2689174183</v>
      </c>
      <c r="H290">
        <v>0</v>
      </c>
      <c r="I290">
        <v>0</v>
      </c>
    </row>
    <row r="291" spans="1:9">
      <c r="A291" t="s">
        <v>2760</v>
      </c>
      <c r="B291">
        <v>46424</v>
      </c>
      <c r="C291">
        <v>391294020</v>
      </c>
      <c r="D291">
        <v>49347761</v>
      </c>
      <c r="E291">
        <v>7954650</v>
      </c>
      <c r="F291">
        <v>108092707778</v>
      </c>
      <c r="G291">
        <v>18793977086</v>
      </c>
      <c r="H291">
        <v>0</v>
      </c>
      <c r="I291">
        <v>0</v>
      </c>
    </row>
    <row r="292" spans="1:9">
      <c r="A292" t="s">
        <v>2509</v>
      </c>
      <c r="B292">
        <v>0</v>
      </c>
      <c r="C292">
        <v>0</v>
      </c>
      <c r="D292">
        <v>0</v>
      </c>
      <c r="E292">
        <v>24307</v>
      </c>
      <c r="F292">
        <v>158235710</v>
      </c>
      <c r="G292">
        <v>77622022</v>
      </c>
      <c r="H292">
        <v>24307</v>
      </c>
      <c r="I292">
        <v>158235710</v>
      </c>
    </row>
    <row r="293" spans="1:9">
      <c r="A293" t="s">
        <v>2683</v>
      </c>
      <c r="B293">
        <v>0</v>
      </c>
      <c r="C293">
        <v>0</v>
      </c>
      <c r="D293">
        <v>0</v>
      </c>
      <c r="E293">
        <v>6083</v>
      </c>
      <c r="F293">
        <v>161085254</v>
      </c>
      <c r="G293">
        <v>107896058</v>
      </c>
      <c r="H293">
        <v>6083</v>
      </c>
      <c r="I293">
        <v>161085254</v>
      </c>
    </row>
    <row r="294" spans="1:9">
      <c r="A294" t="s">
        <v>2623</v>
      </c>
      <c r="B294">
        <v>0</v>
      </c>
      <c r="C294">
        <v>0</v>
      </c>
      <c r="D294">
        <v>0</v>
      </c>
      <c r="E294">
        <v>808</v>
      </c>
      <c r="F294">
        <v>12859250</v>
      </c>
      <c r="G294">
        <v>7737726</v>
      </c>
      <c r="H294">
        <v>808</v>
      </c>
      <c r="I294">
        <v>12859250</v>
      </c>
    </row>
    <row r="295" spans="1:9">
      <c r="A295" t="s">
        <v>2627</v>
      </c>
      <c r="B295">
        <v>0</v>
      </c>
      <c r="C295">
        <v>0</v>
      </c>
      <c r="D295">
        <v>0</v>
      </c>
      <c r="E295">
        <v>24</v>
      </c>
      <c r="F295">
        <v>577520</v>
      </c>
      <c r="G295">
        <v>54783</v>
      </c>
      <c r="H295">
        <v>24</v>
      </c>
      <c r="I295">
        <v>577520</v>
      </c>
    </row>
    <row r="296" spans="1:9">
      <c r="A296" t="s">
        <v>2507</v>
      </c>
      <c r="B296">
        <v>451723</v>
      </c>
      <c r="C296">
        <v>3604337299</v>
      </c>
      <c r="D296">
        <v>273833081</v>
      </c>
      <c r="E296">
        <v>19343743</v>
      </c>
      <c r="F296">
        <v>182370366970</v>
      </c>
      <c r="G296">
        <v>31020830130</v>
      </c>
      <c r="H296">
        <v>0</v>
      </c>
      <c r="I296">
        <v>0</v>
      </c>
    </row>
    <row r="297" spans="1:9">
      <c r="A297" t="s">
        <v>2622</v>
      </c>
      <c r="B297">
        <v>0</v>
      </c>
      <c r="C297">
        <v>0</v>
      </c>
      <c r="D297">
        <v>0</v>
      </c>
      <c r="E297">
        <v>851</v>
      </c>
      <c r="F297">
        <v>13767490</v>
      </c>
      <c r="G297">
        <v>8204027</v>
      </c>
      <c r="H297">
        <v>851</v>
      </c>
      <c r="I297">
        <v>13767490</v>
      </c>
    </row>
    <row r="298" spans="1:9">
      <c r="A298" t="s">
        <v>2598</v>
      </c>
      <c r="B298">
        <v>0</v>
      </c>
      <c r="C298">
        <v>0</v>
      </c>
      <c r="D298">
        <v>0</v>
      </c>
      <c r="E298">
        <v>282570</v>
      </c>
      <c r="F298">
        <v>164646769</v>
      </c>
      <c r="G298">
        <v>198548161</v>
      </c>
      <c r="H298">
        <v>282570</v>
      </c>
      <c r="I298">
        <v>164646769</v>
      </c>
    </row>
    <row r="299" spans="1:9">
      <c r="A299" t="s">
        <v>2650</v>
      </c>
      <c r="B299">
        <v>0</v>
      </c>
      <c r="C299">
        <v>0</v>
      </c>
      <c r="D299">
        <v>0</v>
      </c>
      <c r="E299">
        <v>1581</v>
      </c>
      <c r="F299">
        <v>239900770</v>
      </c>
      <c r="G299">
        <v>193910324</v>
      </c>
      <c r="H299">
        <v>1581</v>
      </c>
      <c r="I299">
        <v>239900770</v>
      </c>
    </row>
    <row r="300" spans="1:9">
      <c r="A300" t="s">
        <v>2761</v>
      </c>
      <c r="B300">
        <v>138</v>
      </c>
      <c r="C300">
        <v>2027000</v>
      </c>
      <c r="D300">
        <v>1133365</v>
      </c>
      <c r="E300">
        <v>12413</v>
      </c>
      <c r="F300">
        <v>85544050</v>
      </c>
      <c r="G300">
        <v>59493550</v>
      </c>
      <c r="H300">
        <v>0</v>
      </c>
      <c r="I300">
        <v>0</v>
      </c>
    </row>
    <row r="301" spans="1:9">
      <c r="A301" t="s">
        <v>2700</v>
      </c>
      <c r="B301">
        <v>2135443</v>
      </c>
      <c r="C301">
        <v>8504723832</v>
      </c>
      <c r="D301">
        <v>624036155</v>
      </c>
      <c r="E301">
        <v>34555013</v>
      </c>
      <c r="F301">
        <v>161383608482</v>
      </c>
      <c r="G301">
        <v>27876959797</v>
      </c>
      <c r="H301">
        <v>0</v>
      </c>
      <c r="I301">
        <v>0</v>
      </c>
    </row>
    <row r="302" spans="1:9">
      <c r="A302" t="s">
        <v>2756</v>
      </c>
      <c r="B302">
        <v>52365</v>
      </c>
      <c r="C302">
        <v>1652563082</v>
      </c>
      <c r="D302">
        <v>1639345626</v>
      </c>
      <c r="E302">
        <v>1127704</v>
      </c>
      <c r="F302">
        <v>30570415025</v>
      </c>
      <c r="G302">
        <v>19658969462</v>
      </c>
      <c r="H302">
        <v>0</v>
      </c>
      <c r="I302">
        <v>0</v>
      </c>
    </row>
    <row r="303" spans="1:9">
      <c r="A303" t="s">
        <v>2774</v>
      </c>
      <c r="B303">
        <v>0</v>
      </c>
      <c r="C303">
        <v>0</v>
      </c>
      <c r="D303">
        <v>0</v>
      </c>
      <c r="E303">
        <v>571</v>
      </c>
      <c r="F303">
        <v>12563123</v>
      </c>
      <c r="G303">
        <v>8233479</v>
      </c>
      <c r="H303">
        <v>571</v>
      </c>
      <c r="I303">
        <v>12563123</v>
      </c>
    </row>
    <row r="304" spans="1:9">
      <c r="A304" t="s">
        <v>2699</v>
      </c>
      <c r="B304">
        <v>0</v>
      </c>
      <c r="C304">
        <v>0</v>
      </c>
      <c r="D304">
        <v>0</v>
      </c>
      <c r="E304">
        <v>1903</v>
      </c>
      <c r="F304">
        <v>33901876</v>
      </c>
      <c r="G304">
        <v>24873720</v>
      </c>
      <c r="H304">
        <v>1903</v>
      </c>
      <c r="I304">
        <v>33901876</v>
      </c>
    </row>
    <row r="305" spans="1:9">
      <c r="A305" t="s">
        <v>2544</v>
      </c>
      <c r="B305">
        <v>0</v>
      </c>
      <c r="C305">
        <v>0</v>
      </c>
      <c r="D305">
        <v>0</v>
      </c>
      <c r="E305">
        <v>1</v>
      </c>
      <c r="F305">
        <v>2500</v>
      </c>
      <c r="G305">
        <v>1465</v>
      </c>
      <c r="H305">
        <v>1</v>
      </c>
      <c r="I305">
        <v>2500</v>
      </c>
    </row>
    <row r="306" spans="1:9">
      <c r="A306" t="s">
        <v>2606</v>
      </c>
      <c r="B306">
        <v>0</v>
      </c>
      <c r="C306">
        <v>0</v>
      </c>
      <c r="D306">
        <v>0</v>
      </c>
      <c r="E306">
        <v>10</v>
      </c>
      <c r="F306">
        <v>593198</v>
      </c>
      <c r="G306">
        <v>521421</v>
      </c>
      <c r="H306">
        <v>10</v>
      </c>
      <c r="I306">
        <v>593198</v>
      </c>
    </row>
    <row r="307" spans="1:9">
      <c r="A307" t="s">
        <v>2751</v>
      </c>
      <c r="B307">
        <v>0</v>
      </c>
      <c r="C307">
        <v>0</v>
      </c>
      <c r="D307">
        <v>0</v>
      </c>
      <c r="E307">
        <v>839</v>
      </c>
      <c r="F307">
        <v>55728430</v>
      </c>
      <c r="G307">
        <v>50750111</v>
      </c>
      <c r="H307">
        <v>839</v>
      </c>
      <c r="I307">
        <v>55728430</v>
      </c>
    </row>
    <row r="308" spans="1:9">
      <c r="A308" t="s">
        <v>2515</v>
      </c>
      <c r="B308">
        <v>79338</v>
      </c>
      <c r="C308">
        <v>2970194946</v>
      </c>
      <c r="D308">
        <v>2948388776</v>
      </c>
      <c r="E308">
        <v>1905483</v>
      </c>
      <c r="F308">
        <v>59607798991</v>
      </c>
      <c r="G308">
        <v>36994276616</v>
      </c>
      <c r="H308">
        <v>0</v>
      </c>
      <c r="I308">
        <v>0</v>
      </c>
    </row>
    <row r="309" spans="1:9">
      <c r="A309" t="s">
        <v>2771</v>
      </c>
      <c r="B309">
        <v>0</v>
      </c>
      <c r="C309">
        <v>0</v>
      </c>
      <c r="D309">
        <v>0</v>
      </c>
      <c r="E309">
        <v>341</v>
      </c>
      <c r="F309">
        <v>21522140</v>
      </c>
      <c r="G309">
        <v>11946106</v>
      </c>
      <c r="H309">
        <v>341</v>
      </c>
      <c r="I309">
        <v>21522140</v>
      </c>
    </row>
    <row r="310" spans="1:9">
      <c r="A310" t="s">
        <v>2506</v>
      </c>
      <c r="B310">
        <v>0</v>
      </c>
      <c r="C310">
        <v>0</v>
      </c>
      <c r="D310">
        <v>0</v>
      </c>
      <c r="E310">
        <v>246</v>
      </c>
      <c r="F310">
        <v>4213644</v>
      </c>
      <c r="G310">
        <v>1968248</v>
      </c>
      <c r="H310">
        <v>246</v>
      </c>
      <c r="I310">
        <v>4213644</v>
      </c>
    </row>
    <row r="311" spans="1:9">
      <c r="A311" t="s">
        <v>2643</v>
      </c>
      <c r="B311">
        <v>0</v>
      </c>
      <c r="C311">
        <v>0</v>
      </c>
      <c r="D311">
        <v>0</v>
      </c>
      <c r="E311">
        <v>1032</v>
      </c>
      <c r="F311">
        <v>33711895</v>
      </c>
      <c r="G311">
        <v>19197604</v>
      </c>
      <c r="H311">
        <v>1032</v>
      </c>
      <c r="I311">
        <v>33711895</v>
      </c>
    </row>
    <row r="312" spans="1:9">
      <c r="A312" t="s">
        <v>2647</v>
      </c>
      <c r="B312">
        <v>0</v>
      </c>
      <c r="C312">
        <v>0</v>
      </c>
      <c r="D312">
        <v>0</v>
      </c>
      <c r="E312">
        <v>14430</v>
      </c>
      <c r="F312">
        <v>91567320</v>
      </c>
      <c r="G312">
        <v>75244257</v>
      </c>
      <c r="H312">
        <v>14430</v>
      </c>
      <c r="I312">
        <v>91567320</v>
      </c>
    </row>
    <row r="313" spans="1:9">
      <c r="A313" t="s">
        <v>2769</v>
      </c>
      <c r="B313">
        <v>0</v>
      </c>
      <c r="C313">
        <v>0</v>
      </c>
      <c r="D313">
        <v>0</v>
      </c>
      <c r="E313">
        <v>156</v>
      </c>
      <c r="F313">
        <v>11529093</v>
      </c>
      <c r="G313">
        <v>6834303</v>
      </c>
      <c r="H313">
        <v>0</v>
      </c>
      <c r="I313">
        <v>0</v>
      </c>
    </row>
    <row r="314" spans="1:9">
      <c r="A314" t="s">
        <v>2590</v>
      </c>
      <c r="B314">
        <v>0</v>
      </c>
      <c r="C314">
        <v>0</v>
      </c>
      <c r="D314">
        <v>0</v>
      </c>
      <c r="E314">
        <v>1579</v>
      </c>
      <c r="F314">
        <v>9242095</v>
      </c>
      <c r="G314">
        <v>6451529</v>
      </c>
      <c r="H314">
        <v>1579</v>
      </c>
      <c r="I314">
        <v>9242095</v>
      </c>
    </row>
    <row r="315" spans="1:9">
      <c r="A315" t="s">
        <v>2618</v>
      </c>
      <c r="B315">
        <v>0</v>
      </c>
      <c r="C315">
        <v>0</v>
      </c>
      <c r="D315">
        <v>0</v>
      </c>
      <c r="E315">
        <v>22500</v>
      </c>
      <c r="F315">
        <v>61208411</v>
      </c>
      <c r="G315">
        <v>48206271</v>
      </c>
      <c r="H315">
        <v>22500</v>
      </c>
      <c r="I315">
        <v>61208411</v>
      </c>
    </row>
    <row r="316" spans="1:9">
      <c r="A316" t="s">
        <v>2641</v>
      </c>
      <c r="B316">
        <v>0</v>
      </c>
      <c r="C316">
        <v>0</v>
      </c>
      <c r="D316">
        <v>0</v>
      </c>
      <c r="E316">
        <v>9605</v>
      </c>
      <c r="F316">
        <v>320295627</v>
      </c>
      <c r="G316">
        <v>183681275</v>
      </c>
      <c r="H316">
        <v>0</v>
      </c>
      <c r="I316">
        <v>0</v>
      </c>
    </row>
    <row r="317" spans="1:9">
      <c r="A317" t="s">
        <v>2692</v>
      </c>
      <c r="B317">
        <v>10430</v>
      </c>
      <c r="C317">
        <v>1409939837</v>
      </c>
      <c r="D317">
        <v>435682470</v>
      </c>
      <c r="E317">
        <v>585570</v>
      </c>
      <c r="F317">
        <v>58804304651</v>
      </c>
      <c r="G317">
        <v>17925767720</v>
      </c>
      <c r="H317">
        <v>0</v>
      </c>
      <c r="I317">
        <v>0</v>
      </c>
    </row>
    <row r="318" spans="1:9">
      <c r="A318" t="s">
        <v>2491</v>
      </c>
      <c r="B318">
        <v>75332</v>
      </c>
      <c r="C318">
        <v>516672495</v>
      </c>
      <c r="D318">
        <v>192642142</v>
      </c>
      <c r="E318">
        <v>959174</v>
      </c>
      <c r="F318">
        <v>7173802324</v>
      </c>
      <c r="G318">
        <v>1057698275</v>
      </c>
      <c r="H318">
        <v>0</v>
      </c>
      <c r="I318">
        <v>0</v>
      </c>
    </row>
    <row r="319" spans="1:9">
      <c r="A319" t="s">
        <v>2620</v>
      </c>
      <c r="B319">
        <v>41463</v>
      </c>
      <c r="C319">
        <v>707533852</v>
      </c>
      <c r="D319">
        <v>700449991</v>
      </c>
      <c r="E319">
        <v>304459</v>
      </c>
      <c r="F319">
        <v>5469020088</v>
      </c>
      <c r="G319">
        <v>3513912764</v>
      </c>
      <c r="H319">
        <v>0</v>
      </c>
      <c r="I319">
        <v>0</v>
      </c>
    </row>
    <row r="320" spans="1:9">
      <c r="A320" t="s">
        <v>2688</v>
      </c>
      <c r="B320">
        <v>4234</v>
      </c>
      <c r="C320">
        <v>1658904264</v>
      </c>
      <c r="D320">
        <v>1652622930</v>
      </c>
      <c r="E320">
        <v>1697746</v>
      </c>
      <c r="F320">
        <v>429297622114</v>
      </c>
      <c r="G320">
        <v>357131459319</v>
      </c>
      <c r="H320">
        <v>0</v>
      </c>
      <c r="I320">
        <v>0</v>
      </c>
    </row>
    <row r="321" spans="1:9">
      <c r="A321" s="54"/>
      <c r="B321" s="55"/>
      <c r="C321" s="55"/>
      <c r="D321" s="55"/>
      <c r="E321" s="55"/>
      <c r="F321" s="55"/>
      <c r="G321" s="55"/>
      <c r="H321" s="55"/>
      <c r="I321" s="55"/>
    </row>
    <row r="322" spans="1:9">
      <c r="A322" s="54"/>
      <c r="B322" s="55"/>
      <c r="C322" s="55"/>
      <c r="D322" s="55"/>
      <c r="E322" s="55"/>
      <c r="F322" s="55"/>
      <c r="G322" s="55"/>
      <c r="H322" s="55"/>
      <c r="I322" s="55"/>
    </row>
    <row r="323" spans="1:9">
      <c r="A323" s="54"/>
      <c r="B323" s="55"/>
      <c r="C323" s="55"/>
      <c r="D323" s="55"/>
      <c r="E323" s="55"/>
      <c r="F323" s="55"/>
      <c r="G323" s="55"/>
      <c r="H323" s="55"/>
      <c r="I32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Cover Page</vt:lpstr>
      <vt:lpstr>Report</vt:lpstr>
      <vt:lpstr>Product</vt:lpstr>
      <vt:lpstr>Vantage</vt:lpstr>
      <vt:lpstr>Income</vt:lpstr>
      <vt:lpstr>Origination</vt:lpstr>
      <vt:lpstr>MonthlyPmt</vt:lpstr>
      <vt:lpstr>Activity</vt:lpstr>
      <vt:lpstr>Status</vt:lpstr>
      <vt:lpstr>TAPS</vt:lpstr>
      <vt:lpstr>EIRC</vt:lpstr>
      <vt:lpstr>DTI</vt:lpstr>
      <vt:lpstr>Groups</vt:lpstr>
      <vt:lpstr>comp_list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Magalhaes, Viviane S</dc:creator>
  <cp:lastModifiedBy>Ahire, Komal</cp:lastModifiedBy>
  <cp:lastPrinted>2021-11-25T02:55:02Z</cp:lastPrinted>
  <dcterms:created xsi:type="dcterms:W3CDTF">2021-07-01T20:10:07Z</dcterms:created>
  <dcterms:modified xsi:type="dcterms:W3CDTF">2022-07-18T06:27:35Z</dcterms:modified>
</cp:coreProperties>
</file>